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Tim\VUB\Master_Embedded\Master_Thesis\Code\Beer_Lambert_V1\"/>
    </mc:Choice>
  </mc:AlternateContent>
  <xr:revisionPtr revIDLastSave="0" documentId="13_ncr:1_{3AA68DFA-4E82-440A-9A9F-0CC582BFCB40}" xr6:coauthVersionLast="47" xr6:coauthVersionMax="47" xr10:uidLastSave="{00000000-0000-0000-0000-000000000000}"/>
  <bookViews>
    <workbookView xWindow="-110" yWindow="-110" windowWidth="25820" windowHeight="15500" activeTab="4" xr2:uid="{73A20CAD-31FE-4B4B-9CD7-111F5D0F7BC7}"/>
  </bookViews>
  <sheets>
    <sheet name="Blad1" sheetId="1" r:id="rId1"/>
    <sheet name="Blad3" sheetId="3" r:id="rId2"/>
    <sheet name="Blad2" sheetId="2" r:id="rId3"/>
    <sheet name="Blad5" sheetId="5" r:id="rId4"/>
    <sheet name="Blad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C12" i="4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G37" i="3"/>
  <c r="N37" i="3"/>
  <c r="D38" i="3"/>
  <c r="L38" i="3"/>
  <c r="B39" i="3"/>
  <c r="I39" i="3"/>
  <c r="B41" i="3"/>
  <c r="F41" i="3"/>
  <c r="R41" i="3"/>
  <c r="P42" i="3"/>
  <c r="E35" i="3"/>
  <c r="S35" i="3"/>
  <c r="B25" i="3"/>
  <c r="B35" i="3" s="1"/>
  <c r="C25" i="3"/>
  <c r="C35" i="3" s="1"/>
  <c r="D25" i="3"/>
  <c r="D35" i="3" s="1"/>
  <c r="E25" i="3"/>
  <c r="F25" i="3"/>
  <c r="F35" i="3" s="1"/>
  <c r="G25" i="3"/>
  <c r="G35" i="3" s="1"/>
  <c r="B26" i="3"/>
  <c r="B36" i="3" s="1"/>
  <c r="C26" i="3"/>
  <c r="C36" i="3" s="1"/>
  <c r="D26" i="3"/>
  <c r="D36" i="3" s="1"/>
  <c r="E26" i="3"/>
  <c r="E36" i="3" s="1"/>
  <c r="F26" i="3"/>
  <c r="F36" i="3" s="1"/>
  <c r="G26" i="3"/>
  <c r="G36" i="3" s="1"/>
  <c r="B27" i="3"/>
  <c r="B37" i="3" s="1"/>
  <c r="C27" i="3"/>
  <c r="C37" i="3" s="1"/>
  <c r="D27" i="3"/>
  <c r="D37" i="3" s="1"/>
  <c r="E27" i="3"/>
  <c r="E37" i="3" s="1"/>
  <c r="F27" i="3"/>
  <c r="F37" i="3" s="1"/>
  <c r="G27" i="3"/>
  <c r="B28" i="3"/>
  <c r="B38" i="3" s="1"/>
  <c r="C28" i="3"/>
  <c r="C38" i="3" s="1"/>
  <c r="D28" i="3"/>
  <c r="E28" i="3"/>
  <c r="E38" i="3" s="1"/>
  <c r="F28" i="3"/>
  <c r="F38" i="3" s="1"/>
  <c r="G28" i="3"/>
  <c r="G38" i="3" s="1"/>
  <c r="B29" i="3"/>
  <c r="C29" i="3"/>
  <c r="C39" i="3" s="1"/>
  <c r="D29" i="3"/>
  <c r="D39" i="3" s="1"/>
  <c r="E29" i="3"/>
  <c r="E39" i="3" s="1"/>
  <c r="F29" i="3"/>
  <c r="F39" i="3" s="1"/>
  <c r="G29" i="3"/>
  <c r="G39" i="3" s="1"/>
  <c r="B30" i="3"/>
  <c r="B40" i="3" s="1"/>
  <c r="C30" i="3"/>
  <c r="C40" i="3" s="1"/>
  <c r="D30" i="3"/>
  <c r="D40" i="3" s="1"/>
  <c r="E30" i="3"/>
  <c r="E40" i="3" s="1"/>
  <c r="F30" i="3"/>
  <c r="F40" i="3" s="1"/>
  <c r="G30" i="3"/>
  <c r="G40" i="3" s="1"/>
  <c r="B31" i="3"/>
  <c r="C31" i="3"/>
  <c r="C41" i="3" s="1"/>
  <c r="D31" i="3"/>
  <c r="D41" i="3" s="1"/>
  <c r="E31" i="3"/>
  <c r="E41" i="3" s="1"/>
  <c r="F31" i="3"/>
  <c r="G31" i="3"/>
  <c r="G41" i="3" s="1"/>
  <c r="B32" i="3"/>
  <c r="B42" i="3" s="1"/>
  <c r="C32" i="3"/>
  <c r="C42" i="3" s="1"/>
  <c r="D32" i="3"/>
  <c r="D42" i="3" s="1"/>
  <c r="E32" i="3"/>
  <c r="E42" i="3" s="1"/>
  <c r="F32" i="3"/>
  <c r="F42" i="3" s="1"/>
  <c r="G32" i="3"/>
  <c r="G42" i="3" s="1"/>
  <c r="I25" i="3"/>
  <c r="I35" i="3" s="1"/>
  <c r="J25" i="3"/>
  <c r="J35" i="3" s="1"/>
  <c r="K25" i="3"/>
  <c r="K35" i="3" s="1"/>
  <c r="L25" i="3"/>
  <c r="L35" i="3" s="1"/>
  <c r="M25" i="3"/>
  <c r="M35" i="3" s="1"/>
  <c r="N25" i="3"/>
  <c r="N35" i="3" s="1"/>
  <c r="O25" i="3"/>
  <c r="O35" i="3" s="1"/>
  <c r="P25" i="3"/>
  <c r="P35" i="3" s="1"/>
  <c r="Q25" i="3"/>
  <c r="Q35" i="3" s="1"/>
  <c r="R25" i="3"/>
  <c r="R35" i="3" s="1"/>
  <c r="S25" i="3"/>
  <c r="I26" i="3"/>
  <c r="I36" i="3" s="1"/>
  <c r="J26" i="3"/>
  <c r="J36" i="3" s="1"/>
  <c r="K26" i="3"/>
  <c r="K36" i="3" s="1"/>
  <c r="L26" i="3"/>
  <c r="L36" i="3" s="1"/>
  <c r="M26" i="3"/>
  <c r="M36" i="3" s="1"/>
  <c r="N26" i="3"/>
  <c r="N36" i="3" s="1"/>
  <c r="O26" i="3"/>
  <c r="O36" i="3" s="1"/>
  <c r="P26" i="3"/>
  <c r="P36" i="3" s="1"/>
  <c r="Q26" i="3"/>
  <c r="Q36" i="3" s="1"/>
  <c r="R26" i="3"/>
  <c r="R36" i="3" s="1"/>
  <c r="S26" i="3"/>
  <c r="S36" i="3" s="1"/>
  <c r="I27" i="3"/>
  <c r="I37" i="3" s="1"/>
  <c r="J27" i="3"/>
  <c r="J37" i="3" s="1"/>
  <c r="K27" i="3"/>
  <c r="K37" i="3" s="1"/>
  <c r="L27" i="3"/>
  <c r="L37" i="3" s="1"/>
  <c r="M27" i="3"/>
  <c r="M37" i="3" s="1"/>
  <c r="N27" i="3"/>
  <c r="O27" i="3"/>
  <c r="O37" i="3" s="1"/>
  <c r="P27" i="3"/>
  <c r="P37" i="3" s="1"/>
  <c r="Q27" i="3"/>
  <c r="Q37" i="3" s="1"/>
  <c r="R27" i="3"/>
  <c r="R37" i="3" s="1"/>
  <c r="S27" i="3"/>
  <c r="S37" i="3" s="1"/>
  <c r="I28" i="3"/>
  <c r="I38" i="3" s="1"/>
  <c r="J28" i="3"/>
  <c r="J38" i="3" s="1"/>
  <c r="K28" i="3"/>
  <c r="K38" i="3" s="1"/>
  <c r="L28" i="3"/>
  <c r="M28" i="3"/>
  <c r="M38" i="3" s="1"/>
  <c r="N28" i="3"/>
  <c r="N38" i="3" s="1"/>
  <c r="O28" i="3"/>
  <c r="O38" i="3" s="1"/>
  <c r="P28" i="3"/>
  <c r="P38" i="3" s="1"/>
  <c r="Q28" i="3"/>
  <c r="Q38" i="3" s="1"/>
  <c r="R28" i="3"/>
  <c r="R38" i="3" s="1"/>
  <c r="S28" i="3"/>
  <c r="S38" i="3" s="1"/>
  <c r="I29" i="3"/>
  <c r="J29" i="3"/>
  <c r="J39" i="3" s="1"/>
  <c r="K29" i="3"/>
  <c r="K39" i="3" s="1"/>
  <c r="L29" i="3"/>
  <c r="L39" i="3" s="1"/>
  <c r="M29" i="3"/>
  <c r="M39" i="3" s="1"/>
  <c r="N29" i="3"/>
  <c r="N39" i="3" s="1"/>
  <c r="O29" i="3"/>
  <c r="O39" i="3" s="1"/>
  <c r="P29" i="3"/>
  <c r="P39" i="3" s="1"/>
  <c r="Q29" i="3"/>
  <c r="Q39" i="3" s="1"/>
  <c r="R29" i="3"/>
  <c r="R39" i="3" s="1"/>
  <c r="S29" i="3"/>
  <c r="S39" i="3" s="1"/>
  <c r="I30" i="3"/>
  <c r="I40" i="3" s="1"/>
  <c r="J30" i="3"/>
  <c r="J40" i="3" s="1"/>
  <c r="K30" i="3"/>
  <c r="K40" i="3" s="1"/>
  <c r="L30" i="3"/>
  <c r="L40" i="3" s="1"/>
  <c r="M30" i="3"/>
  <c r="M40" i="3" s="1"/>
  <c r="N30" i="3"/>
  <c r="N40" i="3" s="1"/>
  <c r="O30" i="3"/>
  <c r="O40" i="3" s="1"/>
  <c r="P30" i="3"/>
  <c r="P40" i="3" s="1"/>
  <c r="Q30" i="3"/>
  <c r="Q40" i="3" s="1"/>
  <c r="R30" i="3"/>
  <c r="R40" i="3" s="1"/>
  <c r="S30" i="3"/>
  <c r="S40" i="3" s="1"/>
  <c r="I31" i="3"/>
  <c r="I41" i="3" s="1"/>
  <c r="J31" i="3"/>
  <c r="J41" i="3" s="1"/>
  <c r="K31" i="3"/>
  <c r="K41" i="3" s="1"/>
  <c r="L31" i="3"/>
  <c r="L41" i="3" s="1"/>
  <c r="M31" i="3"/>
  <c r="M41" i="3" s="1"/>
  <c r="N31" i="3"/>
  <c r="N41" i="3" s="1"/>
  <c r="O31" i="3"/>
  <c r="O41" i="3" s="1"/>
  <c r="P31" i="3"/>
  <c r="P41" i="3" s="1"/>
  <c r="Q31" i="3"/>
  <c r="Q41" i="3" s="1"/>
  <c r="R31" i="3"/>
  <c r="S31" i="3"/>
  <c r="S41" i="3" s="1"/>
  <c r="I32" i="3"/>
  <c r="I42" i="3" s="1"/>
  <c r="J32" i="3"/>
  <c r="J42" i="3" s="1"/>
  <c r="K32" i="3"/>
  <c r="K42" i="3" s="1"/>
  <c r="L32" i="3"/>
  <c r="L42" i="3" s="1"/>
  <c r="M32" i="3"/>
  <c r="M42" i="3" s="1"/>
  <c r="N32" i="3"/>
  <c r="N42" i="3" s="1"/>
  <c r="O32" i="3"/>
  <c r="O42" i="3" s="1"/>
  <c r="P32" i="3"/>
  <c r="Q32" i="3"/>
  <c r="Q42" i="3" s="1"/>
  <c r="R32" i="3"/>
  <c r="R42" i="3" s="1"/>
  <c r="S32" i="3"/>
  <c r="S42" i="3" s="1"/>
  <c r="H26" i="3"/>
  <c r="H36" i="3" s="1"/>
  <c r="H27" i="3"/>
  <c r="H37" i="3" s="1"/>
  <c r="H28" i="3"/>
  <c r="H38" i="3" s="1"/>
  <c r="H29" i="3"/>
  <c r="H39" i="3" s="1"/>
  <c r="H30" i="3"/>
  <c r="H40" i="3" s="1"/>
  <c r="H31" i="3"/>
  <c r="H41" i="3" s="1"/>
  <c r="H32" i="3"/>
  <c r="H42" i="3" s="1"/>
  <c r="H25" i="3"/>
  <c r="H35" i="3" s="1"/>
  <c r="Q22" i="3" l="1"/>
  <c r="M22" i="3"/>
  <c r="L20" i="3"/>
  <c r="P20" i="3"/>
  <c r="O21" i="3"/>
  <c r="N20" i="3"/>
  <c r="R22" i="3"/>
  <c r="M20" i="3"/>
  <c r="N22" i="3"/>
  <c r="C22" i="3"/>
  <c r="O22" i="3"/>
  <c r="Q20" i="3"/>
  <c r="P21" i="3"/>
  <c r="N21" i="3"/>
  <c r="M21" i="3"/>
  <c r="K22" i="3"/>
  <c r="P22" i="3"/>
  <c r="I22" i="3"/>
  <c r="I21" i="3"/>
  <c r="E20" i="3"/>
  <c r="F20" i="3"/>
  <c r="G21" i="3"/>
  <c r="H22" i="3"/>
  <c r="E22" i="3"/>
  <c r="E21" i="3"/>
  <c r="F22" i="3"/>
  <c r="D22" i="3"/>
  <c r="J22" i="3"/>
  <c r="S22" i="3"/>
  <c r="B22" i="3"/>
  <c r="O20" i="3"/>
  <c r="Q21" i="3"/>
  <c r="R21" i="3"/>
  <c r="K20" i="3"/>
  <c r="J20" i="3"/>
  <c r="L21" i="3"/>
  <c r="I20" i="3"/>
  <c r="H20" i="3"/>
  <c r="L22" i="3"/>
  <c r="K21" i="3"/>
  <c r="J21" i="3"/>
  <c r="G20" i="3"/>
  <c r="H21" i="3"/>
  <c r="F21" i="3"/>
  <c r="S20" i="3"/>
  <c r="C20" i="3"/>
  <c r="G22" i="3"/>
  <c r="D20" i="3"/>
  <c r="R20" i="3"/>
  <c r="B21" i="3"/>
  <c r="D21" i="3"/>
  <c r="B20" i="3"/>
  <c r="S21" i="3"/>
  <c r="C21" i="3"/>
</calcChain>
</file>

<file path=xl/sharedStrings.xml><?xml version="1.0" encoding="utf-8"?>
<sst xmlns="http://schemas.openxmlformats.org/spreadsheetml/2006/main" count="140" uniqueCount="34">
  <si>
    <t>x</t>
  </si>
  <si>
    <t>Avg</t>
  </si>
  <si>
    <t>Max</t>
  </si>
  <si>
    <t>Min</t>
  </si>
  <si>
    <t>Re-map range</t>
  </si>
  <si>
    <t>410nm</t>
  </si>
  <si>
    <t>435nm</t>
  </si>
  <si>
    <t>460nm</t>
  </si>
  <si>
    <t>485nm</t>
  </si>
  <si>
    <t>510nm</t>
  </si>
  <si>
    <t>535nm</t>
  </si>
  <si>
    <t>560nm</t>
  </si>
  <si>
    <t>585nm</t>
  </si>
  <si>
    <t>610nm</t>
  </si>
  <si>
    <t>645nm</t>
  </si>
  <si>
    <t>680nm</t>
  </si>
  <si>
    <t>705nm</t>
  </si>
  <si>
    <t>730nm</t>
  </si>
  <si>
    <t>760nm</t>
  </si>
  <si>
    <t>810nm</t>
  </si>
  <si>
    <t>860nm</t>
  </si>
  <si>
    <t>900nm</t>
  </si>
  <si>
    <t>940nm</t>
  </si>
  <si>
    <t>C10</t>
  </si>
  <si>
    <t>C20</t>
  </si>
  <si>
    <t>C30</t>
  </si>
  <si>
    <t>C40</t>
  </si>
  <si>
    <t>C50</t>
  </si>
  <si>
    <t>C60</t>
  </si>
  <si>
    <t xml:space="preserve"> </t>
  </si>
  <si>
    <t>ref</t>
  </si>
  <si>
    <t>=</t>
  </si>
  <si>
    <t>C0</t>
  </si>
  <si>
    <t>C30R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</si>
</sst>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5" tint="0.3999755851924192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F664"/>
      <color rgb="FF7030A0"/>
      <color rgb="FFD3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Blad3!$A$35</c:f>
              <c:strCache>
                <c:ptCount val="1"/>
                <c:pt idx="0">
                  <c:v>C10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Blad3!$B$34:$S$34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Blad3!$B$35:$S$35</c:f>
              <c:numCache>
                <c:formatCode>General</c:formatCode>
                <c:ptCount val="18"/>
                <c:pt idx="0">
                  <c:v>3.429906542056075</c:v>
                </c:pt>
                <c:pt idx="1">
                  <c:v>1.9518828451882837</c:v>
                </c:pt>
                <c:pt idx="2">
                  <c:v>1.488532110091743</c:v>
                </c:pt>
                <c:pt idx="3">
                  <c:v>1.5397727272727275</c:v>
                </c:pt>
                <c:pt idx="4">
                  <c:v>1.4893026941362915</c:v>
                </c:pt>
                <c:pt idx="5">
                  <c:v>1.3720238095238095</c:v>
                </c:pt>
                <c:pt idx="6">
                  <c:v>1.3956665096561469</c:v>
                </c:pt>
                <c:pt idx="7">
                  <c:v>1.3991238744220005</c:v>
                </c:pt>
                <c:pt idx="8">
                  <c:v>1.6429006703229738</c:v>
                </c:pt>
                <c:pt idx="9">
                  <c:v>1.1077708451503117</c:v>
                </c:pt>
                <c:pt idx="10">
                  <c:v>1.4065238558909445</c:v>
                </c:pt>
                <c:pt idx="11">
                  <c:v>1.5594318464988788</c:v>
                </c:pt>
                <c:pt idx="12">
                  <c:v>1.5672197764984763</c:v>
                </c:pt>
                <c:pt idx="13">
                  <c:v>1.5060506050605056</c:v>
                </c:pt>
                <c:pt idx="14">
                  <c:v>1.3138942001274696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E-4B9D-8CC2-30F57878BCE9}"/>
            </c:ext>
          </c:extLst>
        </c:ser>
        <c:ser>
          <c:idx val="1"/>
          <c:order val="1"/>
          <c:tx>
            <c:strRef>
              <c:f>Blad3!$A$36</c:f>
              <c:strCache>
                <c:ptCount val="1"/>
                <c:pt idx="0">
                  <c:v>C10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Blad3!$B$34:$S$34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Blad3!$B$36:$S$36</c:f>
              <c:numCache>
                <c:formatCode>General</c:formatCode>
                <c:ptCount val="18"/>
                <c:pt idx="0">
                  <c:v>1.5981308411214958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1.689548546691404</c:v>
                </c:pt>
                <c:pt idx="17">
                  <c:v>1.9684025746050327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E-4B9D-8CC2-30F57878BCE9}"/>
            </c:ext>
          </c:extLst>
        </c:ser>
        <c:ser>
          <c:idx val="2"/>
          <c:order val="2"/>
          <c:tx>
            <c:strRef>
              <c:f>Blad3!$A$37</c:f>
              <c:strCache>
                <c:ptCount val="1"/>
                <c:pt idx="0">
                  <c:v>C20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Blad3!$B$34:$S$34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Blad3!$B$37:$S$37</c:f>
              <c:numCache>
                <c:formatCode>General</c:formatCode>
                <c:ptCount val="18"/>
                <c:pt idx="0">
                  <c:v>1.0560747663551389</c:v>
                </c:pt>
                <c:pt idx="1">
                  <c:v>1.5721757322175733</c:v>
                </c:pt>
                <c:pt idx="2">
                  <c:v>1.5240825688073396</c:v>
                </c:pt>
                <c:pt idx="3">
                  <c:v>1.3487215909090906</c:v>
                </c:pt>
                <c:pt idx="4">
                  <c:v>1.4033280507131534</c:v>
                </c:pt>
                <c:pt idx="5">
                  <c:v>1.210978835978836</c:v>
                </c:pt>
                <c:pt idx="6">
                  <c:v>1.1264719736222328</c:v>
                </c:pt>
                <c:pt idx="7">
                  <c:v>1.2228036018495985</c:v>
                </c:pt>
                <c:pt idx="8">
                  <c:v>1.7096282754418035</c:v>
                </c:pt>
                <c:pt idx="9">
                  <c:v>1.2465967101531477</c:v>
                </c:pt>
                <c:pt idx="10">
                  <c:v>1.4444985394352483</c:v>
                </c:pt>
                <c:pt idx="11">
                  <c:v>1.1977323697981561</c:v>
                </c:pt>
                <c:pt idx="12">
                  <c:v>1.0748391466305454</c:v>
                </c:pt>
                <c:pt idx="13">
                  <c:v>2.396773010634397</c:v>
                </c:pt>
                <c:pt idx="14">
                  <c:v>2.0790312300828555</c:v>
                </c:pt>
                <c:pt idx="15">
                  <c:v>2.256816182937555</c:v>
                </c:pt>
                <c:pt idx="16">
                  <c:v>1.3688930117501548</c:v>
                </c:pt>
                <c:pt idx="17">
                  <c:v>1.4757167934464601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E-4B9D-8CC2-30F57878BCE9}"/>
            </c:ext>
          </c:extLst>
        </c:ser>
        <c:ser>
          <c:idx val="3"/>
          <c:order val="3"/>
          <c:tx>
            <c:strRef>
              <c:f>Blad3!$A$38</c:f>
              <c:strCache>
                <c:ptCount val="1"/>
                <c:pt idx="0">
                  <c:v>C30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Blad3!$B$34:$S$34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Blad3!$B$38:$S$38</c:f>
              <c:numCache>
                <c:formatCode>General</c:formatCode>
                <c:ptCount val="18"/>
                <c:pt idx="0">
                  <c:v>1.5794392523364484</c:v>
                </c:pt>
                <c:pt idx="1">
                  <c:v>1.6083217108321715</c:v>
                </c:pt>
                <c:pt idx="2">
                  <c:v>1.4915902140672783</c:v>
                </c:pt>
                <c:pt idx="3">
                  <c:v>1.4831123737373735</c:v>
                </c:pt>
                <c:pt idx="4">
                  <c:v>1.3792921288959321</c:v>
                </c:pt>
                <c:pt idx="5">
                  <c:v>1.2394179894179895</c:v>
                </c:pt>
                <c:pt idx="6">
                  <c:v>1.0932642487046635</c:v>
                </c:pt>
                <c:pt idx="7">
                  <c:v>1.0837186663421756</c:v>
                </c:pt>
                <c:pt idx="8">
                  <c:v>1.256550883607557</c:v>
                </c:pt>
                <c:pt idx="9">
                  <c:v>1.1033276611835883</c:v>
                </c:pt>
                <c:pt idx="10">
                  <c:v>1.1561181434599155</c:v>
                </c:pt>
                <c:pt idx="11">
                  <c:v>1.0912866517152588</c:v>
                </c:pt>
                <c:pt idx="12">
                  <c:v>1.1206682469804718</c:v>
                </c:pt>
                <c:pt idx="13">
                  <c:v>1.4041070773744042</c:v>
                </c:pt>
                <c:pt idx="14">
                  <c:v>1.1528574463564902</c:v>
                </c:pt>
                <c:pt idx="15">
                  <c:v>0.9309098016222026</c:v>
                </c:pt>
                <c:pt idx="16">
                  <c:v>1.0893630179344465</c:v>
                </c:pt>
                <c:pt idx="17">
                  <c:v>1.3163643456212208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E-4B9D-8CC2-30F57878BCE9}"/>
            </c:ext>
          </c:extLst>
        </c:ser>
        <c:ser>
          <c:idx val="4"/>
          <c:order val="4"/>
          <c:tx>
            <c:strRef>
              <c:f>Blad3!$A$39</c:f>
              <c:strCache>
                <c:ptCount val="1"/>
                <c:pt idx="0">
                  <c:v>C40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Blad3!$B$34:$S$34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Blad3!$B$39:$S$39</c:f>
              <c:numCache>
                <c:formatCode>General</c:formatCode>
                <c:ptCount val="18"/>
                <c:pt idx="0">
                  <c:v>0.33644859813084049</c:v>
                </c:pt>
                <c:pt idx="1">
                  <c:v>1.1548117154811712</c:v>
                </c:pt>
                <c:pt idx="2">
                  <c:v>1.2666284403669725</c:v>
                </c:pt>
                <c:pt idx="3">
                  <c:v>1.1650094696969695</c:v>
                </c:pt>
                <c:pt idx="4">
                  <c:v>1.1998811410459589</c:v>
                </c:pt>
                <c:pt idx="5">
                  <c:v>1.0717592592592593</c:v>
                </c:pt>
                <c:pt idx="6">
                  <c:v>1.0457489401789919</c:v>
                </c:pt>
                <c:pt idx="7">
                  <c:v>1.0436845947919202</c:v>
                </c:pt>
                <c:pt idx="8">
                  <c:v>1.0856185252894579</c:v>
                </c:pt>
                <c:pt idx="9">
                  <c:v>1.1047220646625067</c:v>
                </c:pt>
                <c:pt idx="10">
                  <c:v>1.0828261927945473</c:v>
                </c:pt>
                <c:pt idx="11">
                  <c:v>1.0492773486169948</c:v>
                </c:pt>
                <c:pt idx="12">
                  <c:v>1.0788181510328481</c:v>
                </c:pt>
                <c:pt idx="13">
                  <c:v>0.91144114411441135</c:v>
                </c:pt>
                <c:pt idx="14">
                  <c:v>1.0395156150414278</c:v>
                </c:pt>
                <c:pt idx="15">
                  <c:v>1.0192025798885957</c:v>
                </c:pt>
                <c:pt idx="16">
                  <c:v>0.81702226345083484</c:v>
                </c:pt>
                <c:pt idx="17">
                  <c:v>1.071386775892335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EE-4B9D-8CC2-30F57878BCE9}"/>
            </c:ext>
          </c:extLst>
        </c:ser>
        <c:ser>
          <c:idx val="5"/>
          <c:order val="5"/>
          <c:tx>
            <c:strRef>
              <c:f>Blad3!$A$40</c:f>
              <c:strCache>
                <c:ptCount val="1"/>
                <c:pt idx="0">
                  <c:v>C40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Blad3!$B$34:$S$34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Blad3!$B$40:$S$40</c:f>
              <c:numCache>
                <c:formatCode>General</c:formatCode>
                <c:ptCount val="18"/>
                <c:pt idx="0">
                  <c:v>0.25</c:v>
                </c:pt>
                <c:pt idx="1">
                  <c:v>1.0536959553695957</c:v>
                </c:pt>
                <c:pt idx="2">
                  <c:v>1.1525229357798168</c:v>
                </c:pt>
                <c:pt idx="3">
                  <c:v>1.0265151515151516</c:v>
                </c:pt>
                <c:pt idx="4">
                  <c:v>1.1062797147385104</c:v>
                </c:pt>
                <c:pt idx="5">
                  <c:v>0.99942129629629639</c:v>
                </c:pt>
                <c:pt idx="6">
                  <c:v>1.0198422044276967</c:v>
                </c:pt>
                <c:pt idx="7">
                  <c:v>1.0582866877585786</c:v>
                </c:pt>
                <c:pt idx="8">
                  <c:v>1.2273004265691652</c:v>
                </c:pt>
                <c:pt idx="9">
                  <c:v>1.1387549631310265</c:v>
                </c:pt>
                <c:pt idx="10">
                  <c:v>1.2647882181110028</c:v>
                </c:pt>
                <c:pt idx="11">
                  <c:v>1.0492773486169948</c:v>
                </c:pt>
                <c:pt idx="12">
                  <c:v>1.1605147307822552</c:v>
                </c:pt>
                <c:pt idx="13">
                  <c:v>1.1983865053171985</c:v>
                </c:pt>
                <c:pt idx="14">
                  <c:v>1.5</c:v>
                </c:pt>
                <c:pt idx="15">
                  <c:v>1.5</c:v>
                </c:pt>
                <c:pt idx="16">
                  <c:v>0.99598021026592432</c:v>
                </c:pt>
                <c:pt idx="17">
                  <c:v>0.98727325921591569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EE-4B9D-8CC2-30F57878BCE9}"/>
            </c:ext>
          </c:extLst>
        </c:ser>
        <c:ser>
          <c:idx val="6"/>
          <c:order val="6"/>
          <c:tx>
            <c:strRef>
              <c:f>Blad3!$A$41</c:f>
              <c:strCache>
                <c:ptCount val="1"/>
                <c:pt idx="0">
                  <c:v>C50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Blad3!$B$34:$S$34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Blad3!$B$41:$S$41</c:f>
              <c:numCache>
                <c:formatCode>General</c:formatCode>
                <c:ptCount val="18"/>
                <c:pt idx="0">
                  <c:v>0.86542056074766383</c:v>
                </c:pt>
                <c:pt idx="1">
                  <c:v>0.96499302649930285</c:v>
                </c:pt>
                <c:pt idx="2">
                  <c:v>0.97064220183486238</c:v>
                </c:pt>
                <c:pt idx="3">
                  <c:v>0.94621212121212128</c:v>
                </c:pt>
                <c:pt idx="4">
                  <c:v>0.95990491283676704</c:v>
                </c:pt>
                <c:pt idx="5">
                  <c:v>0.91197089947089938</c:v>
                </c:pt>
                <c:pt idx="6">
                  <c:v>0.99698539802166763</c:v>
                </c:pt>
                <c:pt idx="7">
                  <c:v>0.9863227062545632</c:v>
                </c:pt>
                <c:pt idx="8">
                  <c:v>1.0177940280316884</c:v>
                </c:pt>
                <c:pt idx="9">
                  <c:v>1.0190584231423707</c:v>
                </c:pt>
                <c:pt idx="10">
                  <c:v>0.99406037000973724</c:v>
                </c:pt>
                <c:pt idx="11">
                  <c:v>1.0437577871916273</c:v>
                </c:pt>
                <c:pt idx="12">
                  <c:v>0.9947849644429394</c:v>
                </c:pt>
                <c:pt idx="13">
                  <c:v>1.077887788778878</c:v>
                </c:pt>
                <c:pt idx="14">
                  <c:v>0.93932441045251769</c:v>
                </c:pt>
                <c:pt idx="15">
                  <c:v>0.67170917619466419</c:v>
                </c:pt>
                <c:pt idx="16">
                  <c:v>1.2</c:v>
                </c:pt>
                <c:pt idx="1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EE-4B9D-8CC2-30F57878BCE9}"/>
            </c:ext>
          </c:extLst>
        </c:ser>
        <c:ser>
          <c:idx val="7"/>
          <c:order val="7"/>
          <c:tx>
            <c:strRef>
              <c:f>Blad3!$A$42</c:f>
              <c:strCache>
                <c:ptCount val="1"/>
                <c:pt idx="0">
                  <c:v>C60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Blad3!$B$34:$S$34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Blad3!$B$42:$S$42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0.99999999999999989</c:v>
                </c:pt>
                <c:pt idx="3">
                  <c:v>1</c:v>
                </c:pt>
                <c:pt idx="4">
                  <c:v>0.99999999999999989</c:v>
                </c:pt>
                <c:pt idx="5">
                  <c:v>1</c:v>
                </c:pt>
                <c:pt idx="6">
                  <c:v>1</c:v>
                </c:pt>
                <c:pt idx="7">
                  <c:v>0.99999999999999989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0.75249628213299335</c:v>
                </c:pt>
                <c:pt idx="15">
                  <c:v>0.4654549008111013</c:v>
                </c:pt>
                <c:pt idx="16">
                  <c:v>0.78483817769532049</c:v>
                </c:pt>
                <c:pt idx="17">
                  <c:v>0.94197386385800641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EE-4B9D-8CC2-30F57878B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410656"/>
        <c:axId val="293411616"/>
      </c:lineChart>
      <c:catAx>
        <c:axId val="2934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93411616"/>
        <c:crosses val="autoZero"/>
        <c:auto val="1"/>
        <c:lblAlgn val="ctr"/>
        <c:lblOffset val="100"/>
        <c:noMultiLvlLbl val="0"/>
      </c:catAx>
      <c:valAx>
        <c:axId val="2934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934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Blad3!$U$25</c:f>
              <c:strCache>
                <c:ptCount val="1"/>
                <c:pt idx="0">
                  <c:v>C10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Blad3!$V$24:$AM$24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Blad3!$V$25:$AM$25</c:f>
              <c:numCache>
                <c:formatCode>General</c:formatCode>
                <c:ptCount val="18"/>
                <c:pt idx="0">
                  <c:v>34.299065420560751</c:v>
                </c:pt>
                <c:pt idx="1">
                  <c:v>19.518828451882836</c:v>
                </c:pt>
                <c:pt idx="2">
                  <c:v>14.88532110091743</c:v>
                </c:pt>
                <c:pt idx="3">
                  <c:v>15.397727272727275</c:v>
                </c:pt>
                <c:pt idx="4">
                  <c:v>14.893026941362914</c:v>
                </c:pt>
                <c:pt idx="5">
                  <c:v>13.720238095238095</c:v>
                </c:pt>
                <c:pt idx="6">
                  <c:v>13.956665096561469</c:v>
                </c:pt>
                <c:pt idx="7">
                  <c:v>13.991238744220006</c:v>
                </c:pt>
                <c:pt idx="8">
                  <c:v>16.429006703229739</c:v>
                </c:pt>
                <c:pt idx="9">
                  <c:v>11.077708451503117</c:v>
                </c:pt>
                <c:pt idx="10">
                  <c:v>14.065238558909446</c:v>
                </c:pt>
                <c:pt idx="11">
                  <c:v>15.594318464988788</c:v>
                </c:pt>
                <c:pt idx="12">
                  <c:v>15.672197764984762</c:v>
                </c:pt>
                <c:pt idx="13">
                  <c:v>15.060506050605056</c:v>
                </c:pt>
                <c:pt idx="14">
                  <c:v>13.138942001274696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E-4BF9-B4CD-4C7207B116A4}"/>
            </c:ext>
          </c:extLst>
        </c:ser>
        <c:ser>
          <c:idx val="1"/>
          <c:order val="1"/>
          <c:tx>
            <c:strRef>
              <c:f>Blad3!$U$26</c:f>
              <c:strCache>
                <c:ptCount val="1"/>
                <c:pt idx="0">
                  <c:v>C10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Blad3!$V$24:$AM$24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Blad3!$V$26:$AM$26</c:f>
              <c:numCache>
                <c:formatCode>General</c:formatCode>
                <c:ptCount val="18"/>
                <c:pt idx="0">
                  <c:v>15.981308411214957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16.895485466914039</c:v>
                </c:pt>
                <c:pt idx="17">
                  <c:v>19.684025746050327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E-4BF9-B4CD-4C7207B116A4}"/>
            </c:ext>
          </c:extLst>
        </c:ser>
        <c:ser>
          <c:idx val="2"/>
          <c:order val="2"/>
          <c:tx>
            <c:strRef>
              <c:f>Blad3!$U$27</c:f>
              <c:strCache>
                <c:ptCount val="1"/>
                <c:pt idx="0">
                  <c:v>C20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Blad3!$V$24:$AM$24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Blad3!$V$27:$AM$27</c:f>
              <c:numCache>
                <c:formatCode>General</c:formatCode>
                <c:ptCount val="18"/>
                <c:pt idx="0">
                  <c:v>21.121495327102778</c:v>
                </c:pt>
                <c:pt idx="1">
                  <c:v>31.443514644351467</c:v>
                </c:pt>
                <c:pt idx="2">
                  <c:v>30.481651376146793</c:v>
                </c:pt>
                <c:pt idx="3">
                  <c:v>26.974431818181813</c:v>
                </c:pt>
                <c:pt idx="4">
                  <c:v>28.066561014263069</c:v>
                </c:pt>
                <c:pt idx="5">
                  <c:v>24.219576719576722</c:v>
                </c:pt>
                <c:pt idx="6">
                  <c:v>22.529439472444658</c:v>
                </c:pt>
                <c:pt idx="7">
                  <c:v>24.456072036991969</c:v>
                </c:pt>
                <c:pt idx="8">
                  <c:v>34.192565508836068</c:v>
                </c:pt>
                <c:pt idx="9">
                  <c:v>24.931934203062955</c:v>
                </c:pt>
                <c:pt idx="10">
                  <c:v>28.889970788704968</c:v>
                </c:pt>
                <c:pt idx="11">
                  <c:v>23.954647395963121</c:v>
                </c:pt>
                <c:pt idx="12">
                  <c:v>21.496782932610905</c:v>
                </c:pt>
                <c:pt idx="13">
                  <c:v>47.935460212687936</c:v>
                </c:pt>
                <c:pt idx="14">
                  <c:v>41.580624601657107</c:v>
                </c:pt>
                <c:pt idx="15">
                  <c:v>45.136323658751103</c:v>
                </c:pt>
                <c:pt idx="16">
                  <c:v>27.377860235003094</c:v>
                </c:pt>
                <c:pt idx="17">
                  <c:v>29.514335868929201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E-4BF9-B4CD-4C7207B116A4}"/>
            </c:ext>
          </c:extLst>
        </c:ser>
        <c:ser>
          <c:idx val="3"/>
          <c:order val="3"/>
          <c:tx>
            <c:strRef>
              <c:f>Blad3!$U$28</c:f>
              <c:strCache>
                <c:ptCount val="1"/>
                <c:pt idx="0">
                  <c:v>C30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Blad3!$V$24:$AM$24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Blad3!$V$28:$AM$28</c:f>
              <c:numCache>
                <c:formatCode>General</c:formatCode>
                <c:ptCount val="18"/>
                <c:pt idx="0">
                  <c:v>47.383177570093451</c:v>
                </c:pt>
                <c:pt idx="1">
                  <c:v>48.249651324965143</c:v>
                </c:pt>
                <c:pt idx="2">
                  <c:v>44.747706422018346</c:v>
                </c:pt>
                <c:pt idx="3">
                  <c:v>44.493371212121204</c:v>
                </c:pt>
                <c:pt idx="4">
                  <c:v>41.378763866877961</c:v>
                </c:pt>
                <c:pt idx="5">
                  <c:v>37.182539682539684</c:v>
                </c:pt>
                <c:pt idx="6">
                  <c:v>32.797927461139906</c:v>
                </c:pt>
                <c:pt idx="7">
                  <c:v>32.511559990265269</c:v>
                </c:pt>
                <c:pt idx="8">
                  <c:v>37.696526508226711</c:v>
                </c:pt>
                <c:pt idx="9">
                  <c:v>33.099829835507649</c:v>
                </c:pt>
                <c:pt idx="10">
                  <c:v>34.683544303797461</c:v>
                </c:pt>
                <c:pt idx="11">
                  <c:v>32.738599551457767</c:v>
                </c:pt>
                <c:pt idx="12">
                  <c:v>33.620047409414155</c:v>
                </c:pt>
                <c:pt idx="13">
                  <c:v>42.123212321232124</c:v>
                </c:pt>
                <c:pt idx="14">
                  <c:v>34.58572339069471</c:v>
                </c:pt>
                <c:pt idx="15">
                  <c:v>27.927294048666077</c:v>
                </c:pt>
                <c:pt idx="16">
                  <c:v>32.680890538033395</c:v>
                </c:pt>
                <c:pt idx="17">
                  <c:v>39.490930368636626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E-4BF9-B4CD-4C7207B116A4}"/>
            </c:ext>
          </c:extLst>
        </c:ser>
        <c:ser>
          <c:idx val="4"/>
          <c:order val="4"/>
          <c:tx>
            <c:strRef>
              <c:f>Blad3!$U$29</c:f>
              <c:strCache>
                <c:ptCount val="1"/>
                <c:pt idx="0">
                  <c:v>C40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Blad3!$V$24:$AM$24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Blad3!$V$29:$AM$29</c:f>
              <c:numCache>
                <c:formatCode>General</c:formatCode>
                <c:ptCount val="18"/>
                <c:pt idx="0">
                  <c:v>13.45794392523362</c:v>
                </c:pt>
                <c:pt idx="1">
                  <c:v>46.192468619246853</c:v>
                </c:pt>
                <c:pt idx="2">
                  <c:v>50.665137614678898</c:v>
                </c:pt>
                <c:pt idx="3">
                  <c:v>46.600378787878782</c:v>
                </c:pt>
                <c:pt idx="4">
                  <c:v>47.995245641838352</c:v>
                </c:pt>
                <c:pt idx="5">
                  <c:v>42.870370370370374</c:v>
                </c:pt>
                <c:pt idx="6">
                  <c:v>41.829957607159677</c:v>
                </c:pt>
                <c:pt idx="7">
                  <c:v>41.74738379167681</c:v>
                </c:pt>
                <c:pt idx="8">
                  <c:v>43.424741011578313</c:v>
                </c:pt>
                <c:pt idx="9">
                  <c:v>44.18888258650027</c:v>
                </c:pt>
                <c:pt idx="10">
                  <c:v>43.313047711781891</c:v>
                </c:pt>
                <c:pt idx="11">
                  <c:v>41.971093944679794</c:v>
                </c:pt>
                <c:pt idx="12">
                  <c:v>43.152726041313919</c:v>
                </c:pt>
                <c:pt idx="13">
                  <c:v>36.457645764576455</c:v>
                </c:pt>
                <c:pt idx="14">
                  <c:v>41.580624601657107</c:v>
                </c:pt>
                <c:pt idx="15">
                  <c:v>40.76810319554383</c:v>
                </c:pt>
                <c:pt idx="16">
                  <c:v>32.680890538033395</c:v>
                </c:pt>
                <c:pt idx="17">
                  <c:v>42.855471035693398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7E-4BF9-B4CD-4C7207B116A4}"/>
            </c:ext>
          </c:extLst>
        </c:ser>
        <c:ser>
          <c:idx val="5"/>
          <c:order val="5"/>
          <c:tx>
            <c:strRef>
              <c:f>Blad3!$U$30</c:f>
              <c:strCache>
                <c:ptCount val="1"/>
                <c:pt idx="0">
                  <c:v>C40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Blad3!$V$24:$AM$24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Blad3!$V$30:$AM$30</c:f>
              <c:numCache>
                <c:formatCode>General</c:formatCode>
                <c:ptCount val="18"/>
                <c:pt idx="0">
                  <c:v>10</c:v>
                </c:pt>
                <c:pt idx="1">
                  <c:v>42.147838214783825</c:v>
                </c:pt>
                <c:pt idx="2">
                  <c:v>46.10091743119267</c:v>
                </c:pt>
                <c:pt idx="3">
                  <c:v>41.060606060606062</c:v>
                </c:pt>
                <c:pt idx="4">
                  <c:v>44.251188589540412</c:v>
                </c:pt>
                <c:pt idx="5">
                  <c:v>39.976851851851855</c:v>
                </c:pt>
                <c:pt idx="6">
                  <c:v>40.793688177107867</c:v>
                </c:pt>
                <c:pt idx="7">
                  <c:v>42.331467510343145</c:v>
                </c:pt>
                <c:pt idx="8">
                  <c:v>49.092017062766608</c:v>
                </c:pt>
                <c:pt idx="9">
                  <c:v>45.550198525241058</c:v>
                </c:pt>
                <c:pt idx="10">
                  <c:v>50.59152872444011</c:v>
                </c:pt>
                <c:pt idx="11">
                  <c:v>41.971093944679794</c:v>
                </c:pt>
                <c:pt idx="12">
                  <c:v>46.420589231290208</c:v>
                </c:pt>
                <c:pt idx="13">
                  <c:v>47.935460212687936</c:v>
                </c:pt>
                <c:pt idx="14">
                  <c:v>60</c:v>
                </c:pt>
                <c:pt idx="15">
                  <c:v>60</c:v>
                </c:pt>
                <c:pt idx="16">
                  <c:v>39.839208410636971</c:v>
                </c:pt>
                <c:pt idx="17">
                  <c:v>39.490930368636626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7E-4BF9-B4CD-4C7207B116A4}"/>
            </c:ext>
          </c:extLst>
        </c:ser>
        <c:ser>
          <c:idx val="6"/>
          <c:order val="6"/>
          <c:tx>
            <c:strRef>
              <c:f>Blad3!$U$31</c:f>
              <c:strCache>
                <c:ptCount val="1"/>
                <c:pt idx="0">
                  <c:v>C50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Blad3!$V$24:$AM$24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Blad3!$V$31:$AM$31</c:f>
              <c:numCache>
                <c:formatCode>General</c:formatCode>
                <c:ptCount val="18"/>
                <c:pt idx="0">
                  <c:v>43.271028037383189</c:v>
                </c:pt>
                <c:pt idx="1">
                  <c:v>48.249651324965143</c:v>
                </c:pt>
                <c:pt idx="2">
                  <c:v>48.532110091743121</c:v>
                </c:pt>
                <c:pt idx="3">
                  <c:v>47.310606060606062</c:v>
                </c:pt>
                <c:pt idx="4">
                  <c:v>47.995245641838352</c:v>
                </c:pt>
                <c:pt idx="5">
                  <c:v>45.598544973544968</c:v>
                </c:pt>
                <c:pt idx="6">
                  <c:v>49.849269901083382</c:v>
                </c:pt>
                <c:pt idx="7">
                  <c:v>49.316135312728157</c:v>
                </c:pt>
                <c:pt idx="8">
                  <c:v>50.889701401584418</c:v>
                </c:pt>
                <c:pt idx="9">
                  <c:v>50.952921157118539</c:v>
                </c:pt>
                <c:pt idx="10">
                  <c:v>49.703018500486863</c:v>
                </c:pt>
                <c:pt idx="11">
                  <c:v>52.187889359581362</c:v>
                </c:pt>
                <c:pt idx="12">
                  <c:v>49.739248222146969</c:v>
                </c:pt>
                <c:pt idx="13">
                  <c:v>53.894389438943897</c:v>
                </c:pt>
                <c:pt idx="14">
                  <c:v>46.966220522625882</c:v>
                </c:pt>
                <c:pt idx="15">
                  <c:v>33.585458809733211</c:v>
                </c:pt>
                <c:pt idx="16">
                  <c:v>60</c:v>
                </c:pt>
                <c:pt idx="1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7E-4BF9-B4CD-4C7207B116A4}"/>
            </c:ext>
          </c:extLst>
        </c:ser>
        <c:ser>
          <c:idx val="7"/>
          <c:order val="7"/>
          <c:tx>
            <c:strRef>
              <c:f>Blad3!$U$32</c:f>
              <c:strCache>
                <c:ptCount val="1"/>
                <c:pt idx="0">
                  <c:v>C60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Blad3!$V$24:$AM$24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Blad3!$V$32:$AM$32</c:f>
              <c:numCache>
                <c:formatCode>General</c:formatCode>
                <c:ptCount val="18"/>
                <c:pt idx="0">
                  <c:v>60</c:v>
                </c:pt>
                <c:pt idx="1">
                  <c:v>60</c:v>
                </c:pt>
                <c:pt idx="2">
                  <c:v>59.999999999999993</c:v>
                </c:pt>
                <c:pt idx="3">
                  <c:v>60</c:v>
                </c:pt>
                <c:pt idx="4">
                  <c:v>59.999999999999993</c:v>
                </c:pt>
                <c:pt idx="5">
                  <c:v>60</c:v>
                </c:pt>
                <c:pt idx="6">
                  <c:v>60</c:v>
                </c:pt>
                <c:pt idx="7">
                  <c:v>59.999999999999993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45.149776927979602</c:v>
                </c:pt>
                <c:pt idx="15">
                  <c:v>27.927294048666077</c:v>
                </c:pt>
                <c:pt idx="16">
                  <c:v>47.09029066171923</c:v>
                </c:pt>
                <c:pt idx="17">
                  <c:v>56.518431831480385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7E-4BF9-B4CD-4C7207B11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17856"/>
        <c:axId val="233715936"/>
      </c:lineChart>
      <c:catAx>
        <c:axId val="2337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33715936"/>
        <c:crosses val="autoZero"/>
        <c:auto val="1"/>
        <c:lblAlgn val="ctr"/>
        <c:lblOffset val="100"/>
        <c:noMultiLvlLbl val="0"/>
      </c:catAx>
      <c:valAx>
        <c:axId val="2337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337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Blad3!$V$24</c:f>
              <c:strCache>
                <c:ptCount val="1"/>
                <c:pt idx="0">
                  <c:v>410nm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Blad3!$U$25:$U$32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Blad3!$V$25:$V$32</c:f>
              <c:numCache>
                <c:formatCode>General</c:formatCode>
                <c:ptCount val="8"/>
                <c:pt idx="0">
                  <c:v>34.299065420560751</c:v>
                </c:pt>
                <c:pt idx="1">
                  <c:v>15.981308411214957</c:v>
                </c:pt>
                <c:pt idx="2">
                  <c:v>21.121495327102778</c:v>
                </c:pt>
                <c:pt idx="3">
                  <c:v>47.383177570093451</c:v>
                </c:pt>
                <c:pt idx="4">
                  <c:v>13.45794392523362</c:v>
                </c:pt>
                <c:pt idx="5">
                  <c:v>10</c:v>
                </c:pt>
                <c:pt idx="6">
                  <c:v>43.271028037383189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A-4E79-BAB0-00B3475DA4C3}"/>
            </c:ext>
          </c:extLst>
        </c:ser>
        <c:ser>
          <c:idx val="1"/>
          <c:order val="1"/>
          <c:tx>
            <c:strRef>
              <c:f>Blad3!$W$24</c:f>
              <c:strCache>
                <c:ptCount val="1"/>
                <c:pt idx="0">
                  <c:v>435nm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Blad3!$U$25:$U$32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Blad3!$W$25:$W$32</c:f>
              <c:numCache>
                <c:formatCode>General</c:formatCode>
                <c:ptCount val="8"/>
                <c:pt idx="0">
                  <c:v>19.518828451882836</c:v>
                </c:pt>
                <c:pt idx="1">
                  <c:v>10</c:v>
                </c:pt>
                <c:pt idx="2">
                  <c:v>31.443514644351467</c:v>
                </c:pt>
                <c:pt idx="3">
                  <c:v>48.249651324965143</c:v>
                </c:pt>
                <c:pt idx="4">
                  <c:v>46.192468619246853</c:v>
                </c:pt>
                <c:pt idx="5">
                  <c:v>42.147838214783825</c:v>
                </c:pt>
                <c:pt idx="6">
                  <c:v>48.249651324965143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A-4E79-BAB0-00B3475DA4C3}"/>
            </c:ext>
          </c:extLst>
        </c:ser>
        <c:ser>
          <c:idx val="2"/>
          <c:order val="2"/>
          <c:tx>
            <c:strRef>
              <c:f>Blad3!$X$24</c:f>
              <c:strCache>
                <c:ptCount val="1"/>
                <c:pt idx="0">
                  <c:v>460nm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Blad3!$U$25:$U$32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Blad3!$X$25:$X$32</c:f>
              <c:numCache>
                <c:formatCode>General</c:formatCode>
                <c:ptCount val="8"/>
                <c:pt idx="0">
                  <c:v>14.88532110091743</c:v>
                </c:pt>
                <c:pt idx="1">
                  <c:v>10</c:v>
                </c:pt>
                <c:pt idx="2">
                  <c:v>30.481651376146793</c:v>
                </c:pt>
                <c:pt idx="3">
                  <c:v>44.747706422018346</c:v>
                </c:pt>
                <c:pt idx="4">
                  <c:v>50.665137614678898</c:v>
                </c:pt>
                <c:pt idx="5">
                  <c:v>46.10091743119267</c:v>
                </c:pt>
                <c:pt idx="6">
                  <c:v>48.532110091743121</c:v>
                </c:pt>
                <c:pt idx="7">
                  <c:v>59.999999999999993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A-4E79-BAB0-00B3475DA4C3}"/>
            </c:ext>
          </c:extLst>
        </c:ser>
        <c:ser>
          <c:idx val="3"/>
          <c:order val="3"/>
          <c:tx>
            <c:strRef>
              <c:f>Blad3!$Y$24</c:f>
              <c:strCache>
                <c:ptCount val="1"/>
                <c:pt idx="0">
                  <c:v>485nm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Blad3!$U$25:$U$32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Blad3!$Y$25:$Y$32</c:f>
              <c:numCache>
                <c:formatCode>General</c:formatCode>
                <c:ptCount val="8"/>
                <c:pt idx="0">
                  <c:v>15.397727272727275</c:v>
                </c:pt>
                <c:pt idx="1">
                  <c:v>10</c:v>
                </c:pt>
                <c:pt idx="2">
                  <c:v>26.974431818181813</c:v>
                </c:pt>
                <c:pt idx="3">
                  <c:v>44.493371212121204</c:v>
                </c:pt>
                <c:pt idx="4">
                  <c:v>46.600378787878782</c:v>
                </c:pt>
                <c:pt idx="5">
                  <c:v>41.060606060606062</c:v>
                </c:pt>
                <c:pt idx="6">
                  <c:v>47.310606060606062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A-4E79-BAB0-00B3475DA4C3}"/>
            </c:ext>
          </c:extLst>
        </c:ser>
        <c:ser>
          <c:idx val="4"/>
          <c:order val="4"/>
          <c:tx>
            <c:strRef>
              <c:f>Blad3!$Z$24</c:f>
              <c:strCache>
                <c:ptCount val="1"/>
                <c:pt idx="0">
                  <c:v>510nm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Blad3!$U$25:$U$32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Blad3!$Z$25:$Z$32</c:f>
              <c:numCache>
                <c:formatCode>General</c:formatCode>
                <c:ptCount val="8"/>
                <c:pt idx="0">
                  <c:v>14.893026941362914</c:v>
                </c:pt>
                <c:pt idx="1">
                  <c:v>10</c:v>
                </c:pt>
                <c:pt idx="2">
                  <c:v>28.066561014263069</c:v>
                </c:pt>
                <c:pt idx="3">
                  <c:v>41.378763866877961</c:v>
                </c:pt>
                <c:pt idx="4">
                  <c:v>47.995245641838352</c:v>
                </c:pt>
                <c:pt idx="5">
                  <c:v>44.251188589540412</c:v>
                </c:pt>
                <c:pt idx="6">
                  <c:v>47.995245641838352</c:v>
                </c:pt>
                <c:pt idx="7">
                  <c:v>59.999999999999993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FA-4E79-BAB0-00B3475DA4C3}"/>
            </c:ext>
          </c:extLst>
        </c:ser>
        <c:ser>
          <c:idx val="5"/>
          <c:order val="5"/>
          <c:tx>
            <c:strRef>
              <c:f>Blad3!$AA$24</c:f>
              <c:strCache>
                <c:ptCount val="1"/>
                <c:pt idx="0">
                  <c:v>535nm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Blad3!$U$25:$U$32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Blad3!$AA$25:$AA$32</c:f>
              <c:numCache>
                <c:formatCode>General</c:formatCode>
                <c:ptCount val="8"/>
                <c:pt idx="0">
                  <c:v>13.720238095238095</c:v>
                </c:pt>
                <c:pt idx="1">
                  <c:v>10</c:v>
                </c:pt>
                <c:pt idx="2">
                  <c:v>24.219576719576722</c:v>
                </c:pt>
                <c:pt idx="3">
                  <c:v>37.182539682539684</c:v>
                </c:pt>
                <c:pt idx="4">
                  <c:v>42.870370370370374</c:v>
                </c:pt>
                <c:pt idx="5">
                  <c:v>39.976851851851855</c:v>
                </c:pt>
                <c:pt idx="6">
                  <c:v>45.598544973544968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FA-4E79-BAB0-00B3475DA4C3}"/>
            </c:ext>
          </c:extLst>
        </c:ser>
        <c:ser>
          <c:idx val="6"/>
          <c:order val="6"/>
          <c:tx>
            <c:strRef>
              <c:f>Blad3!$AB$24</c:f>
              <c:strCache>
                <c:ptCount val="1"/>
                <c:pt idx="0">
                  <c:v>560nm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Blad3!$U$25:$U$32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Blad3!$AB$25:$AB$32</c:f>
              <c:numCache>
                <c:formatCode>General</c:formatCode>
                <c:ptCount val="8"/>
                <c:pt idx="0">
                  <c:v>13.956665096561469</c:v>
                </c:pt>
                <c:pt idx="1">
                  <c:v>10</c:v>
                </c:pt>
                <c:pt idx="2">
                  <c:v>22.529439472444658</c:v>
                </c:pt>
                <c:pt idx="3">
                  <c:v>32.797927461139906</c:v>
                </c:pt>
                <c:pt idx="4">
                  <c:v>41.829957607159677</c:v>
                </c:pt>
                <c:pt idx="5">
                  <c:v>40.793688177107867</c:v>
                </c:pt>
                <c:pt idx="6">
                  <c:v>49.849269901083382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FA-4E79-BAB0-00B3475DA4C3}"/>
            </c:ext>
          </c:extLst>
        </c:ser>
        <c:ser>
          <c:idx val="7"/>
          <c:order val="7"/>
          <c:tx>
            <c:strRef>
              <c:f>Blad3!$AC$24</c:f>
              <c:strCache>
                <c:ptCount val="1"/>
                <c:pt idx="0">
                  <c:v>585nm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Blad3!$U$25:$U$32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Blad3!$AC$25:$AC$32</c:f>
              <c:numCache>
                <c:formatCode>General</c:formatCode>
                <c:ptCount val="8"/>
                <c:pt idx="0">
                  <c:v>13.991238744220006</c:v>
                </c:pt>
                <c:pt idx="1">
                  <c:v>10</c:v>
                </c:pt>
                <c:pt idx="2">
                  <c:v>24.456072036991969</c:v>
                </c:pt>
                <c:pt idx="3">
                  <c:v>32.511559990265269</c:v>
                </c:pt>
                <c:pt idx="4">
                  <c:v>41.74738379167681</c:v>
                </c:pt>
                <c:pt idx="5">
                  <c:v>42.331467510343145</c:v>
                </c:pt>
                <c:pt idx="6">
                  <c:v>49.316135312728157</c:v>
                </c:pt>
                <c:pt idx="7">
                  <c:v>59.999999999999993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FA-4E79-BAB0-00B3475DA4C3}"/>
            </c:ext>
          </c:extLst>
        </c:ser>
        <c:ser>
          <c:idx val="8"/>
          <c:order val="8"/>
          <c:tx>
            <c:strRef>
              <c:f>Blad3!$AD$24</c:f>
              <c:strCache>
                <c:ptCount val="1"/>
                <c:pt idx="0">
                  <c:v>610nm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Blad3!$U$25:$U$32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Blad3!$AD$25:$AD$32</c:f>
              <c:numCache>
                <c:formatCode>General</c:formatCode>
                <c:ptCount val="8"/>
                <c:pt idx="0">
                  <c:v>16.429006703229739</c:v>
                </c:pt>
                <c:pt idx="1">
                  <c:v>10</c:v>
                </c:pt>
                <c:pt idx="2">
                  <c:v>34.192565508836068</c:v>
                </c:pt>
                <c:pt idx="3">
                  <c:v>37.696526508226711</c:v>
                </c:pt>
                <c:pt idx="4">
                  <c:v>43.424741011578313</c:v>
                </c:pt>
                <c:pt idx="5">
                  <c:v>49.092017062766608</c:v>
                </c:pt>
                <c:pt idx="6">
                  <c:v>50.889701401584418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FA-4E79-BAB0-00B3475DA4C3}"/>
            </c:ext>
          </c:extLst>
        </c:ser>
        <c:ser>
          <c:idx val="9"/>
          <c:order val="9"/>
          <c:tx>
            <c:strRef>
              <c:f>Blad3!$AE$24</c:f>
              <c:strCache>
                <c:ptCount val="1"/>
                <c:pt idx="0">
                  <c:v>645nm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Blad3!$U$25:$U$32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Blad3!$AE$25:$AE$32</c:f>
              <c:numCache>
                <c:formatCode>General</c:formatCode>
                <c:ptCount val="8"/>
                <c:pt idx="0">
                  <c:v>11.077708451503117</c:v>
                </c:pt>
                <c:pt idx="1">
                  <c:v>10</c:v>
                </c:pt>
                <c:pt idx="2">
                  <c:v>24.931934203062955</c:v>
                </c:pt>
                <c:pt idx="3">
                  <c:v>33.099829835507649</c:v>
                </c:pt>
                <c:pt idx="4">
                  <c:v>44.18888258650027</c:v>
                </c:pt>
                <c:pt idx="5">
                  <c:v>45.550198525241058</c:v>
                </c:pt>
                <c:pt idx="6">
                  <c:v>50.952921157118539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FA-4E79-BAB0-00B3475DA4C3}"/>
            </c:ext>
          </c:extLst>
        </c:ser>
        <c:ser>
          <c:idx val="10"/>
          <c:order val="10"/>
          <c:tx>
            <c:strRef>
              <c:f>Blad3!$AF$24</c:f>
              <c:strCache>
                <c:ptCount val="1"/>
                <c:pt idx="0">
                  <c:v>680nm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Blad3!$U$25:$U$32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Blad3!$AF$25:$AF$32</c:f>
              <c:numCache>
                <c:formatCode>General</c:formatCode>
                <c:ptCount val="8"/>
                <c:pt idx="0">
                  <c:v>14.065238558909446</c:v>
                </c:pt>
                <c:pt idx="1">
                  <c:v>10</c:v>
                </c:pt>
                <c:pt idx="2">
                  <c:v>28.889970788704968</c:v>
                </c:pt>
                <c:pt idx="3">
                  <c:v>34.683544303797461</c:v>
                </c:pt>
                <c:pt idx="4">
                  <c:v>43.313047711781891</c:v>
                </c:pt>
                <c:pt idx="5">
                  <c:v>50.59152872444011</c:v>
                </c:pt>
                <c:pt idx="6">
                  <c:v>49.703018500486863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FA-4E79-BAB0-00B3475DA4C3}"/>
            </c:ext>
          </c:extLst>
        </c:ser>
        <c:ser>
          <c:idx val="11"/>
          <c:order val="11"/>
          <c:tx>
            <c:strRef>
              <c:f>Blad3!$AG$24</c:f>
              <c:strCache>
                <c:ptCount val="1"/>
                <c:pt idx="0">
                  <c:v>705nm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Blad3!$U$25:$U$32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Blad3!$AG$25:$AG$32</c:f>
              <c:numCache>
                <c:formatCode>General</c:formatCode>
                <c:ptCount val="8"/>
                <c:pt idx="0">
                  <c:v>15.594318464988788</c:v>
                </c:pt>
                <c:pt idx="1">
                  <c:v>10</c:v>
                </c:pt>
                <c:pt idx="2">
                  <c:v>23.954647395963121</c:v>
                </c:pt>
                <c:pt idx="3">
                  <c:v>32.738599551457767</c:v>
                </c:pt>
                <c:pt idx="4">
                  <c:v>41.971093944679794</c:v>
                </c:pt>
                <c:pt idx="5">
                  <c:v>41.971093944679794</c:v>
                </c:pt>
                <c:pt idx="6">
                  <c:v>52.187889359581362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FA-4E79-BAB0-00B3475DA4C3}"/>
            </c:ext>
          </c:extLst>
        </c:ser>
        <c:ser>
          <c:idx val="12"/>
          <c:order val="12"/>
          <c:tx>
            <c:strRef>
              <c:f>Blad3!$AH$24</c:f>
              <c:strCache>
                <c:ptCount val="1"/>
                <c:pt idx="0">
                  <c:v>730nm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Blad3!$U$25:$U$32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Blad3!$AH$25:$AH$32</c:f>
              <c:numCache>
                <c:formatCode>General</c:formatCode>
                <c:ptCount val="8"/>
                <c:pt idx="0">
                  <c:v>15.672197764984762</c:v>
                </c:pt>
                <c:pt idx="1">
                  <c:v>10</c:v>
                </c:pt>
                <c:pt idx="2">
                  <c:v>21.496782932610905</c:v>
                </c:pt>
                <c:pt idx="3">
                  <c:v>33.620047409414155</c:v>
                </c:pt>
                <c:pt idx="4">
                  <c:v>43.152726041313919</c:v>
                </c:pt>
                <c:pt idx="5">
                  <c:v>46.420589231290208</c:v>
                </c:pt>
                <c:pt idx="6">
                  <c:v>49.739248222146969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FA-4E79-BAB0-00B3475DA4C3}"/>
            </c:ext>
          </c:extLst>
        </c:ser>
        <c:ser>
          <c:idx val="13"/>
          <c:order val="13"/>
          <c:tx>
            <c:strRef>
              <c:f>Blad3!$AI$24</c:f>
              <c:strCache>
                <c:ptCount val="1"/>
                <c:pt idx="0">
                  <c:v>760nm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Blad3!$U$25:$U$32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Blad3!$AI$25:$AI$32</c:f>
              <c:numCache>
                <c:formatCode>General</c:formatCode>
                <c:ptCount val="8"/>
                <c:pt idx="0">
                  <c:v>15.060506050605056</c:v>
                </c:pt>
                <c:pt idx="1">
                  <c:v>10</c:v>
                </c:pt>
                <c:pt idx="2">
                  <c:v>47.935460212687936</c:v>
                </c:pt>
                <c:pt idx="3">
                  <c:v>42.123212321232124</c:v>
                </c:pt>
                <c:pt idx="4">
                  <c:v>36.457645764576455</c:v>
                </c:pt>
                <c:pt idx="5">
                  <c:v>47.935460212687936</c:v>
                </c:pt>
                <c:pt idx="6">
                  <c:v>53.894389438943897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FA-4E79-BAB0-00B3475DA4C3}"/>
            </c:ext>
          </c:extLst>
        </c:ser>
        <c:ser>
          <c:idx val="14"/>
          <c:order val="14"/>
          <c:tx>
            <c:strRef>
              <c:f>Blad3!$AJ$24</c:f>
              <c:strCache>
                <c:ptCount val="1"/>
                <c:pt idx="0">
                  <c:v>810nm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Blad3!$U$25:$U$32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Blad3!$AJ$25:$AJ$32</c:f>
              <c:numCache>
                <c:formatCode>General</c:formatCode>
                <c:ptCount val="8"/>
                <c:pt idx="0">
                  <c:v>13.138942001274696</c:v>
                </c:pt>
                <c:pt idx="1">
                  <c:v>10</c:v>
                </c:pt>
                <c:pt idx="2">
                  <c:v>41.580624601657107</c:v>
                </c:pt>
                <c:pt idx="3">
                  <c:v>34.58572339069471</c:v>
                </c:pt>
                <c:pt idx="4">
                  <c:v>41.580624601657107</c:v>
                </c:pt>
                <c:pt idx="5">
                  <c:v>60</c:v>
                </c:pt>
                <c:pt idx="6">
                  <c:v>46.966220522625882</c:v>
                </c:pt>
                <c:pt idx="7">
                  <c:v>45.149776927979602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FA-4E79-BAB0-00B3475DA4C3}"/>
            </c:ext>
          </c:extLst>
        </c:ser>
        <c:ser>
          <c:idx val="15"/>
          <c:order val="15"/>
          <c:tx>
            <c:strRef>
              <c:f>Blad3!$AK$24</c:f>
              <c:strCache>
                <c:ptCount val="1"/>
                <c:pt idx="0">
                  <c:v>860nm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Blad3!$U$25:$U$32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Blad3!$AK$25:$AK$32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45.136323658751103</c:v>
                </c:pt>
                <c:pt idx="3">
                  <c:v>27.927294048666077</c:v>
                </c:pt>
                <c:pt idx="4">
                  <c:v>40.76810319554383</c:v>
                </c:pt>
                <c:pt idx="5">
                  <c:v>60</c:v>
                </c:pt>
                <c:pt idx="6">
                  <c:v>33.585458809733211</c:v>
                </c:pt>
                <c:pt idx="7">
                  <c:v>27.927294048666077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FA-4E79-BAB0-00B3475DA4C3}"/>
            </c:ext>
          </c:extLst>
        </c:ser>
        <c:ser>
          <c:idx val="16"/>
          <c:order val="16"/>
          <c:tx>
            <c:strRef>
              <c:f>Blad3!$AL$24</c:f>
              <c:strCache>
                <c:ptCount val="1"/>
                <c:pt idx="0">
                  <c:v>900nm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Blad3!$U$25:$U$32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Blad3!$AL$25:$AL$32</c:f>
              <c:numCache>
                <c:formatCode>General</c:formatCode>
                <c:ptCount val="8"/>
                <c:pt idx="0">
                  <c:v>10</c:v>
                </c:pt>
                <c:pt idx="1">
                  <c:v>16.895485466914039</c:v>
                </c:pt>
                <c:pt idx="2">
                  <c:v>27.377860235003094</c:v>
                </c:pt>
                <c:pt idx="3">
                  <c:v>32.680890538033395</c:v>
                </c:pt>
                <c:pt idx="4">
                  <c:v>32.680890538033395</c:v>
                </c:pt>
                <c:pt idx="5">
                  <c:v>39.839208410636971</c:v>
                </c:pt>
                <c:pt idx="6">
                  <c:v>60</c:v>
                </c:pt>
                <c:pt idx="7">
                  <c:v>47.09029066171923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FA-4E79-BAB0-00B3475DA4C3}"/>
            </c:ext>
          </c:extLst>
        </c:ser>
        <c:ser>
          <c:idx val="17"/>
          <c:order val="17"/>
          <c:tx>
            <c:strRef>
              <c:f>Blad3!$AM$24</c:f>
              <c:strCache>
                <c:ptCount val="1"/>
                <c:pt idx="0">
                  <c:v>940nm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Blad3!$U$25:$U$32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Blad3!$AM$25:$AM$32</c:f>
              <c:numCache>
                <c:formatCode>General</c:formatCode>
                <c:ptCount val="8"/>
                <c:pt idx="0">
                  <c:v>10</c:v>
                </c:pt>
                <c:pt idx="1">
                  <c:v>19.684025746050327</c:v>
                </c:pt>
                <c:pt idx="2">
                  <c:v>29.514335868929201</c:v>
                </c:pt>
                <c:pt idx="3">
                  <c:v>39.490930368636626</c:v>
                </c:pt>
                <c:pt idx="4">
                  <c:v>42.855471035693398</c:v>
                </c:pt>
                <c:pt idx="5">
                  <c:v>39.490930368636626</c:v>
                </c:pt>
                <c:pt idx="6">
                  <c:v>60</c:v>
                </c:pt>
                <c:pt idx="7">
                  <c:v>56.518431831480385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FA-4E79-BAB0-00B3475DA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660224"/>
        <c:axId val="255660704"/>
      </c:lineChart>
      <c:catAx>
        <c:axId val="25566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55660704"/>
        <c:crosses val="autoZero"/>
        <c:auto val="1"/>
        <c:lblAlgn val="ctr"/>
        <c:lblOffset val="100"/>
        <c:noMultiLvlLbl val="0"/>
      </c:catAx>
      <c:valAx>
        <c:axId val="2556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556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Blad3!$A$85</c:f>
              <c:strCache>
                <c:ptCount val="1"/>
                <c:pt idx="0">
                  <c:v>C10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Blad3!$B$84:$S$84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Blad3!$B$85:$S$85</c:f>
              <c:numCache>
                <c:formatCode>General</c:formatCode>
                <c:ptCount val="18"/>
                <c:pt idx="0">
                  <c:v>41.13</c:v>
                </c:pt>
                <c:pt idx="1">
                  <c:v>33.08</c:v>
                </c:pt>
                <c:pt idx="2">
                  <c:v>26.09</c:v>
                </c:pt>
                <c:pt idx="3">
                  <c:v>27.12</c:v>
                </c:pt>
                <c:pt idx="4">
                  <c:v>25.18</c:v>
                </c:pt>
                <c:pt idx="5">
                  <c:v>23.33</c:v>
                </c:pt>
                <c:pt idx="6">
                  <c:v>16.84</c:v>
                </c:pt>
                <c:pt idx="7">
                  <c:v>18.28</c:v>
                </c:pt>
                <c:pt idx="8">
                  <c:v>30.86</c:v>
                </c:pt>
                <c:pt idx="9">
                  <c:v>18.27</c:v>
                </c:pt>
                <c:pt idx="10">
                  <c:v>19.600000000000001</c:v>
                </c:pt>
                <c:pt idx="11">
                  <c:v>19.84</c:v>
                </c:pt>
                <c:pt idx="12">
                  <c:v>21.84</c:v>
                </c:pt>
                <c:pt idx="13">
                  <c:v>25.24</c:v>
                </c:pt>
                <c:pt idx="14">
                  <c:v>32.9</c:v>
                </c:pt>
                <c:pt idx="15">
                  <c:v>30.64</c:v>
                </c:pt>
                <c:pt idx="16">
                  <c:v>18.36</c:v>
                </c:pt>
                <c:pt idx="17">
                  <c:v>21.72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3-405A-AC54-BC43B421176C}"/>
            </c:ext>
          </c:extLst>
        </c:ser>
        <c:ser>
          <c:idx val="1"/>
          <c:order val="1"/>
          <c:tx>
            <c:strRef>
              <c:f>Blad3!$A$86</c:f>
              <c:strCache>
                <c:ptCount val="1"/>
                <c:pt idx="0">
                  <c:v>C10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Blad3!$B$84:$S$84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Blad3!$B$86:$S$86</c:f>
              <c:numCache>
                <c:formatCode>General</c:formatCode>
                <c:ptCount val="18"/>
                <c:pt idx="0">
                  <c:v>39.17</c:v>
                </c:pt>
                <c:pt idx="1">
                  <c:v>30.35</c:v>
                </c:pt>
                <c:pt idx="2">
                  <c:v>23.96</c:v>
                </c:pt>
                <c:pt idx="3">
                  <c:v>24.84</c:v>
                </c:pt>
                <c:pt idx="4">
                  <c:v>22.71</c:v>
                </c:pt>
                <c:pt idx="5">
                  <c:v>21.08</c:v>
                </c:pt>
                <c:pt idx="6">
                  <c:v>13.48</c:v>
                </c:pt>
                <c:pt idx="7">
                  <c:v>15</c:v>
                </c:pt>
                <c:pt idx="8">
                  <c:v>28.75</c:v>
                </c:pt>
                <c:pt idx="9">
                  <c:v>17.510000000000002</c:v>
                </c:pt>
                <c:pt idx="10">
                  <c:v>16.260000000000002</c:v>
                </c:pt>
                <c:pt idx="11">
                  <c:v>15.35</c:v>
                </c:pt>
                <c:pt idx="12">
                  <c:v>18.489999999999998</c:v>
                </c:pt>
                <c:pt idx="13">
                  <c:v>22.48</c:v>
                </c:pt>
                <c:pt idx="14">
                  <c:v>30.93</c:v>
                </c:pt>
                <c:pt idx="15">
                  <c:v>30.64</c:v>
                </c:pt>
                <c:pt idx="16">
                  <c:v>22.82</c:v>
                </c:pt>
                <c:pt idx="17">
                  <c:v>25.03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3-405A-AC54-BC43B421176C}"/>
            </c:ext>
          </c:extLst>
        </c:ser>
        <c:ser>
          <c:idx val="2"/>
          <c:order val="2"/>
          <c:tx>
            <c:strRef>
              <c:f>Blad3!$A$87</c:f>
              <c:strCache>
                <c:ptCount val="1"/>
                <c:pt idx="0">
                  <c:v>C20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Blad3!$B$84:$S$84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Blad3!$B$87:$S$87</c:f>
              <c:numCache>
                <c:formatCode>General</c:formatCode>
                <c:ptCount val="18"/>
                <c:pt idx="0">
                  <c:v>39.72</c:v>
                </c:pt>
                <c:pt idx="1">
                  <c:v>36.5</c:v>
                </c:pt>
                <c:pt idx="2">
                  <c:v>32.89</c:v>
                </c:pt>
                <c:pt idx="3">
                  <c:v>32.01</c:v>
                </c:pt>
                <c:pt idx="4">
                  <c:v>31.83</c:v>
                </c:pt>
                <c:pt idx="5">
                  <c:v>29.68</c:v>
                </c:pt>
                <c:pt idx="6">
                  <c:v>24.12</c:v>
                </c:pt>
                <c:pt idx="7">
                  <c:v>26.88</c:v>
                </c:pt>
                <c:pt idx="8">
                  <c:v>36.69</c:v>
                </c:pt>
                <c:pt idx="9">
                  <c:v>28.04</c:v>
                </c:pt>
                <c:pt idx="10">
                  <c:v>31.78</c:v>
                </c:pt>
                <c:pt idx="11">
                  <c:v>26.55</c:v>
                </c:pt>
                <c:pt idx="12">
                  <c:v>25.28</c:v>
                </c:pt>
                <c:pt idx="13">
                  <c:v>43.17</c:v>
                </c:pt>
                <c:pt idx="14">
                  <c:v>50.75</c:v>
                </c:pt>
                <c:pt idx="15">
                  <c:v>54.61</c:v>
                </c:pt>
                <c:pt idx="16">
                  <c:v>29.6</c:v>
                </c:pt>
                <c:pt idx="17">
                  <c:v>28.39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3-405A-AC54-BC43B421176C}"/>
            </c:ext>
          </c:extLst>
        </c:ser>
        <c:ser>
          <c:idx val="3"/>
          <c:order val="3"/>
          <c:tx>
            <c:strRef>
              <c:f>Blad3!$A$88</c:f>
              <c:strCache>
                <c:ptCount val="1"/>
                <c:pt idx="0">
                  <c:v>C30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Blad3!$B$84:$S$84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Blad3!$B$88:$S$88</c:f>
              <c:numCache>
                <c:formatCode>General</c:formatCode>
                <c:ptCount val="18"/>
                <c:pt idx="0">
                  <c:v>42.53</c:v>
                </c:pt>
                <c:pt idx="1">
                  <c:v>41.32</c:v>
                </c:pt>
                <c:pt idx="2">
                  <c:v>39.11</c:v>
                </c:pt>
                <c:pt idx="3">
                  <c:v>39.409999999999997</c:v>
                </c:pt>
                <c:pt idx="4">
                  <c:v>38.549999999999997</c:v>
                </c:pt>
                <c:pt idx="5">
                  <c:v>37.520000000000003</c:v>
                </c:pt>
                <c:pt idx="6">
                  <c:v>32.840000000000003</c:v>
                </c:pt>
                <c:pt idx="7">
                  <c:v>33.5</c:v>
                </c:pt>
                <c:pt idx="8">
                  <c:v>37.840000000000003</c:v>
                </c:pt>
                <c:pt idx="9">
                  <c:v>33.799999999999997</c:v>
                </c:pt>
                <c:pt idx="10">
                  <c:v>36.54</c:v>
                </c:pt>
                <c:pt idx="11">
                  <c:v>33.6</c:v>
                </c:pt>
                <c:pt idx="12">
                  <c:v>32.44</c:v>
                </c:pt>
                <c:pt idx="13">
                  <c:v>40</c:v>
                </c:pt>
                <c:pt idx="14">
                  <c:v>46.36</c:v>
                </c:pt>
                <c:pt idx="15">
                  <c:v>42.87</c:v>
                </c:pt>
                <c:pt idx="16">
                  <c:v>33.03</c:v>
                </c:pt>
                <c:pt idx="17">
                  <c:v>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3-405A-AC54-BC43B421176C}"/>
            </c:ext>
          </c:extLst>
        </c:ser>
        <c:ser>
          <c:idx val="4"/>
          <c:order val="4"/>
          <c:tx>
            <c:strRef>
              <c:f>Blad3!$A$89</c:f>
              <c:strCache>
                <c:ptCount val="1"/>
                <c:pt idx="0">
                  <c:v>C40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Blad3!$B$84:$S$84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Blad3!$B$89:$S$89</c:f>
              <c:numCache>
                <c:formatCode>General</c:formatCode>
                <c:ptCount val="18"/>
                <c:pt idx="0">
                  <c:v>38.9</c:v>
                </c:pt>
                <c:pt idx="1">
                  <c:v>40.729999999999997</c:v>
                </c:pt>
                <c:pt idx="2">
                  <c:v>41.69</c:v>
                </c:pt>
                <c:pt idx="3">
                  <c:v>40.299999999999997</c:v>
                </c:pt>
                <c:pt idx="4">
                  <c:v>41.89</c:v>
                </c:pt>
                <c:pt idx="5">
                  <c:v>40.96</c:v>
                </c:pt>
                <c:pt idx="6">
                  <c:v>40.51</c:v>
                </c:pt>
                <c:pt idx="7">
                  <c:v>41.09</c:v>
                </c:pt>
                <c:pt idx="8">
                  <c:v>39.72</c:v>
                </c:pt>
                <c:pt idx="9">
                  <c:v>41.62</c:v>
                </c:pt>
                <c:pt idx="10">
                  <c:v>43.63</c:v>
                </c:pt>
                <c:pt idx="11">
                  <c:v>41.01</c:v>
                </c:pt>
                <c:pt idx="12">
                  <c:v>38.07</c:v>
                </c:pt>
                <c:pt idx="13">
                  <c:v>36.909999999999997</c:v>
                </c:pt>
                <c:pt idx="14">
                  <c:v>50.75</c:v>
                </c:pt>
                <c:pt idx="15">
                  <c:v>51.63</c:v>
                </c:pt>
                <c:pt idx="16">
                  <c:v>33.03</c:v>
                </c:pt>
                <c:pt idx="17">
                  <c:v>32.950000000000003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93-405A-AC54-BC43B421176C}"/>
            </c:ext>
          </c:extLst>
        </c:ser>
        <c:ser>
          <c:idx val="5"/>
          <c:order val="5"/>
          <c:tx>
            <c:strRef>
              <c:f>Blad3!$A$90</c:f>
              <c:strCache>
                <c:ptCount val="1"/>
                <c:pt idx="0">
                  <c:v>C40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Blad3!$B$84:$S$84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Blad3!$B$90:$S$90</c:f>
              <c:numCache>
                <c:formatCode>General</c:formatCode>
                <c:ptCount val="18"/>
                <c:pt idx="0">
                  <c:v>38.53</c:v>
                </c:pt>
                <c:pt idx="1">
                  <c:v>39.57</c:v>
                </c:pt>
                <c:pt idx="2">
                  <c:v>39.700000000000003</c:v>
                </c:pt>
                <c:pt idx="3">
                  <c:v>37.96</c:v>
                </c:pt>
                <c:pt idx="4">
                  <c:v>40</c:v>
                </c:pt>
                <c:pt idx="5">
                  <c:v>39.21</c:v>
                </c:pt>
                <c:pt idx="6">
                  <c:v>39.630000000000003</c:v>
                </c:pt>
                <c:pt idx="7">
                  <c:v>41.57</c:v>
                </c:pt>
                <c:pt idx="8">
                  <c:v>41.58</c:v>
                </c:pt>
                <c:pt idx="9">
                  <c:v>42.58</c:v>
                </c:pt>
                <c:pt idx="10">
                  <c:v>49.61</c:v>
                </c:pt>
                <c:pt idx="11">
                  <c:v>41.01</c:v>
                </c:pt>
                <c:pt idx="12">
                  <c:v>40</c:v>
                </c:pt>
                <c:pt idx="13">
                  <c:v>43.17</c:v>
                </c:pt>
                <c:pt idx="14">
                  <c:v>62.31</c:v>
                </c:pt>
                <c:pt idx="15">
                  <c:v>64.75</c:v>
                </c:pt>
                <c:pt idx="16">
                  <c:v>37.659999999999997</c:v>
                </c:pt>
                <c:pt idx="17">
                  <c:v>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93-405A-AC54-BC43B421176C}"/>
            </c:ext>
          </c:extLst>
        </c:ser>
        <c:ser>
          <c:idx val="6"/>
          <c:order val="6"/>
          <c:tx>
            <c:strRef>
              <c:f>Blad3!$A$91</c:f>
              <c:strCache>
                <c:ptCount val="1"/>
                <c:pt idx="0">
                  <c:v>C50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Blad3!$B$84:$S$84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Blad3!$B$91:$S$91</c:f>
              <c:numCache>
                <c:formatCode>General</c:formatCode>
                <c:ptCount val="18"/>
                <c:pt idx="0">
                  <c:v>42.09</c:v>
                </c:pt>
                <c:pt idx="1">
                  <c:v>41.32</c:v>
                </c:pt>
                <c:pt idx="2">
                  <c:v>40.76</c:v>
                </c:pt>
                <c:pt idx="3">
                  <c:v>40.6</c:v>
                </c:pt>
                <c:pt idx="4">
                  <c:v>41.89</c:v>
                </c:pt>
                <c:pt idx="5">
                  <c:v>42.61</c:v>
                </c:pt>
                <c:pt idx="6">
                  <c:v>47.32</c:v>
                </c:pt>
                <c:pt idx="7">
                  <c:v>47.31</c:v>
                </c:pt>
                <c:pt idx="8">
                  <c:v>42.17</c:v>
                </c:pt>
                <c:pt idx="9">
                  <c:v>46.39</c:v>
                </c:pt>
                <c:pt idx="10">
                  <c:v>48.88</c:v>
                </c:pt>
                <c:pt idx="11">
                  <c:v>49.21</c:v>
                </c:pt>
                <c:pt idx="12">
                  <c:v>41.96</c:v>
                </c:pt>
                <c:pt idx="13">
                  <c:v>46.42</c:v>
                </c:pt>
                <c:pt idx="14">
                  <c:v>54.13</c:v>
                </c:pt>
                <c:pt idx="15">
                  <c:v>46.73</c:v>
                </c:pt>
                <c:pt idx="16">
                  <c:v>50.7</c:v>
                </c:pt>
                <c:pt idx="17">
                  <c:v>38.81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93-405A-AC54-BC43B421176C}"/>
            </c:ext>
          </c:extLst>
        </c:ser>
        <c:ser>
          <c:idx val="7"/>
          <c:order val="7"/>
          <c:tx>
            <c:strRef>
              <c:f>Blad3!$A$92</c:f>
              <c:strCache>
                <c:ptCount val="1"/>
                <c:pt idx="0">
                  <c:v>C60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Blad3!$B$84:$S$84</c:f>
              <c:strCache>
                <c:ptCount val="18"/>
                <c:pt idx="0">
                  <c:v>410nm</c:v>
                </c:pt>
                <c:pt idx="1">
                  <c:v>435nm</c:v>
                </c:pt>
                <c:pt idx="2">
                  <c:v>460nm</c:v>
                </c:pt>
                <c:pt idx="3">
                  <c:v>485nm</c:v>
                </c:pt>
                <c:pt idx="4">
                  <c:v>510nm</c:v>
                </c:pt>
                <c:pt idx="5">
                  <c:v>535nm</c:v>
                </c:pt>
                <c:pt idx="6">
                  <c:v>560nm</c:v>
                </c:pt>
                <c:pt idx="7">
                  <c:v>585nm</c:v>
                </c:pt>
                <c:pt idx="8">
                  <c:v>610nm</c:v>
                </c:pt>
                <c:pt idx="9">
                  <c:v>645nm</c:v>
                </c:pt>
                <c:pt idx="10">
                  <c:v>680nm</c:v>
                </c:pt>
                <c:pt idx="11">
                  <c:v>705nm</c:v>
                </c:pt>
                <c:pt idx="12">
                  <c:v>730nm</c:v>
                </c:pt>
                <c:pt idx="13">
                  <c:v>760nm</c:v>
                </c:pt>
                <c:pt idx="14">
                  <c:v>810nm</c:v>
                </c:pt>
                <c:pt idx="15">
                  <c:v>860nm</c:v>
                </c:pt>
                <c:pt idx="16">
                  <c:v>900nm</c:v>
                </c:pt>
                <c:pt idx="17">
                  <c:v>940nm</c:v>
                </c:pt>
              </c:strCache>
            </c:strRef>
          </c:cat>
          <c:val>
            <c:numRef>
              <c:f>Blad3!$B$92:$S$92</c:f>
              <c:numCache>
                <c:formatCode>General</c:formatCode>
                <c:ptCount val="18"/>
                <c:pt idx="0">
                  <c:v>43.88</c:v>
                </c:pt>
                <c:pt idx="1">
                  <c:v>44.69</c:v>
                </c:pt>
                <c:pt idx="2">
                  <c:v>45.76</c:v>
                </c:pt>
                <c:pt idx="3">
                  <c:v>45.96</c:v>
                </c:pt>
                <c:pt idx="4">
                  <c:v>47.95</c:v>
                </c:pt>
                <c:pt idx="5">
                  <c:v>51.32</c:v>
                </c:pt>
                <c:pt idx="6">
                  <c:v>55.94</c:v>
                </c:pt>
                <c:pt idx="7">
                  <c:v>56.09</c:v>
                </c:pt>
                <c:pt idx="8">
                  <c:v>45.16</c:v>
                </c:pt>
                <c:pt idx="9">
                  <c:v>52.77</c:v>
                </c:pt>
                <c:pt idx="10">
                  <c:v>57.34</c:v>
                </c:pt>
                <c:pt idx="11">
                  <c:v>55.48</c:v>
                </c:pt>
                <c:pt idx="12">
                  <c:v>48.02</c:v>
                </c:pt>
                <c:pt idx="13">
                  <c:v>49.75</c:v>
                </c:pt>
                <c:pt idx="14">
                  <c:v>52.99</c:v>
                </c:pt>
                <c:pt idx="15">
                  <c:v>42.87</c:v>
                </c:pt>
                <c:pt idx="16">
                  <c:v>42.35</c:v>
                </c:pt>
                <c:pt idx="17">
                  <c:v>37.619999999999997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93-405A-AC54-BC43B421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552896"/>
        <c:axId val="285554816"/>
      </c:lineChart>
      <c:catAx>
        <c:axId val="2855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85554816"/>
        <c:crosses val="autoZero"/>
        <c:auto val="1"/>
        <c:lblAlgn val="ctr"/>
        <c:lblOffset val="100"/>
        <c:noMultiLvlLbl val="0"/>
      </c:catAx>
      <c:valAx>
        <c:axId val="2855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855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Blad3!$B$84</c:f>
              <c:strCache>
                <c:ptCount val="1"/>
                <c:pt idx="0">
                  <c:v>410nm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Blad3!$B$85:$B$92</c:f>
              <c:numCache>
                <c:formatCode>General</c:formatCode>
                <c:ptCount val="8"/>
                <c:pt idx="0">
                  <c:v>41.13</c:v>
                </c:pt>
                <c:pt idx="1">
                  <c:v>39.17</c:v>
                </c:pt>
                <c:pt idx="2">
                  <c:v>39.72</c:v>
                </c:pt>
                <c:pt idx="3">
                  <c:v>42.53</c:v>
                </c:pt>
                <c:pt idx="4">
                  <c:v>38.9</c:v>
                </c:pt>
                <c:pt idx="5">
                  <c:v>38.53</c:v>
                </c:pt>
                <c:pt idx="6">
                  <c:v>42.09</c:v>
                </c:pt>
                <c:pt idx="7">
                  <c:v>43.88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C-4EC8-9C4B-C76A5F9DBBD1}"/>
            </c:ext>
          </c:extLst>
        </c:ser>
        <c:ser>
          <c:idx val="1"/>
          <c:order val="1"/>
          <c:tx>
            <c:strRef>
              <c:f>Blad3!$C$84</c:f>
              <c:strCache>
                <c:ptCount val="1"/>
                <c:pt idx="0">
                  <c:v>435nm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Blad3!$C$85:$C$92</c:f>
              <c:numCache>
                <c:formatCode>General</c:formatCode>
                <c:ptCount val="8"/>
                <c:pt idx="0">
                  <c:v>33.08</c:v>
                </c:pt>
                <c:pt idx="1">
                  <c:v>30.35</c:v>
                </c:pt>
                <c:pt idx="2">
                  <c:v>36.5</c:v>
                </c:pt>
                <c:pt idx="3">
                  <c:v>41.32</c:v>
                </c:pt>
                <c:pt idx="4">
                  <c:v>40.729999999999997</c:v>
                </c:pt>
                <c:pt idx="5">
                  <c:v>39.57</c:v>
                </c:pt>
                <c:pt idx="6">
                  <c:v>41.32</c:v>
                </c:pt>
                <c:pt idx="7">
                  <c:v>44.69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C-4EC8-9C4B-C76A5F9DBBD1}"/>
            </c:ext>
          </c:extLst>
        </c:ser>
        <c:ser>
          <c:idx val="2"/>
          <c:order val="2"/>
          <c:tx>
            <c:strRef>
              <c:f>Blad3!$D$84</c:f>
              <c:strCache>
                <c:ptCount val="1"/>
                <c:pt idx="0">
                  <c:v>460nm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Blad3!$D$85:$D$92</c:f>
              <c:numCache>
                <c:formatCode>General</c:formatCode>
                <c:ptCount val="8"/>
                <c:pt idx="0">
                  <c:v>26.09</c:v>
                </c:pt>
                <c:pt idx="1">
                  <c:v>23.96</c:v>
                </c:pt>
                <c:pt idx="2">
                  <c:v>32.89</c:v>
                </c:pt>
                <c:pt idx="3">
                  <c:v>39.11</c:v>
                </c:pt>
                <c:pt idx="4">
                  <c:v>41.69</c:v>
                </c:pt>
                <c:pt idx="5">
                  <c:v>39.700000000000003</c:v>
                </c:pt>
                <c:pt idx="6">
                  <c:v>40.76</c:v>
                </c:pt>
                <c:pt idx="7">
                  <c:v>45.76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C-4EC8-9C4B-C76A5F9DBBD1}"/>
            </c:ext>
          </c:extLst>
        </c:ser>
        <c:ser>
          <c:idx val="3"/>
          <c:order val="3"/>
          <c:tx>
            <c:strRef>
              <c:f>Blad3!$E$84</c:f>
              <c:strCache>
                <c:ptCount val="1"/>
                <c:pt idx="0">
                  <c:v>485nm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Blad3!$E$85:$E$92</c:f>
              <c:numCache>
                <c:formatCode>General</c:formatCode>
                <c:ptCount val="8"/>
                <c:pt idx="0">
                  <c:v>27.12</c:v>
                </c:pt>
                <c:pt idx="1">
                  <c:v>24.84</c:v>
                </c:pt>
                <c:pt idx="2">
                  <c:v>32.01</c:v>
                </c:pt>
                <c:pt idx="3">
                  <c:v>39.409999999999997</c:v>
                </c:pt>
                <c:pt idx="4">
                  <c:v>40.299999999999997</c:v>
                </c:pt>
                <c:pt idx="5">
                  <c:v>37.96</c:v>
                </c:pt>
                <c:pt idx="6">
                  <c:v>40.6</c:v>
                </c:pt>
                <c:pt idx="7">
                  <c:v>45.96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C-4EC8-9C4B-C76A5F9DBBD1}"/>
            </c:ext>
          </c:extLst>
        </c:ser>
        <c:ser>
          <c:idx val="4"/>
          <c:order val="4"/>
          <c:tx>
            <c:strRef>
              <c:f>Blad3!$F$84</c:f>
              <c:strCache>
                <c:ptCount val="1"/>
                <c:pt idx="0">
                  <c:v>510nm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Blad3!$F$85:$F$92</c:f>
              <c:numCache>
                <c:formatCode>General</c:formatCode>
                <c:ptCount val="8"/>
                <c:pt idx="0">
                  <c:v>25.18</c:v>
                </c:pt>
                <c:pt idx="1">
                  <c:v>22.71</c:v>
                </c:pt>
                <c:pt idx="2">
                  <c:v>31.83</c:v>
                </c:pt>
                <c:pt idx="3">
                  <c:v>38.549999999999997</c:v>
                </c:pt>
                <c:pt idx="4">
                  <c:v>41.89</c:v>
                </c:pt>
                <c:pt idx="5">
                  <c:v>40</c:v>
                </c:pt>
                <c:pt idx="6">
                  <c:v>41.89</c:v>
                </c:pt>
                <c:pt idx="7">
                  <c:v>47.95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FC-4EC8-9C4B-C76A5F9DBBD1}"/>
            </c:ext>
          </c:extLst>
        </c:ser>
        <c:ser>
          <c:idx val="5"/>
          <c:order val="5"/>
          <c:tx>
            <c:strRef>
              <c:f>Blad3!$G$84</c:f>
              <c:strCache>
                <c:ptCount val="1"/>
                <c:pt idx="0">
                  <c:v>535nm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Blad3!$G$85:$G$92</c:f>
              <c:numCache>
                <c:formatCode>General</c:formatCode>
                <c:ptCount val="8"/>
                <c:pt idx="0">
                  <c:v>23.33</c:v>
                </c:pt>
                <c:pt idx="1">
                  <c:v>21.08</c:v>
                </c:pt>
                <c:pt idx="2">
                  <c:v>29.68</c:v>
                </c:pt>
                <c:pt idx="3">
                  <c:v>37.520000000000003</c:v>
                </c:pt>
                <c:pt idx="4">
                  <c:v>40.96</c:v>
                </c:pt>
                <c:pt idx="5">
                  <c:v>39.21</c:v>
                </c:pt>
                <c:pt idx="6">
                  <c:v>42.61</c:v>
                </c:pt>
                <c:pt idx="7">
                  <c:v>51.32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FC-4EC8-9C4B-C76A5F9DBBD1}"/>
            </c:ext>
          </c:extLst>
        </c:ser>
        <c:ser>
          <c:idx val="6"/>
          <c:order val="6"/>
          <c:tx>
            <c:strRef>
              <c:f>Blad3!$H$84</c:f>
              <c:strCache>
                <c:ptCount val="1"/>
                <c:pt idx="0">
                  <c:v>560nm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Blad3!$H$85:$H$92</c:f>
              <c:numCache>
                <c:formatCode>General</c:formatCode>
                <c:ptCount val="8"/>
                <c:pt idx="0">
                  <c:v>16.84</c:v>
                </c:pt>
                <c:pt idx="1">
                  <c:v>13.48</c:v>
                </c:pt>
                <c:pt idx="2">
                  <c:v>24.12</c:v>
                </c:pt>
                <c:pt idx="3">
                  <c:v>32.840000000000003</c:v>
                </c:pt>
                <c:pt idx="4">
                  <c:v>40.51</c:v>
                </c:pt>
                <c:pt idx="5">
                  <c:v>39.630000000000003</c:v>
                </c:pt>
                <c:pt idx="6">
                  <c:v>47.32</c:v>
                </c:pt>
                <c:pt idx="7">
                  <c:v>55.94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FC-4EC8-9C4B-C76A5F9DBBD1}"/>
            </c:ext>
          </c:extLst>
        </c:ser>
        <c:ser>
          <c:idx val="7"/>
          <c:order val="7"/>
          <c:tx>
            <c:strRef>
              <c:f>Blad3!$I$84</c:f>
              <c:strCache>
                <c:ptCount val="1"/>
                <c:pt idx="0">
                  <c:v>585nm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Blad3!$I$85:$I$92</c:f>
              <c:numCache>
                <c:formatCode>General</c:formatCode>
                <c:ptCount val="8"/>
                <c:pt idx="0">
                  <c:v>18.28</c:v>
                </c:pt>
                <c:pt idx="1">
                  <c:v>15</c:v>
                </c:pt>
                <c:pt idx="2">
                  <c:v>26.88</c:v>
                </c:pt>
                <c:pt idx="3">
                  <c:v>33.5</c:v>
                </c:pt>
                <c:pt idx="4">
                  <c:v>41.09</c:v>
                </c:pt>
                <c:pt idx="5">
                  <c:v>41.57</c:v>
                </c:pt>
                <c:pt idx="6">
                  <c:v>47.31</c:v>
                </c:pt>
                <c:pt idx="7">
                  <c:v>56.09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FC-4EC8-9C4B-C76A5F9DBBD1}"/>
            </c:ext>
          </c:extLst>
        </c:ser>
        <c:ser>
          <c:idx val="8"/>
          <c:order val="8"/>
          <c:tx>
            <c:strRef>
              <c:f>Blad3!$J$84</c:f>
              <c:strCache>
                <c:ptCount val="1"/>
                <c:pt idx="0">
                  <c:v>610nm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Blad3!$J$85:$J$92</c:f>
              <c:numCache>
                <c:formatCode>General</c:formatCode>
                <c:ptCount val="8"/>
                <c:pt idx="0">
                  <c:v>30.86</c:v>
                </c:pt>
                <c:pt idx="1">
                  <c:v>28.75</c:v>
                </c:pt>
                <c:pt idx="2">
                  <c:v>36.69</c:v>
                </c:pt>
                <c:pt idx="3">
                  <c:v>37.840000000000003</c:v>
                </c:pt>
                <c:pt idx="4">
                  <c:v>39.72</c:v>
                </c:pt>
                <c:pt idx="5">
                  <c:v>41.58</c:v>
                </c:pt>
                <c:pt idx="6">
                  <c:v>42.17</c:v>
                </c:pt>
                <c:pt idx="7">
                  <c:v>45.16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FC-4EC8-9C4B-C76A5F9DBBD1}"/>
            </c:ext>
          </c:extLst>
        </c:ser>
        <c:ser>
          <c:idx val="9"/>
          <c:order val="9"/>
          <c:tx>
            <c:strRef>
              <c:f>Blad3!$K$84</c:f>
              <c:strCache>
                <c:ptCount val="1"/>
                <c:pt idx="0">
                  <c:v>645nm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Blad3!$K$85:$K$92</c:f>
              <c:numCache>
                <c:formatCode>General</c:formatCode>
                <c:ptCount val="8"/>
                <c:pt idx="0">
                  <c:v>18.27</c:v>
                </c:pt>
                <c:pt idx="1">
                  <c:v>17.510000000000002</c:v>
                </c:pt>
                <c:pt idx="2">
                  <c:v>28.04</c:v>
                </c:pt>
                <c:pt idx="3">
                  <c:v>33.799999999999997</c:v>
                </c:pt>
                <c:pt idx="4">
                  <c:v>41.62</c:v>
                </c:pt>
                <c:pt idx="5">
                  <c:v>42.58</c:v>
                </c:pt>
                <c:pt idx="6">
                  <c:v>46.39</c:v>
                </c:pt>
                <c:pt idx="7">
                  <c:v>52.77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FC-4EC8-9C4B-C76A5F9DBBD1}"/>
            </c:ext>
          </c:extLst>
        </c:ser>
        <c:ser>
          <c:idx val="10"/>
          <c:order val="10"/>
          <c:tx>
            <c:strRef>
              <c:f>Blad3!$L$84</c:f>
              <c:strCache>
                <c:ptCount val="1"/>
                <c:pt idx="0">
                  <c:v>680nm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Blad3!$L$85:$L$92</c:f>
              <c:numCache>
                <c:formatCode>General</c:formatCode>
                <c:ptCount val="8"/>
                <c:pt idx="0">
                  <c:v>19.600000000000001</c:v>
                </c:pt>
                <c:pt idx="1">
                  <c:v>16.260000000000002</c:v>
                </c:pt>
                <c:pt idx="2">
                  <c:v>31.78</c:v>
                </c:pt>
                <c:pt idx="3">
                  <c:v>36.54</c:v>
                </c:pt>
                <c:pt idx="4">
                  <c:v>43.63</c:v>
                </c:pt>
                <c:pt idx="5">
                  <c:v>49.61</c:v>
                </c:pt>
                <c:pt idx="6">
                  <c:v>48.88</c:v>
                </c:pt>
                <c:pt idx="7">
                  <c:v>57.34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C-4EC8-9C4B-C76A5F9DBBD1}"/>
            </c:ext>
          </c:extLst>
        </c:ser>
        <c:ser>
          <c:idx val="11"/>
          <c:order val="11"/>
          <c:tx>
            <c:strRef>
              <c:f>Blad3!$M$84</c:f>
              <c:strCache>
                <c:ptCount val="1"/>
                <c:pt idx="0">
                  <c:v>705nm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Blad3!$M$85:$M$92</c:f>
              <c:numCache>
                <c:formatCode>General</c:formatCode>
                <c:ptCount val="8"/>
                <c:pt idx="0">
                  <c:v>19.84</c:v>
                </c:pt>
                <c:pt idx="1">
                  <c:v>15.35</c:v>
                </c:pt>
                <c:pt idx="2">
                  <c:v>26.55</c:v>
                </c:pt>
                <c:pt idx="3">
                  <c:v>33.6</c:v>
                </c:pt>
                <c:pt idx="4">
                  <c:v>41.01</c:v>
                </c:pt>
                <c:pt idx="5">
                  <c:v>41.01</c:v>
                </c:pt>
                <c:pt idx="6">
                  <c:v>49.21</c:v>
                </c:pt>
                <c:pt idx="7">
                  <c:v>55.48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FC-4EC8-9C4B-C76A5F9DBBD1}"/>
            </c:ext>
          </c:extLst>
        </c:ser>
        <c:ser>
          <c:idx val="12"/>
          <c:order val="12"/>
          <c:tx>
            <c:strRef>
              <c:f>Blad3!$N$84</c:f>
              <c:strCache>
                <c:ptCount val="1"/>
                <c:pt idx="0">
                  <c:v>730nm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Blad3!$N$85:$N$92</c:f>
              <c:numCache>
                <c:formatCode>General</c:formatCode>
                <c:ptCount val="8"/>
                <c:pt idx="0">
                  <c:v>21.84</c:v>
                </c:pt>
                <c:pt idx="1">
                  <c:v>18.489999999999998</c:v>
                </c:pt>
                <c:pt idx="2">
                  <c:v>25.28</c:v>
                </c:pt>
                <c:pt idx="3">
                  <c:v>32.44</c:v>
                </c:pt>
                <c:pt idx="4">
                  <c:v>38.07</c:v>
                </c:pt>
                <c:pt idx="5">
                  <c:v>40</c:v>
                </c:pt>
                <c:pt idx="6">
                  <c:v>41.96</c:v>
                </c:pt>
                <c:pt idx="7">
                  <c:v>48.02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FC-4EC8-9C4B-C76A5F9DBBD1}"/>
            </c:ext>
          </c:extLst>
        </c:ser>
        <c:ser>
          <c:idx val="13"/>
          <c:order val="13"/>
          <c:tx>
            <c:strRef>
              <c:f>Blad3!$O$84</c:f>
              <c:strCache>
                <c:ptCount val="1"/>
                <c:pt idx="0">
                  <c:v>760nm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Blad3!$O$85:$O$92</c:f>
              <c:numCache>
                <c:formatCode>General</c:formatCode>
                <c:ptCount val="8"/>
                <c:pt idx="0">
                  <c:v>25.24</c:v>
                </c:pt>
                <c:pt idx="1">
                  <c:v>22.48</c:v>
                </c:pt>
                <c:pt idx="2">
                  <c:v>43.17</c:v>
                </c:pt>
                <c:pt idx="3">
                  <c:v>40</c:v>
                </c:pt>
                <c:pt idx="4">
                  <c:v>36.909999999999997</c:v>
                </c:pt>
                <c:pt idx="5">
                  <c:v>43.17</c:v>
                </c:pt>
                <c:pt idx="6">
                  <c:v>46.42</c:v>
                </c:pt>
                <c:pt idx="7">
                  <c:v>49.75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FC-4EC8-9C4B-C76A5F9DBBD1}"/>
            </c:ext>
          </c:extLst>
        </c:ser>
        <c:ser>
          <c:idx val="14"/>
          <c:order val="14"/>
          <c:tx>
            <c:strRef>
              <c:f>Blad3!$P$84</c:f>
              <c:strCache>
                <c:ptCount val="1"/>
                <c:pt idx="0">
                  <c:v>810nm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Blad3!$P$85:$P$92</c:f>
              <c:numCache>
                <c:formatCode>General</c:formatCode>
                <c:ptCount val="8"/>
                <c:pt idx="0">
                  <c:v>32.9</c:v>
                </c:pt>
                <c:pt idx="1">
                  <c:v>30.93</c:v>
                </c:pt>
                <c:pt idx="2">
                  <c:v>50.75</c:v>
                </c:pt>
                <c:pt idx="3">
                  <c:v>46.36</c:v>
                </c:pt>
                <c:pt idx="4">
                  <c:v>50.75</c:v>
                </c:pt>
                <c:pt idx="5">
                  <c:v>62.31</c:v>
                </c:pt>
                <c:pt idx="6">
                  <c:v>54.13</c:v>
                </c:pt>
                <c:pt idx="7">
                  <c:v>52.99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FC-4EC8-9C4B-C76A5F9DBBD1}"/>
            </c:ext>
          </c:extLst>
        </c:ser>
        <c:ser>
          <c:idx val="15"/>
          <c:order val="15"/>
          <c:tx>
            <c:strRef>
              <c:f>Blad3!$Q$84</c:f>
              <c:strCache>
                <c:ptCount val="1"/>
                <c:pt idx="0">
                  <c:v>860nm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Blad3!$Q$85:$Q$92</c:f>
              <c:numCache>
                <c:formatCode>General</c:formatCode>
                <c:ptCount val="8"/>
                <c:pt idx="0">
                  <c:v>30.64</c:v>
                </c:pt>
                <c:pt idx="1">
                  <c:v>30.64</c:v>
                </c:pt>
                <c:pt idx="2">
                  <c:v>54.61</c:v>
                </c:pt>
                <c:pt idx="3">
                  <c:v>42.87</c:v>
                </c:pt>
                <c:pt idx="4">
                  <c:v>51.63</c:v>
                </c:pt>
                <c:pt idx="5">
                  <c:v>64.75</c:v>
                </c:pt>
                <c:pt idx="6">
                  <c:v>46.73</c:v>
                </c:pt>
                <c:pt idx="7">
                  <c:v>42.87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FC-4EC8-9C4B-C76A5F9DBBD1}"/>
            </c:ext>
          </c:extLst>
        </c:ser>
        <c:ser>
          <c:idx val="16"/>
          <c:order val="16"/>
          <c:tx>
            <c:strRef>
              <c:f>Blad3!$R$84</c:f>
              <c:strCache>
                <c:ptCount val="1"/>
                <c:pt idx="0">
                  <c:v>900nm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Blad3!$R$85:$R$92</c:f>
              <c:numCache>
                <c:formatCode>General</c:formatCode>
                <c:ptCount val="8"/>
                <c:pt idx="0">
                  <c:v>18.36</c:v>
                </c:pt>
                <c:pt idx="1">
                  <c:v>22.82</c:v>
                </c:pt>
                <c:pt idx="2">
                  <c:v>29.6</c:v>
                </c:pt>
                <c:pt idx="3">
                  <c:v>33.03</c:v>
                </c:pt>
                <c:pt idx="4">
                  <c:v>33.03</c:v>
                </c:pt>
                <c:pt idx="5">
                  <c:v>37.659999999999997</c:v>
                </c:pt>
                <c:pt idx="6">
                  <c:v>50.7</c:v>
                </c:pt>
                <c:pt idx="7">
                  <c:v>42.35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FC-4EC8-9C4B-C76A5F9DBBD1}"/>
            </c:ext>
          </c:extLst>
        </c:ser>
        <c:ser>
          <c:idx val="17"/>
          <c:order val="17"/>
          <c:tx>
            <c:strRef>
              <c:f>Blad3!$S$84</c:f>
              <c:strCache>
                <c:ptCount val="1"/>
                <c:pt idx="0">
                  <c:v>940nm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Blad3!$S$85:$S$92</c:f>
              <c:numCache>
                <c:formatCode>General</c:formatCode>
                <c:ptCount val="8"/>
                <c:pt idx="0">
                  <c:v>21.72</c:v>
                </c:pt>
                <c:pt idx="1">
                  <c:v>25.03</c:v>
                </c:pt>
                <c:pt idx="2">
                  <c:v>28.39</c:v>
                </c:pt>
                <c:pt idx="3">
                  <c:v>31.8</c:v>
                </c:pt>
                <c:pt idx="4">
                  <c:v>32.950000000000003</c:v>
                </c:pt>
                <c:pt idx="5">
                  <c:v>31.8</c:v>
                </c:pt>
                <c:pt idx="6">
                  <c:v>38.81</c:v>
                </c:pt>
                <c:pt idx="7">
                  <c:v>37.619999999999997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FC-4EC8-9C4B-C76A5F9DB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061504"/>
        <c:axId val="712056224"/>
      </c:lineChart>
      <c:catAx>
        <c:axId val="712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2056224"/>
        <c:crosses val="autoZero"/>
        <c:auto val="1"/>
        <c:lblAlgn val="ctr"/>
        <c:lblOffset val="100"/>
        <c:noMultiLvlLbl val="0"/>
      </c:catAx>
      <c:valAx>
        <c:axId val="7120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2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Blad3!$G$84</c:f>
              <c:strCache>
                <c:ptCount val="1"/>
                <c:pt idx="0">
                  <c:v>535nm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Blad3!$G$85:$G$92</c:f>
              <c:numCache>
                <c:formatCode>General</c:formatCode>
                <c:ptCount val="8"/>
                <c:pt idx="0">
                  <c:v>23.33</c:v>
                </c:pt>
                <c:pt idx="1">
                  <c:v>21.08</c:v>
                </c:pt>
                <c:pt idx="2">
                  <c:v>29.68</c:v>
                </c:pt>
                <c:pt idx="3">
                  <c:v>37.520000000000003</c:v>
                </c:pt>
                <c:pt idx="4">
                  <c:v>40.96</c:v>
                </c:pt>
                <c:pt idx="5">
                  <c:v>39.21</c:v>
                </c:pt>
                <c:pt idx="6">
                  <c:v>42.61</c:v>
                </c:pt>
                <c:pt idx="7">
                  <c:v>51.32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BC-44F4-A673-8E49FDB61645}"/>
            </c:ext>
          </c:extLst>
        </c:ser>
        <c:ser>
          <c:idx val="6"/>
          <c:order val="1"/>
          <c:tx>
            <c:strRef>
              <c:f>Blad3!$H$84</c:f>
              <c:strCache>
                <c:ptCount val="1"/>
                <c:pt idx="0">
                  <c:v>560nm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Blad3!$H$85:$H$92</c:f>
              <c:numCache>
                <c:formatCode>General</c:formatCode>
                <c:ptCount val="8"/>
                <c:pt idx="0">
                  <c:v>16.84</c:v>
                </c:pt>
                <c:pt idx="1">
                  <c:v>13.48</c:v>
                </c:pt>
                <c:pt idx="2">
                  <c:v>24.12</c:v>
                </c:pt>
                <c:pt idx="3">
                  <c:v>32.840000000000003</c:v>
                </c:pt>
                <c:pt idx="4">
                  <c:v>40.51</c:v>
                </c:pt>
                <c:pt idx="5">
                  <c:v>39.630000000000003</c:v>
                </c:pt>
                <c:pt idx="6">
                  <c:v>47.32</c:v>
                </c:pt>
                <c:pt idx="7">
                  <c:v>55.94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BC-44F4-A673-8E49FDB61645}"/>
            </c:ext>
          </c:extLst>
        </c:ser>
        <c:ser>
          <c:idx val="7"/>
          <c:order val="2"/>
          <c:tx>
            <c:strRef>
              <c:f>Blad3!$I$84</c:f>
              <c:strCache>
                <c:ptCount val="1"/>
                <c:pt idx="0">
                  <c:v>585nm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Blad3!$I$85:$I$92</c:f>
              <c:numCache>
                <c:formatCode>General</c:formatCode>
                <c:ptCount val="8"/>
                <c:pt idx="0">
                  <c:v>18.28</c:v>
                </c:pt>
                <c:pt idx="1">
                  <c:v>15</c:v>
                </c:pt>
                <c:pt idx="2">
                  <c:v>26.88</c:v>
                </c:pt>
                <c:pt idx="3">
                  <c:v>33.5</c:v>
                </c:pt>
                <c:pt idx="4">
                  <c:v>41.09</c:v>
                </c:pt>
                <c:pt idx="5">
                  <c:v>41.57</c:v>
                </c:pt>
                <c:pt idx="6">
                  <c:v>47.31</c:v>
                </c:pt>
                <c:pt idx="7">
                  <c:v>56.09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BC-44F4-A673-8E49FDB61645}"/>
            </c:ext>
          </c:extLst>
        </c:ser>
        <c:ser>
          <c:idx val="9"/>
          <c:order val="3"/>
          <c:tx>
            <c:strRef>
              <c:f>Blad3!$K$84</c:f>
              <c:strCache>
                <c:ptCount val="1"/>
                <c:pt idx="0">
                  <c:v>645nm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Blad3!$K$85:$K$92</c:f>
              <c:numCache>
                <c:formatCode>General</c:formatCode>
                <c:ptCount val="8"/>
                <c:pt idx="0">
                  <c:v>18.27</c:v>
                </c:pt>
                <c:pt idx="1">
                  <c:v>17.510000000000002</c:v>
                </c:pt>
                <c:pt idx="2">
                  <c:v>28.04</c:v>
                </c:pt>
                <c:pt idx="3">
                  <c:v>33.799999999999997</c:v>
                </c:pt>
                <c:pt idx="4">
                  <c:v>41.62</c:v>
                </c:pt>
                <c:pt idx="5">
                  <c:v>42.58</c:v>
                </c:pt>
                <c:pt idx="6">
                  <c:v>46.39</c:v>
                </c:pt>
                <c:pt idx="7">
                  <c:v>52.77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BC-44F4-A673-8E49FDB61645}"/>
            </c:ext>
          </c:extLst>
        </c:ser>
        <c:ser>
          <c:idx val="11"/>
          <c:order val="4"/>
          <c:tx>
            <c:strRef>
              <c:f>Blad3!$M$84</c:f>
              <c:strCache>
                <c:ptCount val="1"/>
                <c:pt idx="0">
                  <c:v>705nm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Blad3!$M$85:$M$92</c:f>
              <c:numCache>
                <c:formatCode>General</c:formatCode>
                <c:ptCount val="8"/>
                <c:pt idx="0">
                  <c:v>19.84</c:v>
                </c:pt>
                <c:pt idx="1">
                  <c:v>15.35</c:v>
                </c:pt>
                <c:pt idx="2">
                  <c:v>26.55</c:v>
                </c:pt>
                <c:pt idx="3">
                  <c:v>33.6</c:v>
                </c:pt>
                <c:pt idx="4">
                  <c:v>41.01</c:v>
                </c:pt>
                <c:pt idx="5">
                  <c:v>41.01</c:v>
                </c:pt>
                <c:pt idx="6">
                  <c:v>49.21</c:v>
                </c:pt>
                <c:pt idx="7">
                  <c:v>55.48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BC-44F4-A673-8E49FDB61645}"/>
            </c:ext>
          </c:extLst>
        </c:ser>
        <c:ser>
          <c:idx val="12"/>
          <c:order val="5"/>
          <c:tx>
            <c:strRef>
              <c:f>Blad3!$N$84</c:f>
              <c:strCache>
                <c:ptCount val="1"/>
                <c:pt idx="0">
                  <c:v>730nm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Blad3!$A$85:$A$92</c:f>
              <c:strCache>
                <c:ptCount val="8"/>
                <c:pt idx="0">
                  <c:v>C10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C40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Blad3!$N$85:$N$92</c:f>
              <c:numCache>
                <c:formatCode>General</c:formatCode>
                <c:ptCount val="8"/>
                <c:pt idx="0">
                  <c:v>21.84</c:v>
                </c:pt>
                <c:pt idx="1">
                  <c:v>18.489999999999998</c:v>
                </c:pt>
                <c:pt idx="2">
                  <c:v>25.28</c:v>
                </c:pt>
                <c:pt idx="3">
                  <c:v>32.44</c:v>
                </c:pt>
                <c:pt idx="4">
                  <c:v>38.07</c:v>
                </c:pt>
                <c:pt idx="5">
                  <c:v>40</c:v>
                </c:pt>
                <c:pt idx="6">
                  <c:v>41.96</c:v>
                </c:pt>
                <c:pt idx="7">
                  <c:v>48.02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BC-44F4-A673-8E49FDB61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061504"/>
        <c:axId val="712056224"/>
      </c:lineChart>
      <c:catAx>
        <c:axId val="712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2056224"/>
        <c:crosses val="autoZero"/>
        <c:auto val="1"/>
        <c:lblAlgn val="ctr"/>
        <c:lblOffset val="100"/>
        <c:noMultiLvlLbl val="0"/>
      </c:catAx>
      <c:valAx>
        <c:axId val="7120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2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Blad4!$A$3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Blad4!$B$2:$T$2</c:f>
              <c:strCache>
                <c:ptCount val="19"/>
                <c:pt idx="0">
                  <c:v>x</c:v>
                </c:pt>
                <c:pt idx="1">
                  <c:v>410nm</c:v>
                </c:pt>
                <c:pt idx="2">
                  <c:v>435nm</c:v>
                </c:pt>
                <c:pt idx="3">
                  <c:v>460nm</c:v>
                </c:pt>
                <c:pt idx="4">
                  <c:v>485nm</c:v>
                </c:pt>
                <c:pt idx="5">
                  <c:v>510nm</c:v>
                </c:pt>
                <c:pt idx="6">
                  <c:v>535nm</c:v>
                </c:pt>
                <c:pt idx="7">
                  <c:v>560nm</c:v>
                </c:pt>
                <c:pt idx="8">
                  <c:v>585nm</c:v>
                </c:pt>
                <c:pt idx="9">
                  <c:v>610nm</c:v>
                </c:pt>
                <c:pt idx="10">
                  <c:v>645nm</c:v>
                </c:pt>
                <c:pt idx="11">
                  <c:v>680nm</c:v>
                </c:pt>
                <c:pt idx="12">
                  <c:v>705nm</c:v>
                </c:pt>
                <c:pt idx="13">
                  <c:v>730nm</c:v>
                </c:pt>
                <c:pt idx="14">
                  <c:v>760nm</c:v>
                </c:pt>
                <c:pt idx="15">
                  <c:v>810nm</c:v>
                </c:pt>
                <c:pt idx="16">
                  <c:v>860nm</c:v>
                </c:pt>
                <c:pt idx="17">
                  <c:v>900nm</c:v>
                </c:pt>
                <c:pt idx="18">
                  <c:v>940nm</c:v>
                </c:pt>
              </c:strCache>
            </c:strRef>
          </c:cat>
          <c:val>
            <c:numRef>
              <c:f>Blad4!$B$3:$T$3</c:f>
              <c:numCache>
                <c:formatCode>General</c:formatCode>
                <c:ptCount val="19"/>
                <c:pt idx="0">
                  <c:v>0</c:v>
                </c:pt>
                <c:pt idx="1">
                  <c:v>-0.14000000000000001</c:v>
                </c:pt>
                <c:pt idx="2">
                  <c:v>-4.47</c:v>
                </c:pt>
                <c:pt idx="3">
                  <c:v>-0.52</c:v>
                </c:pt>
                <c:pt idx="4">
                  <c:v>-0.57999999999999996</c:v>
                </c:pt>
                <c:pt idx="5">
                  <c:v>-0.51</c:v>
                </c:pt>
                <c:pt idx="6">
                  <c:v>0.09</c:v>
                </c:pt>
                <c:pt idx="7">
                  <c:v>1.32</c:v>
                </c:pt>
                <c:pt idx="8">
                  <c:v>1.83</c:v>
                </c:pt>
                <c:pt idx="9">
                  <c:v>-0.38</c:v>
                </c:pt>
                <c:pt idx="10">
                  <c:v>1.67</c:v>
                </c:pt>
                <c:pt idx="11">
                  <c:v>1.94</c:v>
                </c:pt>
                <c:pt idx="12">
                  <c:v>0.24</c:v>
                </c:pt>
                <c:pt idx="13">
                  <c:v>0</c:v>
                </c:pt>
                <c:pt idx="14">
                  <c:v>-3.67</c:v>
                </c:pt>
                <c:pt idx="15">
                  <c:v>4.5999999999999996</c:v>
                </c:pt>
                <c:pt idx="16">
                  <c:v>6.35</c:v>
                </c:pt>
                <c:pt idx="17">
                  <c:v>5.57</c:v>
                </c:pt>
                <c:pt idx="18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C-4BA6-A3E2-3129B437B3AD}"/>
            </c:ext>
          </c:extLst>
        </c:ser>
        <c:ser>
          <c:idx val="1"/>
          <c:order val="1"/>
          <c:tx>
            <c:strRef>
              <c:f>Blad4!$A$4</c:f>
              <c:strCache>
                <c:ptCount val="1"/>
                <c:pt idx="0">
                  <c:v>C10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Blad4!$B$2:$T$2</c:f>
              <c:strCache>
                <c:ptCount val="19"/>
                <c:pt idx="0">
                  <c:v>x</c:v>
                </c:pt>
                <c:pt idx="1">
                  <c:v>410nm</c:v>
                </c:pt>
                <c:pt idx="2">
                  <c:v>435nm</c:v>
                </c:pt>
                <c:pt idx="3">
                  <c:v>460nm</c:v>
                </c:pt>
                <c:pt idx="4">
                  <c:v>485nm</c:v>
                </c:pt>
                <c:pt idx="5">
                  <c:v>510nm</c:v>
                </c:pt>
                <c:pt idx="6">
                  <c:v>535nm</c:v>
                </c:pt>
                <c:pt idx="7">
                  <c:v>560nm</c:v>
                </c:pt>
                <c:pt idx="8">
                  <c:v>585nm</c:v>
                </c:pt>
                <c:pt idx="9">
                  <c:v>610nm</c:v>
                </c:pt>
                <c:pt idx="10">
                  <c:v>645nm</c:v>
                </c:pt>
                <c:pt idx="11">
                  <c:v>680nm</c:v>
                </c:pt>
                <c:pt idx="12">
                  <c:v>705nm</c:v>
                </c:pt>
                <c:pt idx="13">
                  <c:v>730nm</c:v>
                </c:pt>
                <c:pt idx="14">
                  <c:v>760nm</c:v>
                </c:pt>
                <c:pt idx="15">
                  <c:v>810nm</c:v>
                </c:pt>
                <c:pt idx="16">
                  <c:v>860nm</c:v>
                </c:pt>
                <c:pt idx="17">
                  <c:v>900nm</c:v>
                </c:pt>
                <c:pt idx="18">
                  <c:v>940nm</c:v>
                </c:pt>
              </c:strCache>
            </c:strRef>
          </c:cat>
          <c:val>
            <c:numRef>
              <c:f>Blad4!$B$4:$T$4</c:f>
              <c:numCache>
                <c:formatCode>General</c:formatCode>
                <c:ptCount val="19"/>
                <c:pt idx="0">
                  <c:v>10</c:v>
                </c:pt>
                <c:pt idx="1">
                  <c:v>63.49</c:v>
                </c:pt>
                <c:pt idx="2">
                  <c:v>42.94</c:v>
                </c:pt>
                <c:pt idx="3">
                  <c:v>30.29</c:v>
                </c:pt>
                <c:pt idx="4">
                  <c:v>33.25</c:v>
                </c:pt>
                <c:pt idx="5">
                  <c:v>27.29</c:v>
                </c:pt>
                <c:pt idx="6">
                  <c:v>24.96</c:v>
                </c:pt>
                <c:pt idx="7">
                  <c:v>14.9</c:v>
                </c:pt>
                <c:pt idx="8">
                  <c:v>14.71</c:v>
                </c:pt>
                <c:pt idx="9">
                  <c:v>37.270000000000003</c:v>
                </c:pt>
                <c:pt idx="10">
                  <c:v>14.71</c:v>
                </c:pt>
                <c:pt idx="11">
                  <c:v>17.09</c:v>
                </c:pt>
                <c:pt idx="12">
                  <c:v>15.94</c:v>
                </c:pt>
                <c:pt idx="13">
                  <c:v>27.62</c:v>
                </c:pt>
                <c:pt idx="14">
                  <c:v>32.06</c:v>
                </c:pt>
                <c:pt idx="15">
                  <c:v>27.9</c:v>
                </c:pt>
                <c:pt idx="16">
                  <c:v>6.35</c:v>
                </c:pt>
                <c:pt idx="17">
                  <c:v>22.59</c:v>
                </c:pt>
                <c:pt idx="18">
                  <c:v>26.81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C-4BA6-A3E2-3129B437B3AD}"/>
            </c:ext>
          </c:extLst>
        </c:ser>
        <c:ser>
          <c:idx val="2"/>
          <c:order val="2"/>
          <c:tx>
            <c:strRef>
              <c:f>Blad4!$A$5</c:f>
              <c:strCache>
                <c:ptCount val="1"/>
                <c:pt idx="0">
                  <c:v>C20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Blad4!$B$2:$T$2</c:f>
              <c:strCache>
                <c:ptCount val="19"/>
                <c:pt idx="0">
                  <c:v>x</c:v>
                </c:pt>
                <c:pt idx="1">
                  <c:v>410nm</c:v>
                </c:pt>
                <c:pt idx="2">
                  <c:v>435nm</c:v>
                </c:pt>
                <c:pt idx="3">
                  <c:v>460nm</c:v>
                </c:pt>
                <c:pt idx="4">
                  <c:v>485nm</c:v>
                </c:pt>
                <c:pt idx="5">
                  <c:v>510nm</c:v>
                </c:pt>
                <c:pt idx="6">
                  <c:v>535nm</c:v>
                </c:pt>
                <c:pt idx="7">
                  <c:v>560nm</c:v>
                </c:pt>
                <c:pt idx="8">
                  <c:v>585nm</c:v>
                </c:pt>
                <c:pt idx="9">
                  <c:v>610nm</c:v>
                </c:pt>
                <c:pt idx="10">
                  <c:v>645nm</c:v>
                </c:pt>
                <c:pt idx="11">
                  <c:v>680nm</c:v>
                </c:pt>
                <c:pt idx="12">
                  <c:v>705nm</c:v>
                </c:pt>
                <c:pt idx="13">
                  <c:v>730nm</c:v>
                </c:pt>
                <c:pt idx="14">
                  <c:v>760nm</c:v>
                </c:pt>
                <c:pt idx="15">
                  <c:v>810nm</c:v>
                </c:pt>
                <c:pt idx="16">
                  <c:v>860nm</c:v>
                </c:pt>
                <c:pt idx="17">
                  <c:v>900nm</c:v>
                </c:pt>
                <c:pt idx="18">
                  <c:v>940nm</c:v>
                </c:pt>
              </c:strCache>
            </c:strRef>
          </c:cat>
          <c:val>
            <c:numRef>
              <c:f>Blad4!$B$5:$T$5</c:f>
              <c:numCache>
                <c:formatCode>General</c:formatCode>
                <c:ptCount val="19"/>
                <c:pt idx="0">
                  <c:v>20</c:v>
                </c:pt>
                <c:pt idx="1">
                  <c:v>60.89</c:v>
                </c:pt>
                <c:pt idx="2">
                  <c:v>50.37</c:v>
                </c:pt>
                <c:pt idx="3">
                  <c:v>41.59</c:v>
                </c:pt>
                <c:pt idx="4">
                  <c:v>42.4</c:v>
                </c:pt>
                <c:pt idx="5">
                  <c:v>38.01</c:v>
                </c:pt>
                <c:pt idx="6">
                  <c:v>35.200000000000003</c:v>
                </c:pt>
                <c:pt idx="7">
                  <c:v>25.32</c:v>
                </c:pt>
                <c:pt idx="8">
                  <c:v>27.02</c:v>
                </c:pt>
                <c:pt idx="9">
                  <c:v>48.96</c:v>
                </c:pt>
                <c:pt idx="10">
                  <c:v>28.94</c:v>
                </c:pt>
                <c:pt idx="11">
                  <c:v>35.200000000000003</c:v>
                </c:pt>
                <c:pt idx="12">
                  <c:v>25.9</c:v>
                </c:pt>
                <c:pt idx="13">
                  <c:v>40.44</c:v>
                </c:pt>
                <c:pt idx="14">
                  <c:v>55.06</c:v>
                </c:pt>
                <c:pt idx="15">
                  <c:v>55.53</c:v>
                </c:pt>
                <c:pt idx="16">
                  <c:v>68.87</c:v>
                </c:pt>
                <c:pt idx="17">
                  <c:v>32.549999999999997</c:v>
                </c:pt>
                <c:pt idx="18">
                  <c:v>36.86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C-4BA6-A3E2-3129B437B3AD}"/>
            </c:ext>
          </c:extLst>
        </c:ser>
        <c:ser>
          <c:idx val="3"/>
          <c:order val="3"/>
          <c:tx>
            <c:strRef>
              <c:f>Blad4!$A$6</c:f>
              <c:strCache>
                <c:ptCount val="1"/>
                <c:pt idx="0">
                  <c:v>C30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Blad4!$B$2:$T$2</c:f>
              <c:strCache>
                <c:ptCount val="19"/>
                <c:pt idx="0">
                  <c:v>x</c:v>
                </c:pt>
                <c:pt idx="1">
                  <c:v>410nm</c:v>
                </c:pt>
                <c:pt idx="2">
                  <c:v>435nm</c:v>
                </c:pt>
                <c:pt idx="3">
                  <c:v>460nm</c:v>
                </c:pt>
                <c:pt idx="4">
                  <c:v>485nm</c:v>
                </c:pt>
                <c:pt idx="5">
                  <c:v>510nm</c:v>
                </c:pt>
                <c:pt idx="6">
                  <c:v>535nm</c:v>
                </c:pt>
                <c:pt idx="7">
                  <c:v>560nm</c:v>
                </c:pt>
                <c:pt idx="8">
                  <c:v>585nm</c:v>
                </c:pt>
                <c:pt idx="9">
                  <c:v>610nm</c:v>
                </c:pt>
                <c:pt idx="10">
                  <c:v>645nm</c:v>
                </c:pt>
                <c:pt idx="11">
                  <c:v>680nm</c:v>
                </c:pt>
                <c:pt idx="12">
                  <c:v>705nm</c:v>
                </c:pt>
                <c:pt idx="13">
                  <c:v>730nm</c:v>
                </c:pt>
                <c:pt idx="14">
                  <c:v>760nm</c:v>
                </c:pt>
                <c:pt idx="15">
                  <c:v>810nm</c:v>
                </c:pt>
                <c:pt idx="16">
                  <c:v>860nm</c:v>
                </c:pt>
                <c:pt idx="17">
                  <c:v>900nm</c:v>
                </c:pt>
                <c:pt idx="18">
                  <c:v>940nm</c:v>
                </c:pt>
              </c:strCache>
            </c:strRef>
          </c:cat>
          <c:val>
            <c:numRef>
              <c:f>Blad4!$B$6:$T$6</c:f>
              <c:numCache>
                <c:formatCode>General</c:formatCode>
                <c:ptCount val="19"/>
                <c:pt idx="0">
                  <c:v>30</c:v>
                </c:pt>
                <c:pt idx="1">
                  <c:v>57.23</c:v>
                </c:pt>
                <c:pt idx="2">
                  <c:v>50.94</c:v>
                </c:pt>
                <c:pt idx="3">
                  <c:v>46.12</c:v>
                </c:pt>
                <c:pt idx="4">
                  <c:v>45.6</c:v>
                </c:pt>
                <c:pt idx="5">
                  <c:v>43.87</c:v>
                </c:pt>
                <c:pt idx="6">
                  <c:v>40.39</c:v>
                </c:pt>
                <c:pt idx="7">
                  <c:v>31.7</c:v>
                </c:pt>
                <c:pt idx="8">
                  <c:v>32.85</c:v>
                </c:pt>
                <c:pt idx="9">
                  <c:v>49.85</c:v>
                </c:pt>
                <c:pt idx="10">
                  <c:v>34.78</c:v>
                </c:pt>
                <c:pt idx="11">
                  <c:v>35.200000000000003</c:v>
                </c:pt>
                <c:pt idx="12">
                  <c:v>31.5</c:v>
                </c:pt>
                <c:pt idx="13">
                  <c:v>37.81</c:v>
                </c:pt>
                <c:pt idx="14">
                  <c:v>40.94</c:v>
                </c:pt>
                <c:pt idx="15">
                  <c:v>51.15</c:v>
                </c:pt>
                <c:pt idx="16">
                  <c:v>49.54</c:v>
                </c:pt>
                <c:pt idx="17">
                  <c:v>48.69</c:v>
                </c:pt>
                <c:pt idx="18">
                  <c:v>43.03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CC-4BA6-A3E2-3129B437B3AD}"/>
            </c:ext>
          </c:extLst>
        </c:ser>
        <c:ser>
          <c:idx val="4"/>
          <c:order val="4"/>
          <c:tx>
            <c:strRef>
              <c:f>Blad4!$A$8</c:f>
              <c:strCache>
                <c:ptCount val="1"/>
                <c:pt idx="0">
                  <c:v>C40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Blad4!$B$2:$T$2</c:f>
              <c:strCache>
                <c:ptCount val="19"/>
                <c:pt idx="0">
                  <c:v>x</c:v>
                </c:pt>
                <c:pt idx="1">
                  <c:v>410nm</c:v>
                </c:pt>
                <c:pt idx="2">
                  <c:v>435nm</c:v>
                </c:pt>
                <c:pt idx="3">
                  <c:v>460nm</c:v>
                </c:pt>
                <c:pt idx="4">
                  <c:v>485nm</c:v>
                </c:pt>
                <c:pt idx="5">
                  <c:v>510nm</c:v>
                </c:pt>
                <c:pt idx="6">
                  <c:v>535nm</c:v>
                </c:pt>
                <c:pt idx="7">
                  <c:v>560nm</c:v>
                </c:pt>
                <c:pt idx="8">
                  <c:v>585nm</c:v>
                </c:pt>
                <c:pt idx="9">
                  <c:v>610nm</c:v>
                </c:pt>
                <c:pt idx="10">
                  <c:v>645nm</c:v>
                </c:pt>
                <c:pt idx="11">
                  <c:v>680nm</c:v>
                </c:pt>
                <c:pt idx="12">
                  <c:v>705nm</c:v>
                </c:pt>
                <c:pt idx="13">
                  <c:v>730nm</c:v>
                </c:pt>
                <c:pt idx="14">
                  <c:v>760nm</c:v>
                </c:pt>
                <c:pt idx="15">
                  <c:v>810nm</c:v>
                </c:pt>
                <c:pt idx="16">
                  <c:v>860nm</c:v>
                </c:pt>
                <c:pt idx="17">
                  <c:v>900nm</c:v>
                </c:pt>
                <c:pt idx="18">
                  <c:v>940nm</c:v>
                </c:pt>
              </c:strCache>
            </c:strRef>
          </c:cat>
          <c:val>
            <c:numRef>
              <c:f>Blad4!$B$8:$T$8</c:f>
              <c:numCache>
                <c:formatCode>General</c:formatCode>
                <c:ptCount val="19"/>
                <c:pt idx="0">
                  <c:v>40</c:v>
                </c:pt>
                <c:pt idx="1">
                  <c:v>56.01</c:v>
                </c:pt>
                <c:pt idx="2">
                  <c:v>52.27</c:v>
                </c:pt>
                <c:pt idx="3">
                  <c:v>53.19</c:v>
                </c:pt>
                <c:pt idx="4">
                  <c:v>54.06</c:v>
                </c:pt>
                <c:pt idx="5">
                  <c:v>50.71</c:v>
                </c:pt>
                <c:pt idx="6">
                  <c:v>47.96</c:v>
                </c:pt>
                <c:pt idx="7">
                  <c:v>41.67</c:v>
                </c:pt>
                <c:pt idx="8">
                  <c:v>43.25</c:v>
                </c:pt>
                <c:pt idx="9">
                  <c:v>55.56</c:v>
                </c:pt>
                <c:pt idx="10">
                  <c:v>42.86</c:v>
                </c:pt>
                <c:pt idx="11">
                  <c:v>44.42</c:v>
                </c:pt>
                <c:pt idx="12">
                  <c:v>43.07</c:v>
                </c:pt>
                <c:pt idx="13">
                  <c:v>45.83</c:v>
                </c:pt>
                <c:pt idx="14">
                  <c:v>55.06</c:v>
                </c:pt>
                <c:pt idx="15">
                  <c:v>45.45</c:v>
                </c:pt>
                <c:pt idx="16">
                  <c:v>37.58</c:v>
                </c:pt>
                <c:pt idx="17">
                  <c:v>58.25</c:v>
                </c:pt>
                <c:pt idx="18">
                  <c:v>53.55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CC-4BA6-A3E2-3129B437B3AD}"/>
            </c:ext>
          </c:extLst>
        </c:ser>
        <c:ser>
          <c:idx val="5"/>
          <c:order val="5"/>
          <c:tx>
            <c:strRef>
              <c:f>Blad4!$A$9</c:f>
              <c:strCache>
                <c:ptCount val="1"/>
                <c:pt idx="0">
                  <c:v>C50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Blad4!$B$2:$T$2</c:f>
              <c:strCache>
                <c:ptCount val="19"/>
                <c:pt idx="0">
                  <c:v>x</c:v>
                </c:pt>
                <c:pt idx="1">
                  <c:v>410nm</c:v>
                </c:pt>
                <c:pt idx="2">
                  <c:v>435nm</c:v>
                </c:pt>
                <c:pt idx="3">
                  <c:v>460nm</c:v>
                </c:pt>
                <c:pt idx="4">
                  <c:v>485nm</c:v>
                </c:pt>
                <c:pt idx="5">
                  <c:v>510nm</c:v>
                </c:pt>
                <c:pt idx="6">
                  <c:v>535nm</c:v>
                </c:pt>
                <c:pt idx="7">
                  <c:v>560nm</c:v>
                </c:pt>
                <c:pt idx="8">
                  <c:v>585nm</c:v>
                </c:pt>
                <c:pt idx="9">
                  <c:v>610nm</c:v>
                </c:pt>
                <c:pt idx="10">
                  <c:v>645nm</c:v>
                </c:pt>
                <c:pt idx="11">
                  <c:v>680nm</c:v>
                </c:pt>
                <c:pt idx="12">
                  <c:v>705nm</c:v>
                </c:pt>
                <c:pt idx="13">
                  <c:v>730nm</c:v>
                </c:pt>
                <c:pt idx="14">
                  <c:v>760nm</c:v>
                </c:pt>
                <c:pt idx="15">
                  <c:v>810nm</c:v>
                </c:pt>
                <c:pt idx="16">
                  <c:v>860nm</c:v>
                </c:pt>
                <c:pt idx="17">
                  <c:v>900nm</c:v>
                </c:pt>
                <c:pt idx="18">
                  <c:v>940nm</c:v>
                </c:pt>
              </c:strCache>
            </c:strRef>
          </c:cat>
          <c:val>
            <c:numRef>
              <c:f>Blad4!$B$9:$T$9</c:f>
              <c:numCache>
                <c:formatCode>General</c:formatCode>
                <c:ptCount val="19"/>
                <c:pt idx="0">
                  <c:v>50</c:v>
                </c:pt>
                <c:pt idx="1">
                  <c:v>45.52</c:v>
                </c:pt>
                <c:pt idx="2">
                  <c:v>51.5</c:v>
                </c:pt>
                <c:pt idx="3">
                  <c:v>61.59</c:v>
                </c:pt>
                <c:pt idx="4">
                  <c:v>63.62</c:v>
                </c:pt>
                <c:pt idx="5">
                  <c:v>60</c:v>
                </c:pt>
                <c:pt idx="6">
                  <c:v>59.76</c:v>
                </c:pt>
                <c:pt idx="7">
                  <c:v>54.63</c:v>
                </c:pt>
                <c:pt idx="8">
                  <c:v>55.17</c:v>
                </c:pt>
                <c:pt idx="9">
                  <c:v>60.22</c:v>
                </c:pt>
                <c:pt idx="10">
                  <c:v>51.42</c:v>
                </c:pt>
                <c:pt idx="11">
                  <c:v>52.94</c:v>
                </c:pt>
                <c:pt idx="12">
                  <c:v>51.99</c:v>
                </c:pt>
                <c:pt idx="13">
                  <c:v>48.58</c:v>
                </c:pt>
                <c:pt idx="14">
                  <c:v>60</c:v>
                </c:pt>
                <c:pt idx="15">
                  <c:v>61.51</c:v>
                </c:pt>
                <c:pt idx="16">
                  <c:v>35.89</c:v>
                </c:pt>
                <c:pt idx="17">
                  <c:v>49.55</c:v>
                </c:pt>
                <c:pt idx="18">
                  <c:v>51.42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CC-4BA6-A3E2-3129B437B3AD}"/>
            </c:ext>
          </c:extLst>
        </c:ser>
        <c:ser>
          <c:idx val="6"/>
          <c:order val="6"/>
          <c:tx>
            <c:strRef>
              <c:f>Blad4!$A$10</c:f>
              <c:strCache>
                <c:ptCount val="1"/>
                <c:pt idx="0">
                  <c:v>C60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Blad4!$B$2:$T$2</c:f>
              <c:strCache>
                <c:ptCount val="19"/>
                <c:pt idx="0">
                  <c:v>x</c:v>
                </c:pt>
                <c:pt idx="1">
                  <c:v>410nm</c:v>
                </c:pt>
                <c:pt idx="2">
                  <c:v>435nm</c:v>
                </c:pt>
                <c:pt idx="3">
                  <c:v>460nm</c:v>
                </c:pt>
                <c:pt idx="4">
                  <c:v>485nm</c:v>
                </c:pt>
                <c:pt idx="5">
                  <c:v>510nm</c:v>
                </c:pt>
                <c:pt idx="6">
                  <c:v>535nm</c:v>
                </c:pt>
                <c:pt idx="7">
                  <c:v>560nm</c:v>
                </c:pt>
                <c:pt idx="8">
                  <c:v>585nm</c:v>
                </c:pt>
                <c:pt idx="9">
                  <c:v>610nm</c:v>
                </c:pt>
                <c:pt idx="10">
                  <c:v>645nm</c:v>
                </c:pt>
                <c:pt idx="11">
                  <c:v>680nm</c:v>
                </c:pt>
                <c:pt idx="12">
                  <c:v>705nm</c:v>
                </c:pt>
                <c:pt idx="13">
                  <c:v>730nm</c:v>
                </c:pt>
                <c:pt idx="14">
                  <c:v>760nm</c:v>
                </c:pt>
                <c:pt idx="15">
                  <c:v>810nm</c:v>
                </c:pt>
                <c:pt idx="16">
                  <c:v>860nm</c:v>
                </c:pt>
                <c:pt idx="17">
                  <c:v>900nm</c:v>
                </c:pt>
                <c:pt idx="18">
                  <c:v>940nm</c:v>
                </c:pt>
              </c:strCache>
            </c:strRef>
          </c:cat>
          <c:val>
            <c:numRef>
              <c:f>Blad4!$B$10:$T$10</c:f>
              <c:numCache>
                <c:formatCode>General</c:formatCode>
                <c:ptCount val="19"/>
                <c:pt idx="0">
                  <c:v>60</c:v>
                </c:pt>
                <c:pt idx="1">
                  <c:v>40.049999999999997</c:v>
                </c:pt>
                <c:pt idx="2">
                  <c:v>45.33</c:v>
                </c:pt>
                <c:pt idx="3">
                  <c:v>60</c:v>
                </c:pt>
                <c:pt idx="4">
                  <c:v>63.62</c:v>
                </c:pt>
                <c:pt idx="5">
                  <c:v>60.29</c:v>
                </c:pt>
                <c:pt idx="6">
                  <c:v>62.41</c:v>
                </c:pt>
                <c:pt idx="7">
                  <c:v>61.34</c:v>
                </c:pt>
                <c:pt idx="8">
                  <c:v>63.4</c:v>
                </c:pt>
                <c:pt idx="9">
                  <c:v>66.13</c:v>
                </c:pt>
                <c:pt idx="10">
                  <c:v>60.12</c:v>
                </c:pt>
                <c:pt idx="11">
                  <c:v>67.650000000000006</c:v>
                </c:pt>
                <c:pt idx="12">
                  <c:v>59.54</c:v>
                </c:pt>
                <c:pt idx="13">
                  <c:v>60</c:v>
                </c:pt>
                <c:pt idx="14">
                  <c:v>65.06</c:v>
                </c:pt>
                <c:pt idx="15">
                  <c:v>63.03</c:v>
                </c:pt>
                <c:pt idx="16">
                  <c:v>56.49</c:v>
                </c:pt>
                <c:pt idx="17">
                  <c:v>54.75</c:v>
                </c:pt>
                <c:pt idx="1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CC-4BA6-A3E2-3129B437B3AD}"/>
            </c:ext>
          </c:extLst>
        </c:ser>
        <c:ser>
          <c:idx val="7"/>
          <c:order val="7"/>
          <c:tx>
            <c:strRef>
              <c:f>Blad4!$A$7</c:f>
              <c:strCache>
                <c:ptCount val="1"/>
                <c:pt idx="0">
                  <c:v>C30R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Blad4!$B$2:$T$2</c:f>
              <c:strCache>
                <c:ptCount val="19"/>
                <c:pt idx="0">
                  <c:v>x</c:v>
                </c:pt>
                <c:pt idx="1">
                  <c:v>410nm</c:v>
                </c:pt>
                <c:pt idx="2">
                  <c:v>435nm</c:v>
                </c:pt>
                <c:pt idx="3">
                  <c:v>460nm</c:v>
                </c:pt>
                <c:pt idx="4">
                  <c:v>485nm</c:v>
                </c:pt>
                <c:pt idx="5">
                  <c:v>510nm</c:v>
                </c:pt>
                <c:pt idx="6">
                  <c:v>535nm</c:v>
                </c:pt>
                <c:pt idx="7">
                  <c:v>560nm</c:v>
                </c:pt>
                <c:pt idx="8">
                  <c:v>585nm</c:v>
                </c:pt>
                <c:pt idx="9">
                  <c:v>610nm</c:v>
                </c:pt>
                <c:pt idx="10">
                  <c:v>645nm</c:v>
                </c:pt>
                <c:pt idx="11">
                  <c:v>680nm</c:v>
                </c:pt>
                <c:pt idx="12">
                  <c:v>705nm</c:v>
                </c:pt>
                <c:pt idx="13">
                  <c:v>730nm</c:v>
                </c:pt>
                <c:pt idx="14">
                  <c:v>760nm</c:v>
                </c:pt>
                <c:pt idx="15">
                  <c:v>810nm</c:v>
                </c:pt>
                <c:pt idx="16">
                  <c:v>860nm</c:v>
                </c:pt>
                <c:pt idx="17">
                  <c:v>900nm</c:v>
                </c:pt>
                <c:pt idx="18">
                  <c:v>940nm</c:v>
                </c:pt>
              </c:strCache>
            </c:strRef>
          </c:cat>
          <c:val>
            <c:numRef>
              <c:f>Blad4!$B$7:$T$7</c:f>
              <c:numCache>
                <c:formatCode>General</c:formatCode>
                <c:ptCount val="19"/>
                <c:pt idx="0">
                  <c:v>30</c:v>
                </c:pt>
                <c:pt idx="1">
                  <c:v>56.33</c:v>
                </c:pt>
                <c:pt idx="2">
                  <c:v>60</c:v>
                </c:pt>
                <c:pt idx="3">
                  <c:v>62.99</c:v>
                </c:pt>
                <c:pt idx="4">
                  <c:v>69.42</c:v>
                </c:pt>
                <c:pt idx="5">
                  <c:v>65.650000000000006</c:v>
                </c:pt>
                <c:pt idx="6">
                  <c:v>78.790000000000006</c:v>
                </c:pt>
                <c:pt idx="7">
                  <c:v>160.54</c:v>
                </c:pt>
                <c:pt idx="8">
                  <c:v>83.68</c:v>
                </c:pt>
                <c:pt idx="9">
                  <c:v>55.76</c:v>
                </c:pt>
                <c:pt idx="10">
                  <c:v>38.01</c:v>
                </c:pt>
                <c:pt idx="11">
                  <c:v>45.19</c:v>
                </c:pt>
                <c:pt idx="12">
                  <c:v>45.42</c:v>
                </c:pt>
                <c:pt idx="13">
                  <c:v>72.16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68.849999999999994</c:v>
                </c:pt>
                <c:pt idx="18">
                  <c:v>66.569999999999993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CC-4BA6-A3E2-3129B437B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109423"/>
        <c:axId val="1022102703"/>
      </c:lineChart>
      <c:catAx>
        <c:axId val="102210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22102703"/>
        <c:crosses val="autoZero"/>
        <c:auto val="1"/>
        <c:lblAlgn val="ctr"/>
        <c:lblOffset val="100"/>
        <c:noMultiLvlLbl val="0"/>
      </c:catAx>
      <c:valAx>
        <c:axId val="10221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2210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Blad4!$B$2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Blad4!$A$3:$A$10</c:f>
              <c:strCache>
                <c:ptCount val="8"/>
                <c:pt idx="0">
                  <c:v>C0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C30R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Blad4!$B$3:$B$10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3-424E-92B9-039788420C19}"/>
            </c:ext>
          </c:extLst>
        </c:ser>
        <c:ser>
          <c:idx val="9"/>
          <c:order val="1"/>
          <c:tx>
            <c:strRef>
              <c:f>Blad4!$K$2</c:f>
              <c:strCache>
                <c:ptCount val="1"/>
                <c:pt idx="0">
                  <c:v>610nm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Blad4!$A$3:$A$10</c:f>
              <c:strCache>
                <c:ptCount val="8"/>
                <c:pt idx="0">
                  <c:v>C0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C30R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Blad4!$K$3:$K$10</c:f>
              <c:numCache>
                <c:formatCode>General</c:formatCode>
                <c:ptCount val="8"/>
                <c:pt idx="0">
                  <c:v>-0.38</c:v>
                </c:pt>
                <c:pt idx="1">
                  <c:v>37.270000000000003</c:v>
                </c:pt>
                <c:pt idx="2">
                  <c:v>48.96</c:v>
                </c:pt>
                <c:pt idx="3">
                  <c:v>49.85</c:v>
                </c:pt>
                <c:pt idx="4">
                  <c:v>55.76</c:v>
                </c:pt>
                <c:pt idx="5">
                  <c:v>55.56</c:v>
                </c:pt>
                <c:pt idx="6">
                  <c:v>60.22</c:v>
                </c:pt>
                <c:pt idx="7">
                  <c:v>66.13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13-424E-92B9-039788420C19}"/>
            </c:ext>
          </c:extLst>
        </c:ser>
        <c:ser>
          <c:idx val="10"/>
          <c:order val="2"/>
          <c:tx>
            <c:strRef>
              <c:f>Blad4!$L$2</c:f>
              <c:strCache>
                <c:ptCount val="1"/>
                <c:pt idx="0">
                  <c:v>645nm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Blad4!$A$3:$A$10</c:f>
              <c:strCache>
                <c:ptCount val="8"/>
                <c:pt idx="0">
                  <c:v>C0</c:v>
                </c:pt>
                <c:pt idx="1">
                  <c:v>C10</c:v>
                </c:pt>
                <c:pt idx="2">
                  <c:v>C20</c:v>
                </c:pt>
                <c:pt idx="3">
                  <c:v>C30</c:v>
                </c:pt>
                <c:pt idx="4">
                  <c:v>C30R</c:v>
                </c:pt>
                <c:pt idx="5">
                  <c:v>C40</c:v>
                </c:pt>
                <c:pt idx="6">
                  <c:v>C50</c:v>
                </c:pt>
                <c:pt idx="7">
                  <c:v>C60</c:v>
                </c:pt>
              </c:strCache>
            </c:strRef>
          </c:cat>
          <c:val>
            <c:numRef>
              <c:f>Blad4!$L$3:$L$10</c:f>
              <c:numCache>
                <c:formatCode>General</c:formatCode>
                <c:ptCount val="8"/>
                <c:pt idx="0">
                  <c:v>1.67</c:v>
                </c:pt>
                <c:pt idx="1">
                  <c:v>14.71</c:v>
                </c:pt>
                <c:pt idx="2">
                  <c:v>28.94</c:v>
                </c:pt>
                <c:pt idx="3">
                  <c:v>34.78</c:v>
                </c:pt>
                <c:pt idx="4">
                  <c:v>38.01</c:v>
                </c:pt>
                <c:pt idx="5">
                  <c:v>42.86</c:v>
                </c:pt>
                <c:pt idx="6">
                  <c:v>51.42</c:v>
                </c:pt>
                <c:pt idx="7">
                  <c:v>60.12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13-424E-92B9-03978842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652752"/>
        <c:axId val="731658992"/>
      </c:lineChart>
      <c:catAx>
        <c:axId val="73165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31658992"/>
        <c:crosses val="autoZero"/>
        <c:auto val="1"/>
        <c:lblAlgn val="ctr"/>
        <c:lblOffset val="100"/>
        <c:noMultiLvlLbl val="0"/>
      </c:catAx>
      <c:valAx>
        <c:axId val="7316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316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Blad4!$A$3</c:f>
              <c:strCache>
                <c:ptCount val="1"/>
                <c:pt idx="0">
                  <c:v>C0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Blad4!$B$2:$T$2</c:f>
              <c:strCache>
                <c:ptCount val="19"/>
                <c:pt idx="0">
                  <c:v>x</c:v>
                </c:pt>
                <c:pt idx="1">
                  <c:v>410nm</c:v>
                </c:pt>
                <c:pt idx="2">
                  <c:v>435nm</c:v>
                </c:pt>
                <c:pt idx="3">
                  <c:v>460nm</c:v>
                </c:pt>
                <c:pt idx="4">
                  <c:v>485nm</c:v>
                </c:pt>
                <c:pt idx="5">
                  <c:v>510nm</c:v>
                </c:pt>
                <c:pt idx="6">
                  <c:v>535nm</c:v>
                </c:pt>
                <c:pt idx="7">
                  <c:v>560nm</c:v>
                </c:pt>
                <c:pt idx="8">
                  <c:v>585nm</c:v>
                </c:pt>
                <c:pt idx="9">
                  <c:v>610nm</c:v>
                </c:pt>
                <c:pt idx="10">
                  <c:v>645nm</c:v>
                </c:pt>
                <c:pt idx="11">
                  <c:v>680nm</c:v>
                </c:pt>
                <c:pt idx="12">
                  <c:v>705nm</c:v>
                </c:pt>
                <c:pt idx="13">
                  <c:v>730nm</c:v>
                </c:pt>
                <c:pt idx="14">
                  <c:v>760nm</c:v>
                </c:pt>
                <c:pt idx="15">
                  <c:v>810nm</c:v>
                </c:pt>
                <c:pt idx="16">
                  <c:v>860nm</c:v>
                </c:pt>
                <c:pt idx="17">
                  <c:v>900nm</c:v>
                </c:pt>
                <c:pt idx="18">
                  <c:v>940nm</c:v>
                </c:pt>
              </c:strCache>
            </c:strRef>
          </c:cat>
          <c:val>
            <c:numRef>
              <c:f>Blad4!$B$3:$T$3</c:f>
              <c:numCache>
                <c:formatCode>General</c:formatCode>
                <c:ptCount val="19"/>
                <c:pt idx="0">
                  <c:v>0</c:v>
                </c:pt>
                <c:pt idx="1">
                  <c:v>-0.14000000000000001</c:v>
                </c:pt>
                <c:pt idx="2">
                  <c:v>-4.47</c:v>
                </c:pt>
                <c:pt idx="3">
                  <c:v>-0.52</c:v>
                </c:pt>
                <c:pt idx="4">
                  <c:v>-0.57999999999999996</c:v>
                </c:pt>
                <c:pt idx="5">
                  <c:v>-0.51</c:v>
                </c:pt>
                <c:pt idx="6">
                  <c:v>0.09</c:v>
                </c:pt>
                <c:pt idx="7">
                  <c:v>1.32</c:v>
                </c:pt>
                <c:pt idx="8">
                  <c:v>1.83</c:v>
                </c:pt>
                <c:pt idx="9">
                  <c:v>-0.38</c:v>
                </c:pt>
                <c:pt idx="10">
                  <c:v>1.67</c:v>
                </c:pt>
                <c:pt idx="11">
                  <c:v>1.94</c:v>
                </c:pt>
                <c:pt idx="12">
                  <c:v>0.24</c:v>
                </c:pt>
                <c:pt idx="13">
                  <c:v>0</c:v>
                </c:pt>
                <c:pt idx="14">
                  <c:v>-3.67</c:v>
                </c:pt>
                <c:pt idx="15">
                  <c:v>4.5999999999999996</c:v>
                </c:pt>
                <c:pt idx="16">
                  <c:v>6.35</c:v>
                </c:pt>
                <c:pt idx="17">
                  <c:v>5.57</c:v>
                </c:pt>
                <c:pt idx="18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0-4ED3-99CC-495DA2468434}"/>
            </c:ext>
          </c:extLst>
        </c:ser>
        <c:ser>
          <c:idx val="1"/>
          <c:order val="1"/>
          <c:tx>
            <c:strRef>
              <c:f>Blad4!$A$4</c:f>
              <c:strCache>
                <c:ptCount val="1"/>
                <c:pt idx="0">
                  <c:v>C10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Blad4!$B$2:$T$2</c:f>
              <c:strCache>
                <c:ptCount val="19"/>
                <c:pt idx="0">
                  <c:v>x</c:v>
                </c:pt>
                <c:pt idx="1">
                  <c:v>410nm</c:v>
                </c:pt>
                <c:pt idx="2">
                  <c:v>435nm</c:v>
                </c:pt>
                <c:pt idx="3">
                  <c:v>460nm</c:v>
                </c:pt>
                <c:pt idx="4">
                  <c:v>485nm</c:v>
                </c:pt>
                <c:pt idx="5">
                  <c:v>510nm</c:v>
                </c:pt>
                <c:pt idx="6">
                  <c:v>535nm</c:v>
                </c:pt>
                <c:pt idx="7">
                  <c:v>560nm</c:v>
                </c:pt>
                <c:pt idx="8">
                  <c:v>585nm</c:v>
                </c:pt>
                <c:pt idx="9">
                  <c:v>610nm</c:v>
                </c:pt>
                <c:pt idx="10">
                  <c:v>645nm</c:v>
                </c:pt>
                <c:pt idx="11">
                  <c:v>680nm</c:v>
                </c:pt>
                <c:pt idx="12">
                  <c:v>705nm</c:v>
                </c:pt>
                <c:pt idx="13">
                  <c:v>730nm</c:v>
                </c:pt>
                <c:pt idx="14">
                  <c:v>760nm</c:v>
                </c:pt>
                <c:pt idx="15">
                  <c:v>810nm</c:v>
                </c:pt>
                <c:pt idx="16">
                  <c:v>860nm</c:v>
                </c:pt>
                <c:pt idx="17">
                  <c:v>900nm</c:v>
                </c:pt>
                <c:pt idx="18">
                  <c:v>940nm</c:v>
                </c:pt>
              </c:strCache>
            </c:strRef>
          </c:cat>
          <c:val>
            <c:numRef>
              <c:f>Blad4!$B$4:$T$4</c:f>
              <c:numCache>
                <c:formatCode>General</c:formatCode>
                <c:ptCount val="19"/>
                <c:pt idx="0">
                  <c:v>10</c:v>
                </c:pt>
                <c:pt idx="1">
                  <c:v>63.49</c:v>
                </c:pt>
                <c:pt idx="2">
                  <c:v>42.94</c:v>
                </c:pt>
                <c:pt idx="3">
                  <c:v>30.29</c:v>
                </c:pt>
                <c:pt idx="4">
                  <c:v>33.25</c:v>
                </c:pt>
                <c:pt idx="5">
                  <c:v>27.29</c:v>
                </c:pt>
                <c:pt idx="6">
                  <c:v>24.96</c:v>
                </c:pt>
                <c:pt idx="7">
                  <c:v>14.9</c:v>
                </c:pt>
                <c:pt idx="8">
                  <c:v>14.71</c:v>
                </c:pt>
                <c:pt idx="9">
                  <c:v>37.270000000000003</c:v>
                </c:pt>
                <c:pt idx="10">
                  <c:v>14.71</c:v>
                </c:pt>
                <c:pt idx="11">
                  <c:v>17.09</c:v>
                </c:pt>
                <c:pt idx="12">
                  <c:v>15.94</c:v>
                </c:pt>
                <c:pt idx="13">
                  <c:v>27.62</c:v>
                </c:pt>
                <c:pt idx="14">
                  <c:v>32.06</c:v>
                </c:pt>
                <c:pt idx="15">
                  <c:v>27.9</c:v>
                </c:pt>
                <c:pt idx="16">
                  <c:v>6.35</c:v>
                </c:pt>
                <c:pt idx="17">
                  <c:v>22.59</c:v>
                </c:pt>
                <c:pt idx="18">
                  <c:v>26.81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0-4ED3-99CC-495DA2468434}"/>
            </c:ext>
          </c:extLst>
        </c:ser>
        <c:ser>
          <c:idx val="2"/>
          <c:order val="2"/>
          <c:tx>
            <c:strRef>
              <c:f>Blad4!$A$5</c:f>
              <c:strCache>
                <c:ptCount val="1"/>
                <c:pt idx="0">
                  <c:v>C20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Blad4!$B$2:$T$2</c:f>
              <c:strCache>
                <c:ptCount val="19"/>
                <c:pt idx="0">
                  <c:v>x</c:v>
                </c:pt>
                <c:pt idx="1">
                  <c:v>410nm</c:v>
                </c:pt>
                <c:pt idx="2">
                  <c:v>435nm</c:v>
                </c:pt>
                <c:pt idx="3">
                  <c:v>460nm</c:v>
                </c:pt>
                <c:pt idx="4">
                  <c:v>485nm</c:v>
                </c:pt>
                <c:pt idx="5">
                  <c:v>510nm</c:v>
                </c:pt>
                <c:pt idx="6">
                  <c:v>535nm</c:v>
                </c:pt>
                <c:pt idx="7">
                  <c:v>560nm</c:v>
                </c:pt>
                <c:pt idx="8">
                  <c:v>585nm</c:v>
                </c:pt>
                <c:pt idx="9">
                  <c:v>610nm</c:v>
                </c:pt>
                <c:pt idx="10">
                  <c:v>645nm</c:v>
                </c:pt>
                <c:pt idx="11">
                  <c:v>680nm</c:v>
                </c:pt>
                <c:pt idx="12">
                  <c:v>705nm</c:v>
                </c:pt>
                <c:pt idx="13">
                  <c:v>730nm</c:v>
                </c:pt>
                <c:pt idx="14">
                  <c:v>760nm</c:v>
                </c:pt>
                <c:pt idx="15">
                  <c:v>810nm</c:v>
                </c:pt>
                <c:pt idx="16">
                  <c:v>860nm</c:v>
                </c:pt>
                <c:pt idx="17">
                  <c:v>900nm</c:v>
                </c:pt>
                <c:pt idx="18">
                  <c:v>940nm</c:v>
                </c:pt>
              </c:strCache>
            </c:strRef>
          </c:cat>
          <c:val>
            <c:numRef>
              <c:f>Blad4!$B$5:$T$5</c:f>
              <c:numCache>
                <c:formatCode>General</c:formatCode>
                <c:ptCount val="19"/>
                <c:pt idx="0">
                  <c:v>20</c:v>
                </c:pt>
                <c:pt idx="1">
                  <c:v>60.89</c:v>
                </c:pt>
                <c:pt idx="2">
                  <c:v>50.37</c:v>
                </c:pt>
                <c:pt idx="3">
                  <c:v>41.59</c:v>
                </c:pt>
                <c:pt idx="4">
                  <c:v>42.4</c:v>
                </c:pt>
                <c:pt idx="5">
                  <c:v>38.01</c:v>
                </c:pt>
                <c:pt idx="6">
                  <c:v>35.200000000000003</c:v>
                </c:pt>
                <c:pt idx="7">
                  <c:v>25.32</c:v>
                </c:pt>
                <c:pt idx="8">
                  <c:v>27.02</c:v>
                </c:pt>
                <c:pt idx="9">
                  <c:v>48.96</c:v>
                </c:pt>
                <c:pt idx="10">
                  <c:v>28.94</c:v>
                </c:pt>
                <c:pt idx="11">
                  <c:v>35.200000000000003</c:v>
                </c:pt>
                <c:pt idx="12">
                  <c:v>25.9</c:v>
                </c:pt>
                <c:pt idx="13">
                  <c:v>40.44</c:v>
                </c:pt>
                <c:pt idx="14">
                  <c:v>55.06</c:v>
                </c:pt>
                <c:pt idx="15">
                  <c:v>55.53</c:v>
                </c:pt>
                <c:pt idx="16">
                  <c:v>68.87</c:v>
                </c:pt>
                <c:pt idx="17">
                  <c:v>32.549999999999997</c:v>
                </c:pt>
                <c:pt idx="18">
                  <c:v>36.86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0-4ED3-99CC-495DA2468434}"/>
            </c:ext>
          </c:extLst>
        </c:ser>
        <c:ser>
          <c:idx val="3"/>
          <c:order val="3"/>
          <c:tx>
            <c:strRef>
              <c:f>Blad4!$A$6</c:f>
              <c:strCache>
                <c:ptCount val="1"/>
                <c:pt idx="0">
                  <c:v>C30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Blad4!$B$2:$T$2</c:f>
              <c:strCache>
                <c:ptCount val="19"/>
                <c:pt idx="0">
                  <c:v>x</c:v>
                </c:pt>
                <c:pt idx="1">
                  <c:v>410nm</c:v>
                </c:pt>
                <c:pt idx="2">
                  <c:v>435nm</c:v>
                </c:pt>
                <c:pt idx="3">
                  <c:v>460nm</c:v>
                </c:pt>
                <c:pt idx="4">
                  <c:v>485nm</c:v>
                </c:pt>
                <c:pt idx="5">
                  <c:v>510nm</c:v>
                </c:pt>
                <c:pt idx="6">
                  <c:v>535nm</c:v>
                </c:pt>
                <c:pt idx="7">
                  <c:v>560nm</c:v>
                </c:pt>
                <c:pt idx="8">
                  <c:v>585nm</c:v>
                </c:pt>
                <c:pt idx="9">
                  <c:v>610nm</c:v>
                </c:pt>
                <c:pt idx="10">
                  <c:v>645nm</c:v>
                </c:pt>
                <c:pt idx="11">
                  <c:v>680nm</c:v>
                </c:pt>
                <c:pt idx="12">
                  <c:v>705nm</c:v>
                </c:pt>
                <c:pt idx="13">
                  <c:v>730nm</c:v>
                </c:pt>
                <c:pt idx="14">
                  <c:v>760nm</c:v>
                </c:pt>
                <c:pt idx="15">
                  <c:v>810nm</c:v>
                </c:pt>
                <c:pt idx="16">
                  <c:v>860nm</c:v>
                </c:pt>
                <c:pt idx="17">
                  <c:v>900nm</c:v>
                </c:pt>
                <c:pt idx="18">
                  <c:v>940nm</c:v>
                </c:pt>
              </c:strCache>
            </c:strRef>
          </c:cat>
          <c:val>
            <c:numRef>
              <c:f>Blad4!$B$6:$T$6</c:f>
              <c:numCache>
                <c:formatCode>General</c:formatCode>
                <c:ptCount val="19"/>
                <c:pt idx="0">
                  <c:v>30</c:v>
                </c:pt>
                <c:pt idx="1">
                  <c:v>57.23</c:v>
                </c:pt>
                <c:pt idx="2">
                  <c:v>50.94</c:v>
                </c:pt>
                <c:pt idx="3">
                  <c:v>46.12</c:v>
                </c:pt>
                <c:pt idx="4">
                  <c:v>45.6</c:v>
                </c:pt>
                <c:pt idx="5">
                  <c:v>43.87</c:v>
                </c:pt>
                <c:pt idx="6">
                  <c:v>40.39</c:v>
                </c:pt>
                <c:pt idx="7">
                  <c:v>31.7</c:v>
                </c:pt>
                <c:pt idx="8">
                  <c:v>32.85</c:v>
                </c:pt>
                <c:pt idx="9">
                  <c:v>49.85</c:v>
                </c:pt>
                <c:pt idx="10">
                  <c:v>34.78</c:v>
                </c:pt>
                <c:pt idx="11">
                  <c:v>35.200000000000003</c:v>
                </c:pt>
                <c:pt idx="12">
                  <c:v>31.5</c:v>
                </c:pt>
                <c:pt idx="13">
                  <c:v>37.81</c:v>
                </c:pt>
                <c:pt idx="14">
                  <c:v>40.94</c:v>
                </c:pt>
                <c:pt idx="15">
                  <c:v>51.15</c:v>
                </c:pt>
                <c:pt idx="16">
                  <c:v>49.54</c:v>
                </c:pt>
                <c:pt idx="17">
                  <c:v>48.69</c:v>
                </c:pt>
                <c:pt idx="18">
                  <c:v>43.03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90-4ED3-99CC-495DA2468434}"/>
            </c:ext>
          </c:extLst>
        </c:ser>
        <c:ser>
          <c:idx val="4"/>
          <c:order val="4"/>
          <c:tx>
            <c:strRef>
              <c:f>Blad4!$A$8</c:f>
              <c:strCache>
                <c:ptCount val="1"/>
                <c:pt idx="0">
                  <c:v>C40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Blad4!$B$2:$T$2</c:f>
              <c:strCache>
                <c:ptCount val="19"/>
                <c:pt idx="0">
                  <c:v>x</c:v>
                </c:pt>
                <c:pt idx="1">
                  <c:v>410nm</c:v>
                </c:pt>
                <c:pt idx="2">
                  <c:v>435nm</c:v>
                </c:pt>
                <c:pt idx="3">
                  <c:v>460nm</c:v>
                </c:pt>
                <c:pt idx="4">
                  <c:v>485nm</c:v>
                </c:pt>
                <c:pt idx="5">
                  <c:v>510nm</c:v>
                </c:pt>
                <c:pt idx="6">
                  <c:v>535nm</c:v>
                </c:pt>
                <c:pt idx="7">
                  <c:v>560nm</c:v>
                </c:pt>
                <c:pt idx="8">
                  <c:v>585nm</c:v>
                </c:pt>
                <c:pt idx="9">
                  <c:v>610nm</c:v>
                </c:pt>
                <c:pt idx="10">
                  <c:v>645nm</c:v>
                </c:pt>
                <c:pt idx="11">
                  <c:v>680nm</c:v>
                </c:pt>
                <c:pt idx="12">
                  <c:v>705nm</c:v>
                </c:pt>
                <c:pt idx="13">
                  <c:v>730nm</c:v>
                </c:pt>
                <c:pt idx="14">
                  <c:v>760nm</c:v>
                </c:pt>
                <c:pt idx="15">
                  <c:v>810nm</c:v>
                </c:pt>
                <c:pt idx="16">
                  <c:v>860nm</c:v>
                </c:pt>
                <c:pt idx="17">
                  <c:v>900nm</c:v>
                </c:pt>
                <c:pt idx="18">
                  <c:v>940nm</c:v>
                </c:pt>
              </c:strCache>
            </c:strRef>
          </c:cat>
          <c:val>
            <c:numRef>
              <c:f>Blad4!$B$8:$T$8</c:f>
              <c:numCache>
                <c:formatCode>General</c:formatCode>
                <c:ptCount val="19"/>
                <c:pt idx="0">
                  <c:v>40</c:v>
                </c:pt>
                <c:pt idx="1">
                  <c:v>56.01</c:v>
                </c:pt>
                <c:pt idx="2">
                  <c:v>52.27</c:v>
                </c:pt>
                <c:pt idx="3">
                  <c:v>53.19</c:v>
                </c:pt>
                <c:pt idx="4">
                  <c:v>54.06</c:v>
                </c:pt>
                <c:pt idx="5">
                  <c:v>50.71</c:v>
                </c:pt>
                <c:pt idx="6">
                  <c:v>47.96</c:v>
                </c:pt>
                <c:pt idx="7">
                  <c:v>41.67</c:v>
                </c:pt>
                <c:pt idx="8">
                  <c:v>43.25</c:v>
                </c:pt>
                <c:pt idx="9">
                  <c:v>55.56</c:v>
                </c:pt>
                <c:pt idx="10">
                  <c:v>42.86</c:v>
                </c:pt>
                <c:pt idx="11">
                  <c:v>44.42</c:v>
                </c:pt>
                <c:pt idx="12">
                  <c:v>43.07</c:v>
                </c:pt>
                <c:pt idx="13">
                  <c:v>45.83</c:v>
                </c:pt>
                <c:pt idx="14">
                  <c:v>55.06</c:v>
                </c:pt>
                <c:pt idx="15">
                  <c:v>45.45</c:v>
                </c:pt>
                <c:pt idx="16">
                  <c:v>37.58</c:v>
                </c:pt>
                <c:pt idx="17">
                  <c:v>58.25</c:v>
                </c:pt>
                <c:pt idx="18">
                  <c:v>53.55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90-4ED3-99CC-495DA2468434}"/>
            </c:ext>
          </c:extLst>
        </c:ser>
        <c:ser>
          <c:idx val="5"/>
          <c:order val="5"/>
          <c:tx>
            <c:strRef>
              <c:f>Blad4!$A$9</c:f>
              <c:strCache>
                <c:ptCount val="1"/>
                <c:pt idx="0">
                  <c:v>C50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Blad4!$B$2:$T$2</c:f>
              <c:strCache>
                <c:ptCount val="19"/>
                <c:pt idx="0">
                  <c:v>x</c:v>
                </c:pt>
                <c:pt idx="1">
                  <c:v>410nm</c:v>
                </c:pt>
                <c:pt idx="2">
                  <c:v>435nm</c:v>
                </c:pt>
                <c:pt idx="3">
                  <c:v>460nm</c:v>
                </c:pt>
                <c:pt idx="4">
                  <c:v>485nm</c:v>
                </c:pt>
                <c:pt idx="5">
                  <c:v>510nm</c:v>
                </c:pt>
                <c:pt idx="6">
                  <c:v>535nm</c:v>
                </c:pt>
                <c:pt idx="7">
                  <c:v>560nm</c:v>
                </c:pt>
                <c:pt idx="8">
                  <c:v>585nm</c:v>
                </c:pt>
                <c:pt idx="9">
                  <c:v>610nm</c:v>
                </c:pt>
                <c:pt idx="10">
                  <c:v>645nm</c:v>
                </c:pt>
                <c:pt idx="11">
                  <c:v>680nm</c:v>
                </c:pt>
                <c:pt idx="12">
                  <c:v>705nm</c:v>
                </c:pt>
                <c:pt idx="13">
                  <c:v>730nm</c:v>
                </c:pt>
                <c:pt idx="14">
                  <c:v>760nm</c:v>
                </c:pt>
                <c:pt idx="15">
                  <c:v>810nm</c:v>
                </c:pt>
                <c:pt idx="16">
                  <c:v>860nm</c:v>
                </c:pt>
                <c:pt idx="17">
                  <c:v>900nm</c:v>
                </c:pt>
                <c:pt idx="18">
                  <c:v>940nm</c:v>
                </c:pt>
              </c:strCache>
            </c:strRef>
          </c:cat>
          <c:val>
            <c:numRef>
              <c:f>Blad4!$B$9:$T$9</c:f>
              <c:numCache>
                <c:formatCode>General</c:formatCode>
                <c:ptCount val="19"/>
                <c:pt idx="0">
                  <c:v>50</c:v>
                </c:pt>
                <c:pt idx="1">
                  <c:v>45.52</c:v>
                </c:pt>
                <c:pt idx="2">
                  <c:v>51.5</c:v>
                </c:pt>
                <c:pt idx="3">
                  <c:v>61.59</c:v>
                </c:pt>
                <c:pt idx="4">
                  <c:v>63.62</c:v>
                </c:pt>
                <c:pt idx="5">
                  <c:v>60</c:v>
                </c:pt>
                <c:pt idx="6">
                  <c:v>59.76</c:v>
                </c:pt>
                <c:pt idx="7">
                  <c:v>54.63</c:v>
                </c:pt>
                <c:pt idx="8">
                  <c:v>55.17</c:v>
                </c:pt>
                <c:pt idx="9">
                  <c:v>60.22</c:v>
                </c:pt>
                <c:pt idx="10">
                  <c:v>51.42</c:v>
                </c:pt>
                <c:pt idx="11">
                  <c:v>52.94</c:v>
                </c:pt>
                <c:pt idx="12">
                  <c:v>51.99</c:v>
                </c:pt>
                <c:pt idx="13">
                  <c:v>48.58</c:v>
                </c:pt>
                <c:pt idx="14">
                  <c:v>60</c:v>
                </c:pt>
                <c:pt idx="15">
                  <c:v>61.51</c:v>
                </c:pt>
                <c:pt idx="16">
                  <c:v>35.89</c:v>
                </c:pt>
                <c:pt idx="17">
                  <c:v>49.55</c:v>
                </c:pt>
                <c:pt idx="18">
                  <c:v>51.42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90-4ED3-99CC-495DA2468434}"/>
            </c:ext>
          </c:extLst>
        </c:ser>
        <c:ser>
          <c:idx val="6"/>
          <c:order val="6"/>
          <c:tx>
            <c:strRef>
              <c:f>Blad4!$A$10</c:f>
              <c:strCache>
                <c:ptCount val="1"/>
                <c:pt idx="0">
                  <c:v>C60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Blad4!$B$2:$T$2</c:f>
              <c:strCache>
                <c:ptCount val="19"/>
                <c:pt idx="0">
                  <c:v>x</c:v>
                </c:pt>
                <c:pt idx="1">
                  <c:v>410nm</c:v>
                </c:pt>
                <c:pt idx="2">
                  <c:v>435nm</c:v>
                </c:pt>
                <c:pt idx="3">
                  <c:v>460nm</c:v>
                </c:pt>
                <c:pt idx="4">
                  <c:v>485nm</c:v>
                </c:pt>
                <c:pt idx="5">
                  <c:v>510nm</c:v>
                </c:pt>
                <c:pt idx="6">
                  <c:v>535nm</c:v>
                </c:pt>
                <c:pt idx="7">
                  <c:v>560nm</c:v>
                </c:pt>
                <c:pt idx="8">
                  <c:v>585nm</c:v>
                </c:pt>
                <c:pt idx="9">
                  <c:v>610nm</c:v>
                </c:pt>
                <c:pt idx="10">
                  <c:v>645nm</c:v>
                </c:pt>
                <c:pt idx="11">
                  <c:v>680nm</c:v>
                </c:pt>
                <c:pt idx="12">
                  <c:v>705nm</c:v>
                </c:pt>
                <c:pt idx="13">
                  <c:v>730nm</c:v>
                </c:pt>
                <c:pt idx="14">
                  <c:v>760nm</c:v>
                </c:pt>
                <c:pt idx="15">
                  <c:v>810nm</c:v>
                </c:pt>
                <c:pt idx="16">
                  <c:v>860nm</c:v>
                </c:pt>
                <c:pt idx="17">
                  <c:v>900nm</c:v>
                </c:pt>
                <c:pt idx="18">
                  <c:v>940nm</c:v>
                </c:pt>
              </c:strCache>
            </c:strRef>
          </c:cat>
          <c:val>
            <c:numRef>
              <c:f>Blad4!$B$10:$T$10</c:f>
              <c:numCache>
                <c:formatCode>General</c:formatCode>
                <c:ptCount val="19"/>
                <c:pt idx="0">
                  <c:v>60</c:v>
                </c:pt>
                <c:pt idx="1">
                  <c:v>40.049999999999997</c:v>
                </c:pt>
                <c:pt idx="2">
                  <c:v>45.33</c:v>
                </c:pt>
                <c:pt idx="3">
                  <c:v>60</c:v>
                </c:pt>
                <c:pt idx="4">
                  <c:v>63.62</c:v>
                </c:pt>
                <c:pt idx="5">
                  <c:v>60.29</c:v>
                </c:pt>
                <c:pt idx="6">
                  <c:v>62.41</c:v>
                </c:pt>
                <c:pt idx="7">
                  <c:v>61.34</c:v>
                </c:pt>
                <c:pt idx="8">
                  <c:v>63.4</c:v>
                </c:pt>
                <c:pt idx="9">
                  <c:v>66.13</c:v>
                </c:pt>
                <c:pt idx="10">
                  <c:v>60.12</c:v>
                </c:pt>
                <c:pt idx="11">
                  <c:v>67.650000000000006</c:v>
                </c:pt>
                <c:pt idx="12">
                  <c:v>59.54</c:v>
                </c:pt>
                <c:pt idx="13">
                  <c:v>60</c:v>
                </c:pt>
                <c:pt idx="14">
                  <c:v>65.06</c:v>
                </c:pt>
                <c:pt idx="15">
                  <c:v>63.03</c:v>
                </c:pt>
                <c:pt idx="16">
                  <c:v>56.49</c:v>
                </c:pt>
                <c:pt idx="17">
                  <c:v>54.75</c:v>
                </c:pt>
                <c:pt idx="1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90-4ED3-99CC-495DA246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109423"/>
        <c:axId val="1022102703"/>
      </c:lineChart>
      <c:catAx>
        <c:axId val="102210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22102703"/>
        <c:crosses val="autoZero"/>
        <c:auto val="1"/>
        <c:lblAlgn val="ctr"/>
        <c:lblOffset val="100"/>
        <c:noMultiLvlLbl val="0"/>
      </c:catAx>
      <c:valAx>
        <c:axId val="10221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221094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46</xdr:row>
      <xdr:rowOff>171450</xdr:rowOff>
    </xdr:from>
    <xdr:to>
      <xdr:col>27</xdr:col>
      <xdr:colOff>101600</xdr:colOff>
      <xdr:row>83</xdr:row>
      <xdr:rowOff>34925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72FD925-124D-BCF5-B992-8492A245E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504825</xdr:colOff>
      <xdr:row>23</xdr:row>
      <xdr:rowOff>46037</xdr:rowOff>
    </xdr:from>
    <xdr:to>
      <xdr:col>47</xdr:col>
      <xdr:colOff>200025</xdr:colOff>
      <xdr:row>38</xdr:row>
      <xdr:rowOff>87312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2FBAFB8D-0F47-CDE6-907E-968C9F2ED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454025</xdr:colOff>
      <xdr:row>34</xdr:row>
      <xdr:rowOff>173037</xdr:rowOff>
    </xdr:from>
    <xdr:to>
      <xdr:col>38</xdr:col>
      <xdr:colOff>200025</xdr:colOff>
      <xdr:row>71</xdr:row>
      <xdr:rowOff>6350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9B985C46-0566-6784-F691-09E8928E0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247649</xdr:colOff>
      <xdr:row>94</xdr:row>
      <xdr:rowOff>39687</xdr:rowOff>
    </xdr:from>
    <xdr:to>
      <xdr:col>12</xdr:col>
      <xdr:colOff>241299</xdr:colOff>
      <xdr:row>126</xdr:row>
      <xdr:rowOff>104775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973D246B-9EE7-9E17-D30C-CF5E3E009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301624</xdr:colOff>
      <xdr:row>94</xdr:row>
      <xdr:rowOff>77786</xdr:rowOff>
    </xdr:from>
    <xdr:to>
      <xdr:col>23</xdr:col>
      <xdr:colOff>533399</xdr:colOff>
      <xdr:row>126</xdr:row>
      <xdr:rowOff>114299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B34EE70-28CE-A11A-BF14-796FFF1D5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323850</xdr:colOff>
      <xdr:row>127</xdr:row>
      <xdr:rowOff>76200</xdr:rowOff>
    </xdr:from>
    <xdr:to>
      <xdr:col>23</xdr:col>
      <xdr:colOff>561975</xdr:colOff>
      <xdr:row>159</xdr:row>
      <xdr:rowOff>112713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05DA085-674C-4B76-9ECE-E1B5EB6DB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21</xdr:row>
      <xdr:rowOff>160337</xdr:rowOff>
    </xdr:from>
    <xdr:to>
      <xdr:col>10</xdr:col>
      <xdr:colOff>596900</xdr:colOff>
      <xdr:row>37</xdr:row>
      <xdr:rowOff>20637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DC44923-DBAB-EB15-6BD4-F89374EB6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21</xdr:row>
      <xdr:rowOff>58736</xdr:rowOff>
    </xdr:from>
    <xdr:to>
      <xdr:col>24</xdr:col>
      <xdr:colOff>171450</xdr:colOff>
      <xdr:row>80</xdr:row>
      <xdr:rowOff>104774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1513802-370E-CAAC-9128-BDC6A078D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40</xdr:row>
      <xdr:rowOff>0</xdr:rowOff>
    </xdr:from>
    <xdr:to>
      <xdr:col>10</xdr:col>
      <xdr:colOff>304800</xdr:colOff>
      <xdr:row>55</xdr:row>
      <xdr:rowOff>44450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9556180E-F405-4069-90E2-B58E04984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BD37-C0F1-43B0-ACE2-D1F4FAC55445}">
  <dimension ref="A1:S9"/>
  <sheetViews>
    <sheetView workbookViewId="0">
      <selection activeCell="G3" sqref="A1:S9"/>
    </sheetView>
  </sheetViews>
  <sheetFormatPr defaultRowHeight="14.5" x14ac:dyDescent="0.35"/>
  <sheetData>
    <row r="1" spans="1:19" x14ac:dyDescent="0.35">
      <c r="A1" t="s">
        <v>0</v>
      </c>
      <c r="B1">
        <v>410</v>
      </c>
      <c r="C1">
        <v>435</v>
      </c>
      <c r="D1">
        <v>460</v>
      </c>
      <c r="E1">
        <v>485</v>
      </c>
      <c r="F1">
        <v>510</v>
      </c>
      <c r="G1">
        <v>535</v>
      </c>
      <c r="H1">
        <v>560</v>
      </c>
      <c r="I1">
        <v>585</v>
      </c>
      <c r="J1">
        <v>610</v>
      </c>
      <c r="K1">
        <v>645</v>
      </c>
      <c r="L1">
        <v>680</v>
      </c>
      <c r="M1">
        <v>705</v>
      </c>
      <c r="N1">
        <v>730</v>
      </c>
      <c r="O1">
        <v>760</v>
      </c>
      <c r="P1">
        <v>810</v>
      </c>
      <c r="Q1">
        <v>860</v>
      </c>
      <c r="R1">
        <v>900</v>
      </c>
      <c r="S1">
        <v>940</v>
      </c>
    </row>
    <row r="2" spans="1:19" x14ac:dyDescent="0.35">
      <c r="A2">
        <v>10</v>
      </c>
      <c r="B2">
        <v>41.13</v>
      </c>
      <c r="C2">
        <v>33.08</v>
      </c>
      <c r="D2">
        <v>26.09</v>
      </c>
      <c r="E2">
        <v>27.12</v>
      </c>
      <c r="F2">
        <v>25.18</v>
      </c>
      <c r="G2">
        <v>23.33</v>
      </c>
      <c r="H2">
        <v>16.84</v>
      </c>
      <c r="I2">
        <v>18.28</v>
      </c>
      <c r="J2">
        <v>30.86</v>
      </c>
      <c r="K2">
        <v>18.27</v>
      </c>
      <c r="L2">
        <v>19.600000000000001</v>
      </c>
      <c r="M2">
        <v>19.84</v>
      </c>
      <c r="N2">
        <v>21.84</v>
      </c>
      <c r="O2">
        <v>25.24</v>
      </c>
      <c r="P2">
        <v>32.9</v>
      </c>
      <c r="Q2">
        <v>30.64</v>
      </c>
      <c r="R2">
        <v>18.36</v>
      </c>
      <c r="S2">
        <v>21.72</v>
      </c>
    </row>
    <row r="3" spans="1:19" x14ac:dyDescent="0.35">
      <c r="A3">
        <v>10</v>
      </c>
      <c r="B3">
        <v>39.17</v>
      </c>
      <c r="C3">
        <v>30.35</v>
      </c>
      <c r="D3">
        <v>23.96</v>
      </c>
      <c r="E3">
        <v>24.84</v>
      </c>
      <c r="F3">
        <v>22.71</v>
      </c>
      <c r="G3">
        <v>21.08</v>
      </c>
      <c r="H3">
        <v>13.48</v>
      </c>
      <c r="I3">
        <v>15</v>
      </c>
      <c r="J3">
        <v>28.75</v>
      </c>
      <c r="K3">
        <v>17.510000000000002</v>
      </c>
      <c r="L3">
        <v>16.260000000000002</v>
      </c>
      <c r="M3">
        <v>15.35</v>
      </c>
      <c r="N3">
        <v>18.489999999999998</v>
      </c>
      <c r="O3">
        <v>22.48</v>
      </c>
      <c r="P3">
        <v>30.93</v>
      </c>
      <c r="Q3">
        <v>30.64</v>
      </c>
      <c r="R3">
        <v>22.82</v>
      </c>
      <c r="S3">
        <v>25.03</v>
      </c>
    </row>
    <row r="4" spans="1:19" x14ac:dyDescent="0.35">
      <c r="A4">
        <v>20</v>
      </c>
      <c r="B4">
        <v>39.72</v>
      </c>
      <c r="C4">
        <v>36.5</v>
      </c>
      <c r="D4">
        <v>32.89</v>
      </c>
      <c r="E4">
        <v>32.01</v>
      </c>
      <c r="F4">
        <v>31.83</v>
      </c>
      <c r="G4">
        <v>29.68</v>
      </c>
      <c r="H4">
        <v>24.12</v>
      </c>
      <c r="I4">
        <v>26.88</v>
      </c>
      <c r="J4">
        <v>36.69</v>
      </c>
      <c r="K4">
        <v>28.04</v>
      </c>
      <c r="L4">
        <v>31.78</v>
      </c>
      <c r="M4">
        <v>26.55</v>
      </c>
      <c r="N4">
        <v>25.28</v>
      </c>
      <c r="O4">
        <v>43.17</v>
      </c>
      <c r="P4">
        <v>50.75</v>
      </c>
      <c r="Q4">
        <v>54.61</v>
      </c>
      <c r="R4">
        <v>29.6</v>
      </c>
      <c r="S4">
        <v>28.39</v>
      </c>
    </row>
    <row r="5" spans="1:19" x14ac:dyDescent="0.35">
      <c r="A5">
        <v>30</v>
      </c>
      <c r="B5">
        <v>42.53</v>
      </c>
      <c r="C5">
        <v>41.32</v>
      </c>
      <c r="D5">
        <v>39.11</v>
      </c>
      <c r="E5">
        <v>39.409999999999997</v>
      </c>
      <c r="F5">
        <v>38.549999999999997</v>
      </c>
      <c r="G5">
        <v>37.520000000000003</v>
      </c>
      <c r="H5">
        <v>32.840000000000003</v>
      </c>
      <c r="I5">
        <v>33.5</v>
      </c>
      <c r="J5">
        <v>37.840000000000003</v>
      </c>
      <c r="K5">
        <v>33.799999999999997</v>
      </c>
      <c r="L5">
        <v>36.54</v>
      </c>
      <c r="M5">
        <v>33.6</v>
      </c>
      <c r="N5">
        <v>32.44</v>
      </c>
      <c r="O5">
        <v>40</v>
      </c>
      <c r="P5">
        <v>46.36</v>
      </c>
      <c r="Q5">
        <v>42.87</v>
      </c>
      <c r="R5">
        <v>33.03</v>
      </c>
      <c r="S5">
        <v>31.8</v>
      </c>
    </row>
    <row r="6" spans="1:19" x14ac:dyDescent="0.35">
      <c r="A6">
        <v>40</v>
      </c>
      <c r="B6">
        <v>38.9</v>
      </c>
      <c r="C6">
        <v>40.729999999999997</v>
      </c>
      <c r="D6">
        <v>41.69</v>
      </c>
      <c r="E6">
        <v>40.299999999999997</v>
      </c>
      <c r="F6">
        <v>41.89</v>
      </c>
      <c r="G6">
        <v>40.96</v>
      </c>
      <c r="H6">
        <v>40.51</v>
      </c>
      <c r="I6">
        <v>41.09</v>
      </c>
      <c r="J6">
        <v>39.72</v>
      </c>
      <c r="K6">
        <v>41.62</v>
      </c>
      <c r="L6">
        <v>43.63</v>
      </c>
      <c r="M6">
        <v>41.01</v>
      </c>
      <c r="N6">
        <v>38.07</v>
      </c>
      <c r="O6">
        <v>36.909999999999997</v>
      </c>
      <c r="P6">
        <v>50.75</v>
      </c>
      <c r="Q6">
        <v>51.63</v>
      </c>
      <c r="R6">
        <v>33.03</v>
      </c>
      <c r="S6">
        <v>32.950000000000003</v>
      </c>
    </row>
    <row r="7" spans="1:19" x14ac:dyDescent="0.35">
      <c r="A7">
        <v>40</v>
      </c>
      <c r="B7">
        <v>38.53</v>
      </c>
      <c r="C7">
        <v>39.57</v>
      </c>
      <c r="D7">
        <v>39.700000000000003</v>
      </c>
      <c r="E7">
        <v>37.96</v>
      </c>
      <c r="F7">
        <v>40</v>
      </c>
      <c r="G7">
        <v>39.21</v>
      </c>
      <c r="H7">
        <v>39.630000000000003</v>
      </c>
      <c r="I7">
        <v>41.57</v>
      </c>
      <c r="J7">
        <v>41.58</v>
      </c>
      <c r="K7">
        <v>42.58</v>
      </c>
      <c r="L7">
        <v>49.61</v>
      </c>
      <c r="M7">
        <v>41.01</v>
      </c>
      <c r="N7">
        <v>40</v>
      </c>
      <c r="O7">
        <v>43.17</v>
      </c>
      <c r="P7">
        <v>62.31</v>
      </c>
      <c r="Q7">
        <v>64.75</v>
      </c>
      <c r="R7">
        <v>37.659999999999997</v>
      </c>
      <c r="S7">
        <v>31.8</v>
      </c>
    </row>
    <row r="8" spans="1:19" x14ac:dyDescent="0.35">
      <c r="A8">
        <v>50</v>
      </c>
      <c r="B8">
        <v>42.09</v>
      </c>
      <c r="C8">
        <v>41.32</v>
      </c>
      <c r="D8">
        <v>40.76</v>
      </c>
      <c r="E8">
        <v>40.6</v>
      </c>
      <c r="F8">
        <v>41.89</v>
      </c>
      <c r="G8">
        <v>42.61</v>
      </c>
      <c r="H8">
        <v>47.32</v>
      </c>
      <c r="I8">
        <v>47.31</v>
      </c>
      <c r="J8">
        <v>42.17</v>
      </c>
      <c r="K8">
        <v>46.39</v>
      </c>
      <c r="L8">
        <v>48.88</v>
      </c>
      <c r="M8">
        <v>49.21</v>
      </c>
      <c r="N8">
        <v>41.96</v>
      </c>
      <c r="O8">
        <v>46.42</v>
      </c>
      <c r="P8">
        <v>54.13</v>
      </c>
      <c r="Q8">
        <v>46.73</v>
      </c>
      <c r="R8">
        <v>50.7</v>
      </c>
      <c r="S8">
        <v>38.81</v>
      </c>
    </row>
    <row r="9" spans="1:19" x14ac:dyDescent="0.35">
      <c r="A9">
        <v>60</v>
      </c>
      <c r="B9">
        <v>43.88</v>
      </c>
      <c r="C9">
        <v>44.69</v>
      </c>
      <c r="D9">
        <v>45.76</v>
      </c>
      <c r="E9">
        <v>45.96</v>
      </c>
      <c r="F9">
        <v>47.95</v>
      </c>
      <c r="G9">
        <v>51.32</v>
      </c>
      <c r="H9">
        <v>55.94</v>
      </c>
      <c r="I9">
        <v>56.09</v>
      </c>
      <c r="J9">
        <v>45.16</v>
      </c>
      <c r="K9">
        <v>52.77</v>
      </c>
      <c r="L9">
        <v>57.34</v>
      </c>
      <c r="M9">
        <v>55.48</v>
      </c>
      <c r="N9">
        <v>48.02</v>
      </c>
      <c r="O9">
        <v>49.75</v>
      </c>
      <c r="P9">
        <v>52.99</v>
      </c>
      <c r="Q9">
        <v>42.87</v>
      </c>
      <c r="R9">
        <v>42.35</v>
      </c>
      <c r="S9">
        <v>37.619999999999997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AF7A-D425-404C-BC0B-06D054A21556}">
  <dimension ref="A1:AM92"/>
  <sheetViews>
    <sheetView topLeftCell="A69" zoomScaleNormal="100" workbookViewId="0">
      <selection activeCell="B84" sqref="B84:S84"/>
    </sheetView>
  </sheetViews>
  <sheetFormatPr defaultRowHeight="14.5" x14ac:dyDescent="0.35"/>
  <sheetData>
    <row r="1" spans="1:19" x14ac:dyDescent="0.35">
      <c r="A1" t="s">
        <v>0</v>
      </c>
      <c r="B1">
        <v>410</v>
      </c>
      <c r="C1">
        <v>435</v>
      </c>
      <c r="D1">
        <v>460</v>
      </c>
      <c r="E1">
        <v>485</v>
      </c>
      <c r="F1">
        <v>510</v>
      </c>
      <c r="G1">
        <v>535</v>
      </c>
      <c r="H1">
        <v>560</v>
      </c>
      <c r="I1">
        <v>585</v>
      </c>
      <c r="J1">
        <v>610</v>
      </c>
      <c r="K1">
        <v>645</v>
      </c>
      <c r="L1">
        <v>680</v>
      </c>
      <c r="M1">
        <v>705</v>
      </c>
      <c r="N1">
        <v>730</v>
      </c>
      <c r="O1">
        <v>760</v>
      </c>
      <c r="P1">
        <v>810</v>
      </c>
      <c r="Q1">
        <v>860</v>
      </c>
      <c r="R1">
        <v>900</v>
      </c>
      <c r="S1">
        <v>940</v>
      </c>
    </row>
    <row r="2" spans="1:19" x14ac:dyDescent="0.35">
      <c r="A2">
        <v>10</v>
      </c>
      <c r="B2">
        <v>41.13</v>
      </c>
      <c r="C2">
        <v>33.08</v>
      </c>
      <c r="D2">
        <v>26.09</v>
      </c>
      <c r="E2">
        <v>27.12</v>
      </c>
      <c r="F2">
        <v>25.18</v>
      </c>
      <c r="G2">
        <v>23.33</v>
      </c>
      <c r="H2">
        <v>16.84</v>
      </c>
      <c r="I2">
        <v>18.28</v>
      </c>
      <c r="J2">
        <v>30.86</v>
      </c>
      <c r="K2">
        <v>18.27</v>
      </c>
      <c r="L2">
        <v>19.600000000000001</v>
      </c>
      <c r="M2">
        <v>19.84</v>
      </c>
      <c r="N2">
        <v>21.84</v>
      </c>
      <c r="O2">
        <v>25.24</v>
      </c>
      <c r="P2">
        <v>32.9</v>
      </c>
      <c r="Q2">
        <v>30.64</v>
      </c>
      <c r="R2">
        <v>18.36</v>
      </c>
      <c r="S2">
        <v>21.72</v>
      </c>
    </row>
    <row r="3" spans="1:19" x14ac:dyDescent="0.35">
      <c r="A3">
        <v>10</v>
      </c>
      <c r="B3">
        <v>39.17</v>
      </c>
      <c r="C3">
        <v>30.35</v>
      </c>
      <c r="D3">
        <v>23.96</v>
      </c>
      <c r="E3">
        <v>24.84</v>
      </c>
      <c r="F3">
        <v>22.71</v>
      </c>
      <c r="G3">
        <v>21.08</v>
      </c>
      <c r="H3">
        <v>13.48</v>
      </c>
      <c r="I3">
        <v>15</v>
      </c>
      <c r="J3">
        <v>28.75</v>
      </c>
      <c r="K3">
        <v>17.510000000000002</v>
      </c>
      <c r="L3">
        <v>16.260000000000002</v>
      </c>
      <c r="M3">
        <v>15.35</v>
      </c>
      <c r="N3">
        <v>18.489999999999998</v>
      </c>
      <c r="O3">
        <v>22.48</v>
      </c>
      <c r="P3">
        <v>30.93</v>
      </c>
      <c r="Q3">
        <v>30.64</v>
      </c>
      <c r="R3">
        <v>22.82</v>
      </c>
      <c r="S3">
        <v>25.03</v>
      </c>
    </row>
    <row r="4" spans="1:19" x14ac:dyDescent="0.35">
      <c r="A4">
        <v>20</v>
      </c>
      <c r="B4">
        <v>39.72</v>
      </c>
      <c r="C4">
        <v>36.5</v>
      </c>
      <c r="D4">
        <v>32.89</v>
      </c>
      <c r="E4">
        <v>32.01</v>
      </c>
      <c r="F4">
        <v>31.83</v>
      </c>
      <c r="G4">
        <v>29.68</v>
      </c>
      <c r="H4">
        <v>24.12</v>
      </c>
      <c r="I4">
        <v>26.88</v>
      </c>
      <c r="J4">
        <v>36.69</v>
      </c>
      <c r="K4">
        <v>28.04</v>
      </c>
      <c r="L4">
        <v>31.78</v>
      </c>
      <c r="M4">
        <v>26.55</v>
      </c>
      <c r="N4">
        <v>25.28</v>
      </c>
      <c r="O4">
        <v>43.17</v>
      </c>
      <c r="P4">
        <v>50.75</v>
      </c>
      <c r="Q4">
        <v>54.61</v>
      </c>
      <c r="R4">
        <v>29.6</v>
      </c>
      <c r="S4">
        <v>28.39</v>
      </c>
    </row>
    <row r="5" spans="1:19" x14ac:dyDescent="0.35">
      <c r="A5">
        <v>30</v>
      </c>
      <c r="B5">
        <v>42.53</v>
      </c>
      <c r="C5">
        <v>41.32</v>
      </c>
      <c r="D5">
        <v>39.11</v>
      </c>
      <c r="E5">
        <v>39.409999999999997</v>
      </c>
      <c r="F5">
        <v>38.549999999999997</v>
      </c>
      <c r="G5">
        <v>37.520000000000003</v>
      </c>
      <c r="H5">
        <v>32.840000000000003</v>
      </c>
      <c r="I5">
        <v>33.5</v>
      </c>
      <c r="J5">
        <v>37.840000000000003</v>
      </c>
      <c r="K5">
        <v>33.799999999999997</v>
      </c>
      <c r="L5">
        <v>36.54</v>
      </c>
      <c r="M5">
        <v>33.6</v>
      </c>
      <c r="N5">
        <v>32.44</v>
      </c>
      <c r="O5">
        <v>40</v>
      </c>
      <c r="P5">
        <v>46.36</v>
      </c>
      <c r="Q5">
        <v>42.87</v>
      </c>
      <c r="R5">
        <v>33.03</v>
      </c>
      <c r="S5">
        <v>31.8</v>
      </c>
    </row>
    <row r="6" spans="1:19" x14ac:dyDescent="0.35">
      <c r="A6">
        <v>40</v>
      </c>
      <c r="B6">
        <v>38.9</v>
      </c>
      <c r="C6">
        <v>40.729999999999997</v>
      </c>
      <c r="D6">
        <v>41.69</v>
      </c>
      <c r="E6">
        <v>40.299999999999997</v>
      </c>
      <c r="F6">
        <v>41.89</v>
      </c>
      <c r="G6">
        <v>40.96</v>
      </c>
      <c r="H6">
        <v>40.51</v>
      </c>
      <c r="I6">
        <v>41.09</v>
      </c>
      <c r="J6">
        <v>39.72</v>
      </c>
      <c r="K6">
        <v>41.62</v>
      </c>
      <c r="L6">
        <v>43.63</v>
      </c>
      <c r="M6">
        <v>41.01</v>
      </c>
      <c r="N6">
        <v>38.07</v>
      </c>
      <c r="O6">
        <v>36.909999999999997</v>
      </c>
      <c r="P6">
        <v>50.75</v>
      </c>
      <c r="Q6">
        <v>51.63</v>
      </c>
      <c r="R6">
        <v>33.03</v>
      </c>
      <c r="S6">
        <v>32.950000000000003</v>
      </c>
    </row>
    <row r="7" spans="1:19" x14ac:dyDescent="0.35">
      <c r="A7">
        <v>40</v>
      </c>
      <c r="B7">
        <v>38.53</v>
      </c>
      <c r="C7">
        <v>39.57</v>
      </c>
      <c r="D7">
        <v>39.700000000000003</v>
      </c>
      <c r="E7">
        <v>37.96</v>
      </c>
      <c r="F7">
        <v>40</v>
      </c>
      <c r="G7">
        <v>39.21</v>
      </c>
      <c r="H7">
        <v>39.630000000000003</v>
      </c>
      <c r="I7">
        <v>41.57</v>
      </c>
      <c r="J7">
        <v>41.58</v>
      </c>
      <c r="K7">
        <v>42.58</v>
      </c>
      <c r="L7">
        <v>49.61</v>
      </c>
      <c r="M7">
        <v>41.01</v>
      </c>
      <c r="N7">
        <v>40</v>
      </c>
      <c r="O7">
        <v>43.17</v>
      </c>
      <c r="P7">
        <v>62.31</v>
      </c>
      <c r="Q7">
        <v>64.75</v>
      </c>
      <c r="R7">
        <v>37.659999999999997</v>
      </c>
      <c r="S7">
        <v>31.8</v>
      </c>
    </row>
    <row r="8" spans="1:19" x14ac:dyDescent="0.35">
      <c r="A8">
        <v>50</v>
      </c>
      <c r="B8">
        <v>42.09</v>
      </c>
      <c r="C8">
        <v>41.32</v>
      </c>
      <c r="D8">
        <v>40.76</v>
      </c>
      <c r="E8">
        <v>40.6</v>
      </c>
      <c r="F8">
        <v>41.89</v>
      </c>
      <c r="G8">
        <v>42.61</v>
      </c>
      <c r="H8">
        <v>47.32</v>
      </c>
      <c r="I8">
        <v>47.31</v>
      </c>
      <c r="J8">
        <v>42.17</v>
      </c>
      <c r="K8">
        <v>46.39</v>
      </c>
      <c r="L8">
        <v>48.88</v>
      </c>
      <c r="M8">
        <v>49.21</v>
      </c>
      <c r="N8">
        <v>41.96</v>
      </c>
      <c r="O8">
        <v>46.42</v>
      </c>
      <c r="P8">
        <v>54.13</v>
      </c>
      <c r="Q8">
        <v>46.73</v>
      </c>
      <c r="R8">
        <v>50.7</v>
      </c>
      <c r="S8">
        <v>38.81</v>
      </c>
    </row>
    <row r="9" spans="1:19" x14ac:dyDescent="0.35">
      <c r="A9">
        <v>60</v>
      </c>
      <c r="B9">
        <v>43.88</v>
      </c>
      <c r="C9">
        <v>44.69</v>
      </c>
      <c r="D9">
        <v>45.76</v>
      </c>
      <c r="E9">
        <v>45.96</v>
      </c>
      <c r="F9">
        <v>47.95</v>
      </c>
      <c r="G9">
        <v>51.32</v>
      </c>
      <c r="H9">
        <v>55.94</v>
      </c>
      <c r="I9">
        <v>56.09</v>
      </c>
      <c r="J9">
        <v>45.16</v>
      </c>
      <c r="K9">
        <v>52.77</v>
      </c>
      <c r="L9">
        <v>57.34</v>
      </c>
      <c r="M9">
        <v>55.48</v>
      </c>
      <c r="N9">
        <v>48.02</v>
      </c>
      <c r="O9">
        <v>49.75</v>
      </c>
      <c r="P9">
        <v>52.99</v>
      </c>
      <c r="Q9">
        <v>42.87</v>
      </c>
      <c r="R9">
        <v>42.35</v>
      </c>
      <c r="S9">
        <v>37.619999999999997</v>
      </c>
    </row>
    <row r="11" spans="1:19" x14ac:dyDescent="0.35">
      <c r="B11">
        <f t="shared" ref="B11:B18" si="0">B2/$A2</f>
        <v>4.1130000000000004</v>
      </c>
      <c r="C11">
        <f t="shared" ref="C11:S18" si="1">C2/$A2</f>
        <v>3.3079999999999998</v>
      </c>
      <c r="D11">
        <f t="shared" si="1"/>
        <v>2.609</v>
      </c>
      <c r="E11">
        <f t="shared" si="1"/>
        <v>2.7120000000000002</v>
      </c>
      <c r="F11">
        <f t="shared" si="1"/>
        <v>2.5179999999999998</v>
      </c>
      <c r="G11">
        <f t="shared" si="1"/>
        <v>2.3329999999999997</v>
      </c>
      <c r="H11">
        <f t="shared" si="1"/>
        <v>1.6839999999999999</v>
      </c>
      <c r="I11">
        <f t="shared" si="1"/>
        <v>1.8280000000000001</v>
      </c>
      <c r="J11">
        <f t="shared" si="1"/>
        <v>3.0859999999999999</v>
      </c>
      <c r="K11">
        <f t="shared" si="1"/>
        <v>1.827</v>
      </c>
      <c r="L11">
        <f t="shared" si="1"/>
        <v>1.9600000000000002</v>
      </c>
      <c r="M11">
        <f t="shared" si="1"/>
        <v>1.984</v>
      </c>
      <c r="N11">
        <f t="shared" si="1"/>
        <v>2.1840000000000002</v>
      </c>
      <c r="O11">
        <f t="shared" si="1"/>
        <v>2.524</v>
      </c>
      <c r="P11">
        <f t="shared" si="1"/>
        <v>3.29</v>
      </c>
      <c r="Q11">
        <f t="shared" si="1"/>
        <v>3.0640000000000001</v>
      </c>
      <c r="R11">
        <f t="shared" si="1"/>
        <v>1.8359999999999999</v>
      </c>
      <c r="S11">
        <f t="shared" si="1"/>
        <v>2.1719999999999997</v>
      </c>
    </row>
    <row r="12" spans="1:19" x14ac:dyDescent="0.35">
      <c r="B12">
        <f t="shared" si="0"/>
        <v>3.9170000000000003</v>
      </c>
      <c r="C12">
        <f t="shared" ref="C12:Q12" si="2">C3/$A3</f>
        <v>3.0350000000000001</v>
      </c>
      <c r="D12">
        <f t="shared" si="2"/>
        <v>2.3959999999999999</v>
      </c>
      <c r="E12">
        <f t="shared" si="2"/>
        <v>2.484</v>
      </c>
      <c r="F12">
        <f t="shared" si="2"/>
        <v>2.2709999999999999</v>
      </c>
      <c r="G12">
        <f t="shared" si="2"/>
        <v>2.1079999999999997</v>
      </c>
      <c r="H12">
        <f t="shared" si="2"/>
        <v>1.3480000000000001</v>
      </c>
      <c r="I12">
        <f t="shared" si="2"/>
        <v>1.5</v>
      </c>
      <c r="J12">
        <f t="shared" si="2"/>
        <v>2.875</v>
      </c>
      <c r="K12">
        <f t="shared" si="2"/>
        <v>1.7510000000000001</v>
      </c>
      <c r="L12">
        <f t="shared" si="2"/>
        <v>1.6260000000000001</v>
      </c>
      <c r="M12">
        <f t="shared" si="2"/>
        <v>1.5349999999999999</v>
      </c>
      <c r="N12">
        <f t="shared" si="2"/>
        <v>1.8489999999999998</v>
      </c>
      <c r="O12">
        <f t="shared" si="2"/>
        <v>2.2480000000000002</v>
      </c>
      <c r="P12">
        <f t="shared" si="2"/>
        <v>3.093</v>
      </c>
      <c r="Q12">
        <f t="shared" si="2"/>
        <v>3.0640000000000001</v>
      </c>
      <c r="R12">
        <f t="shared" si="1"/>
        <v>2.282</v>
      </c>
      <c r="S12">
        <f t="shared" si="1"/>
        <v>2.5030000000000001</v>
      </c>
    </row>
    <row r="13" spans="1:19" x14ac:dyDescent="0.35">
      <c r="B13">
        <f t="shared" si="0"/>
        <v>1.986</v>
      </c>
      <c r="C13">
        <f t="shared" si="1"/>
        <v>1.825</v>
      </c>
      <c r="D13">
        <f t="shared" si="1"/>
        <v>1.6445000000000001</v>
      </c>
      <c r="E13">
        <f t="shared" si="1"/>
        <v>1.6004999999999998</v>
      </c>
      <c r="F13">
        <f t="shared" si="1"/>
        <v>1.5914999999999999</v>
      </c>
      <c r="G13">
        <f t="shared" si="1"/>
        <v>1.484</v>
      </c>
      <c r="H13">
        <f t="shared" si="1"/>
        <v>1.206</v>
      </c>
      <c r="I13">
        <f t="shared" si="1"/>
        <v>1.3439999999999999</v>
      </c>
      <c r="J13">
        <f t="shared" si="1"/>
        <v>1.8344999999999998</v>
      </c>
      <c r="K13">
        <f t="shared" si="1"/>
        <v>1.4019999999999999</v>
      </c>
      <c r="L13">
        <f t="shared" si="1"/>
        <v>1.589</v>
      </c>
      <c r="M13">
        <f t="shared" si="1"/>
        <v>1.3275000000000001</v>
      </c>
      <c r="N13">
        <f t="shared" si="1"/>
        <v>1.264</v>
      </c>
      <c r="O13">
        <f t="shared" si="1"/>
        <v>2.1585000000000001</v>
      </c>
      <c r="P13">
        <f t="shared" si="1"/>
        <v>2.5375000000000001</v>
      </c>
      <c r="Q13">
        <f t="shared" si="1"/>
        <v>2.7305000000000001</v>
      </c>
      <c r="R13">
        <f t="shared" si="1"/>
        <v>1.48</v>
      </c>
      <c r="S13">
        <f t="shared" si="1"/>
        <v>1.4195</v>
      </c>
    </row>
    <row r="14" spans="1:19" x14ac:dyDescent="0.35">
      <c r="B14">
        <f t="shared" si="0"/>
        <v>1.4176666666666666</v>
      </c>
      <c r="C14">
        <f t="shared" si="1"/>
        <v>1.3773333333333333</v>
      </c>
      <c r="D14">
        <f t="shared" si="1"/>
        <v>1.3036666666666668</v>
      </c>
      <c r="E14">
        <f t="shared" si="1"/>
        <v>1.3136666666666665</v>
      </c>
      <c r="F14">
        <f t="shared" si="1"/>
        <v>1.2849999999999999</v>
      </c>
      <c r="G14">
        <f t="shared" si="1"/>
        <v>1.2506666666666668</v>
      </c>
      <c r="H14">
        <f t="shared" si="1"/>
        <v>1.0946666666666667</v>
      </c>
      <c r="I14">
        <f t="shared" si="1"/>
        <v>1.1166666666666667</v>
      </c>
      <c r="J14">
        <f t="shared" si="1"/>
        <v>1.2613333333333334</v>
      </c>
      <c r="K14">
        <f t="shared" si="1"/>
        <v>1.1266666666666665</v>
      </c>
      <c r="L14">
        <f t="shared" si="1"/>
        <v>1.218</v>
      </c>
      <c r="M14">
        <f t="shared" si="1"/>
        <v>1.1200000000000001</v>
      </c>
      <c r="N14">
        <f t="shared" si="1"/>
        <v>1.0813333333333333</v>
      </c>
      <c r="O14">
        <f t="shared" si="1"/>
        <v>1.3333333333333333</v>
      </c>
      <c r="P14">
        <f t="shared" si="1"/>
        <v>1.5453333333333332</v>
      </c>
      <c r="Q14">
        <f t="shared" si="1"/>
        <v>1.4289999999999998</v>
      </c>
      <c r="R14">
        <f t="shared" si="1"/>
        <v>1.101</v>
      </c>
      <c r="S14">
        <f t="shared" si="1"/>
        <v>1.06</v>
      </c>
    </row>
    <row r="15" spans="1:19" x14ac:dyDescent="0.35">
      <c r="B15">
        <f t="shared" si="0"/>
        <v>0.97249999999999992</v>
      </c>
      <c r="C15">
        <f t="shared" si="1"/>
        <v>1.0182499999999999</v>
      </c>
      <c r="D15">
        <f t="shared" si="1"/>
        <v>1.0422499999999999</v>
      </c>
      <c r="E15">
        <f t="shared" si="1"/>
        <v>1.0074999999999998</v>
      </c>
      <c r="F15">
        <f t="shared" si="1"/>
        <v>1.04725</v>
      </c>
      <c r="G15">
        <f t="shared" si="1"/>
        <v>1.024</v>
      </c>
      <c r="H15">
        <f t="shared" si="1"/>
        <v>1.01275</v>
      </c>
      <c r="I15">
        <f t="shared" si="1"/>
        <v>1.02725</v>
      </c>
      <c r="J15">
        <f t="shared" si="1"/>
        <v>0.99299999999999999</v>
      </c>
      <c r="K15">
        <f t="shared" si="1"/>
        <v>1.0405</v>
      </c>
      <c r="L15">
        <f t="shared" si="1"/>
        <v>1.0907500000000001</v>
      </c>
      <c r="M15">
        <f t="shared" si="1"/>
        <v>1.02525</v>
      </c>
      <c r="N15">
        <f t="shared" si="1"/>
        <v>0.95174999999999998</v>
      </c>
      <c r="O15">
        <f t="shared" si="1"/>
        <v>0.92274999999999996</v>
      </c>
      <c r="P15">
        <f t="shared" si="1"/>
        <v>1.26875</v>
      </c>
      <c r="Q15">
        <f t="shared" si="1"/>
        <v>1.2907500000000001</v>
      </c>
      <c r="R15">
        <f t="shared" si="1"/>
        <v>0.82574999999999998</v>
      </c>
      <c r="S15">
        <f t="shared" si="1"/>
        <v>0.82375000000000009</v>
      </c>
    </row>
    <row r="16" spans="1:19" x14ac:dyDescent="0.35">
      <c r="B16">
        <f t="shared" si="0"/>
        <v>0.96325000000000005</v>
      </c>
      <c r="C16">
        <f t="shared" si="1"/>
        <v>0.98924999999999996</v>
      </c>
      <c r="D16">
        <f t="shared" si="1"/>
        <v>0.99250000000000005</v>
      </c>
      <c r="E16">
        <f t="shared" si="1"/>
        <v>0.94900000000000007</v>
      </c>
      <c r="F16">
        <f t="shared" si="1"/>
        <v>1</v>
      </c>
      <c r="G16">
        <f t="shared" si="1"/>
        <v>0.98025000000000007</v>
      </c>
      <c r="H16">
        <f t="shared" si="1"/>
        <v>0.99075000000000002</v>
      </c>
      <c r="I16">
        <f t="shared" si="1"/>
        <v>1.03925</v>
      </c>
      <c r="J16">
        <f t="shared" si="1"/>
        <v>1.0394999999999999</v>
      </c>
      <c r="K16">
        <f t="shared" si="1"/>
        <v>1.0645</v>
      </c>
      <c r="L16">
        <f t="shared" si="1"/>
        <v>1.2402500000000001</v>
      </c>
      <c r="M16">
        <f t="shared" si="1"/>
        <v>1.02525</v>
      </c>
      <c r="N16">
        <f t="shared" si="1"/>
        <v>1</v>
      </c>
      <c r="O16">
        <f t="shared" si="1"/>
        <v>1.07925</v>
      </c>
      <c r="P16">
        <f t="shared" si="1"/>
        <v>1.55775</v>
      </c>
      <c r="Q16">
        <f t="shared" si="1"/>
        <v>1.6187499999999999</v>
      </c>
      <c r="R16">
        <f t="shared" si="1"/>
        <v>0.94149999999999989</v>
      </c>
      <c r="S16">
        <f t="shared" si="1"/>
        <v>0.79500000000000004</v>
      </c>
    </row>
    <row r="17" spans="1:39" x14ac:dyDescent="0.35">
      <c r="B17">
        <f t="shared" si="0"/>
        <v>0.8418000000000001</v>
      </c>
      <c r="C17">
        <f t="shared" ref="C17:S17" si="3">C8/$A8</f>
        <v>0.82640000000000002</v>
      </c>
      <c r="D17">
        <f t="shared" si="3"/>
        <v>0.81519999999999992</v>
      </c>
      <c r="E17">
        <f t="shared" si="3"/>
        <v>0.81200000000000006</v>
      </c>
      <c r="F17">
        <f t="shared" si="3"/>
        <v>0.83779999999999999</v>
      </c>
      <c r="G17">
        <f t="shared" si="3"/>
        <v>0.85219999999999996</v>
      </c>
      <c r="H17">
        <f t="shared" si="3"/>
        <v>0.94640000000000002</v>
      </c>
      <c r="I17">
        <f t="shared" si="3"/>
        <v>0.94620000000000004</v>
      </c>
      <c r="J17">
        <f t="shared" si="3"/>
        <v>0.84340000000000004</v>
      </c>
      <c r="K17">
        <f t="shared" si="3"/>
        <v>0.92779999999999996</v>
      </c>
      <c r="L17">
        <f t="shared" si="3"/>
        <v>0.97760000000000002</v>
      </c>
      <c r="M17">
        <f t="shared" si="3"/>
        <v>0.98419999999999996</v>
      </c>
      <c r="N17">
        <f t="shared" si="3"/>
        <v>0.83920000000000006</v>
      </c>
      <c r="O17">
        <f t="shared" si="3"/>
        <v>0.9284</v>
      </c>
      <c r="P17">
        <f t="shared" si="3"/>
        <v>1.0826</v>
      </c>
      <c r="Q17">
        <f t="shared" si="3"/>
        <v>0.93459999999999999</v>
      </c>
      <c r="R17">
        <f t="shared" si="3"/>
        <v>1.014</v>
      </c>
      <c r="S17">
        <f t="shared" si="3"/>
        <v>0.7762</v>
      </c>
    </row>
    <row r="18" spans="1:39" x14ac:dyDescent="0.35">
      <c r="B18">
        <f t="shared" si="0"/>
        <v>0.73133333333333339</v>
      </c>
      <c r="C18">
        <f t="shared" si="1"/>
        <v>0.74483333333333335</v>
      </c>
      <c r="D18">
        <f t="shared" si="1"/>
        <v>0.7626666666666666</v>
      </c>
      <c r="E18">
        <f t="shared" si="1"/>
        <v>0.76600000000000001</v>
      </c>
      <c r="F18">
        <f t="shared" si="1"/>
        <v>0.79916666666666669</v>
      </c>
      <c r="G18">
        <f t="shared" si="1"/>
        <v>0.85533333333333339</v>
      </c>
      <c r="H18">
        <f t="shared" si="1"/>
        <v>0.93233333333333335</v>
      </c>
      <c r="I18">
        <f t="shared" si="1"/>
        <v>0.9348333333333334</v>
      </c>
      <c r="J18">
        <f t="shared" si="1"/>
        <v>0.7526666666666666</v>
      </c>
      <c r="K18">
        <f t="shared" si="1"/>
        <v>0.87950000000000006</v>
      </c>
      <c r="L18">
        <f t="shared" si="1"/>
        <v>0.95566666666666678</v>
      </c>
      <c r="M18">
        <f t="shared" si="1"/>
        <v>0.92466666666666664</v>
      </c>
      <c r="N18">
        <f t="shared" si="1"/>
        <v>0.80033333333333334</v>
      </c>
      <c r="O18">
        <f t="shared" si="1"/>
        <v>0.82916666666666672</v>
      </c>
      <c r="P18">
        <f t="shared" si="1"/>
        <v>0.88316666666666666</v>
      </c>
      <c r="Q18">
        <f t="shared" si="1"/>
        <v>0.71449999999999991</v>
      </c>
      <c r="R18">
        <f t="shared" si="1"/>
        <v>0.70583333333333331</v>
      </c>
      <c r="S18">
        <f t="shared" si="1"/>
        <v>0.627</v>
      </c>
    </row>
    <row r="20" spans="1:39" x14ac:dyDescent="0.35">
      <c r="A20" t="s">
        <v>1</v>
      </c>
      <c r="B20">
        <f>AVERAGE(B11:B18)</f>
        <v>1.8678187500000003</v>
      </c>
      <c r="C20">
        <f t="shared" ref="C20:S20" si="4">AVERAGE(C11:C18)</f>
        <v>1.6405083333333332</v>
      </c>
      <c r="D20">
        <f t="shared" si="4"/>
        <v>1.4457229166666663</v>
      </c>
      <c r="E20">
        <f t="shared" si="4"/>
        <v>1.4555833333333332</v>
      </c>
      <c r="F20">
        <f t="shared" si="4"/>
        <v>1.4187145833333332</v>
      </c>
      <c r="G20">
        <f t="shared" si="4"/>
        <v>1.3609312499999999</v>
      </c>
      <c r="H20">
        <f t="shared" si="4"/>
        <v>1.1518625000000002</v>
      </c>
      <c r="I20">
        <f t="shared" si="4"/>
        <v>1.2170250000000002</v>
      </c>
      <c r="J20">
        <f t="shared" si="4"/>
        <v>1.5856750000000002</v>
      </c>
      <c r="K20">
        <f t="shared" si="4"/>
        <v>1.2523708333333334</v>
      </c>
      <c r="L20">
        <f t="shared" si="4"/>
        <v>1.3321583333333336</v>
      </c>
      <c r="M20">
        <f t="shared" si="4"/>
        <v>1.2407333333333335</v>
      </c>
      <c r="N20">
        <f t="shared" si="4"/>
        <v>1.2462020833333332</v>
      </c>
      <c r="O20">
        <f t="shared" si="4"/>
        <v>1.5029250000000003</v>
      </c>
      <c r="P20">
        <f t="shared" si="4"/>
        <v>1.9072625000000001</v>
      </c>
      <c r="Q20">
        <f t="shared" si="4"/>
        <v>1.8557625</v>
      </c>
      <c r="R20">
        <f t="shared" si="4"/>
        <v>1.2732604166666666</v>
      </c>
      <c r="S20">
        <f t="shared" si="4"/>
        <v>1.2720562500000001</v>
      </c>
    </row>
    <row r="21" spans="1:39" x14ac:dyDescent="0.35">
      <c r="A21" t="s">
        <v>2</v>
      </c>
      <c r="B21">
        <f>MAX(B11:B18)</f>
        <v>4.1130000000000004</v>
      </c>
      <c r="C21">
        <f t="shared" ref="C21:S21" si="5">MAX(C11:C18)</f>
        <v>3.3079999999999998</v>
      </c>
      <c r="D21">
        <f t="shared" si="5"/>
        <v>2.609</v>
      </c>
      <c r="E21">
        <f t="shared" si="5"/>
        <v>2.7120000000000002</v>
      </c>
      <c r="F21">
        <f t="shared" si="5"/>
        <v>2.5179999999999998</v>
      </c>
      <c r="G21">
        <f t="shared" si="5"/>
        <v>2.3329999999999997</v>
      </c>
      <c r="H21">
        <f t="shared" si="5"/>
        <v>1.6839999999999999</v>
      </c>
      <c r="I21">
        <f t="shared" si="5"/>
        <v>1.8280000000000001</v>
      </c>
      <c r="J21">
        <f t="shared" si="5"/>
        <v>3.0859999999999999</v>
      </c>
      <c r="K21">
        <f t="shared" si="5"/>
        <v>1.827</v>
      </c>
      <c r="L21">
        <f t="shared" si="5"/>
        <v>1.9600000000000002</v>
      </c>
      <c r="M21">
        <f t="shared" si="5"/>
        <v>1.984</v>
      </c>
      <c r="N21">
        <f t="shared" si="5"/>
        <v>2.1840000000000002</v>
      </c>
      <c r="O21">
        <f t="shared" si="5"/>
        <v>2.524</v>
      </c>
      <c r="P21">
        <f t="shared" si="5"/>
        <v>3.29</v>
      </c>
      <c r="Q21">
        <f t="shared" si="5"/>
        <v>3.0640000000000001</v>
      </c>
      <c r="R21">
        <f t="shared" si="5"/>
        <v>2.282</v>
      </c>
      <c r="S21">
        <f t="shared" si="5"/>
        <v>2.5030000000000001</v>
      </c>
    </row>
    <row r="22" spans="1:39" x14ac:dyDescent="0.35">
      <c r="A22" t="s">
        <v>3</v>
      </c>
      <c r="B22">
        <f>MIN(B11:B18)</f>
        <v>0.73133333333333339</v>
      </c>
      <c r="C22">
        <f t="shared" ref="C22:S22" si="6">MIN(C11:C18)</f>
        <v>0.74483333333333335</v>
      </c>
      <c r="D22">
        <f t="shared" si="6"/>
        <v>0.7626666666666666</v>
      </c>
      <c r="E22">
        <f t="shared" si="6"/>
        <v>0.76600000000000001</v>
      </c>
      <c r="F22">
        <f t="shared" si="6"/>
        <v>0.79916666666666669</v>
      </c>
      <c r="G22">
        <f t="shared" si="6"/>
        <v>0.85219999999999996</v>
      </c>
      <c r="H22">
        <f t="shared" si="6"/>
        <v>0.93233333333333335</v>
      </c>
      <c r="I22">
        <f t="shared" si="6"/>
        <v>0.9348333333333334</v>
      </c>
      <c r="J22">
        <f t="shared" si="6"/>
        <v>0.7526666666666666</v>
      </c>
      <c r="K22">
        <f t="shared" si="6"/>
        <v>0.87950000000000006</v>
      </c>
      <c r="L22">
        <f t="shared" si="6"/>
        <v>0.95566666666666678</v>
      </c>
      <c r="M22">
        <f t="shared" si="6"/>
        <v>0.92466666666666664</v>
      </c>
      <c r="N22">
        <f t="shared" si="6"/>
        <v>0.80033333333333334</v>
      </c>
      <c r="O22">
        <f t="shared" si="6"/>
        <v>0.82916666666666672</v>
      </c>
      <c r="P22">
        <f t="shared" si="6"/>
        <v>0.88316666666666666</v>
      </c>
      <c r="Q22">
        <f t="shared" si="6"/>
        <v>0.71449999999999991</v>
      </c>
      <c r="R22">
        <f t="shared" si="6"/>
        <v>0.70583333333333331</v>
      </c>
      <c r="S22">
        <f t="shared" si="6"/>
        <v>0.627</v>
      </c>
    </row>
    <row r="23" spans="1:39" x14ac:dyDescent="0.35">
      <c r="A23" t="s">
        <v>4</v>
      </c>
    </row>
    <row r="24" spans="1:39" x14ac:dyDescent="0.35">
      <c r="A24" t="s">
        <v>0</v>
      </c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11</v>
      </c>
      <c r="I24" t="s">
        <v>12</v>
      </c>
      <c r="J24" t="s">
        <v>13</v>
      </c>
      <c r="K24" t="s">
        <v>14</v>
      </c>
      <c r="L24" t="s">
        <v>15</v>
      </c>
      <c r="M24" t="s">
        <v>16</v>
      </c>
      <c r="N24" t="s">
        <v>17</v>
      </c>
      <c r="O24" t="s">
        <v>18</v>
      </c>
      <c r="P24" t="s">
        <v>19</v>
      </c>
      <c r="Q24" t="s">
        <v>20</v>
      </c>
      <c r="R24" t="s">
        <v>21</v>
      </c>
      <c r="S24" t="s">
        <v>22</v>
      </c>
      <c r="U24" t="s">
        <v>0</v>
      </c>
      <c r="V24" t="s">
        <v>5</v>
      </c>
      <c r="W24" t="s">
        <v>6</v>
      </c>
      <c r="X24" t="s">
        <v>7</v>
      </c>
      <c r="Y24" t="s">
        <v>8</v>
      </c>
      <c r="Z24" t="s">
        <v>9</v>
      </c>
      <c r="AA24" t="s">
        <v>10</v>
      </c>
      <c r="AB24" t="s">
        <v>11</v>
      </c>
      <c r="AC24" t="s">
        <v>12</v>
      </c>
      <c r="AD24" t="s">
        <v>13</v>
      </c>
      <c r="AE24" t="s">
        <v>14</v>
      </c>
      <c r="AF24" t="s">
        <v>15</v>
      </c>
      <c r="AG24" t="s">
        <v>16</v>
      </c>
      <c r="AH24" t="s">
        <v>17</v>
      </c>
      <c r="AI24" t="s">
        <v>18</v>
      </c>
      <c r="AJ24" t="s">
        <v>19</v>
      </c>
      <c r="AK24" t="s">
        <v>20</v>
      </c>
      <c r="AL24" t="s">
        <v>21</v>
      </c>
      <c r="AM24" t="s">
        <v>22</v>
      </c>
    </row>
    <row r="25" spans="1:39" x14ac:dyDescent="0.35">
      <c r="A25">
        <v>10</v>
      </c>
      <c r="B25">
        <f t="shared" ref="B25:G25" si="7">(B2-MIN(B$2:B$9))*(MAX($A$2:$A$9)-MIN($A$2:$A$9))/(MAX(B$2:B$9)-MIN(B$2:B$9))+MIN($A$2:$A$9)</f>
        <v>34.299065420560751</v>
      </c>
      <c r="C25">
        <f t="shared" si="7"/>
        <v>19.518828451882836</v>
      </c>
      <c r="D25">
        <f t="shared" si="7"/>
        <v>14.88532110091743</v>
      </c>
      <c r="E25">
        <f t="shared" si="7"/>
        <v>15.397727272727275</v>
      </c>
      <c r="F25">
        <f t="shared" si="7"/>
        <v>14.893026941362914</v>
      </c>
      <c r="G25">
        <f t="shared" si="7"/>
        <v>13.720238095238095</v>
      </c>
      <c r="H25">
        <f t="shared" ref="H25:H32" si="8">(H2-MIN(H$2:H$9))*(MAX($A$2:$A$9)-MIN($A$2:$A$9))/(MAX(H$2:H$9)-MIN(H$2:H$9))+MIN($A$2:$A$9)</f>
        <v>13.956665096561469</v>
      </c>
      <c r="I25">
        <f t="shared" ref="I25:S25" si="9">(I2-MIN(I$2:I$9))*(MAX($A$2:$A$9)-MIN($A$2:$A$9))/(MAX(I$2:I$9)-MIN(I$2:I$9))+MIN($A$2:$A$9)</f>
        <v>13.991238744220006</v>
      </c>
      <c r="J25">
        <f t="shared" si="9"/>
        <v>16.429006703229739</v>
      </c>
      <c r="K25">
        <f t="shared" si="9"/>
        <v>11.077708451503117</v>
      </c>
      <c r="L25">
        <f t="shared" si="9"/>
        <v>14.065238558909446</v>
      </c>
      <c r="M25">
        <f t="shared" si="9"/>
        <v>15.594318464988788</v>
      </c>
      <c r="N25">
        <f t="shared" si="9"/>
        <v>15.672197764984762</v>
      </c>
      <c r="O25">
        <f t="shared" si="9"/>
        <v>15.060506050605056</v>
      </c>
      <c r="P25">
        <f t="shared" si="9"/>
        <v>13.138942001274696</v>
      </c>
      <c r="Q25">
        <f t="shared" si="9"/>
        <v>10</v>
      </c>
      <c r="R25">
        <f t="shared" si="9"/>
        <v>10</v>
      </c>
      <c r="S25">
        <f t="shared" si="9"/>
        <v>10</v>
      </c>
      <c r="U25" t="s">
        <v>23</v>
      </c>
      <c r="V25">
        <v>34.299065420560751</v>
      </c>
      <c r="W25">
        <v>19.518828451882836</v>
      </c>
      <c r="X25">
        <v>14.88532110091743</v>
      </c>
      <c r="Y25">
        <v>15.397727272727275</v>
      </c>
      <c r="Z25">
        <v>14.893026941362914</v>
      </c>
      <c r="AA25">
        <v>13.720238095238095</v>
      </c>
      <c r="AB25">
        <v>13.956665096561469</v>
      </c>
      <c r="AC25">
        <v>13.991238744220006</v>
      </c>
      <c r="AD25">
        <v>16.429006703229739</v>
      </c>
      <c r="AE25">
        <v>11.077708451503117</v>
      </c>
      <c r="AF25">
        <v>14.065238558909446</v>
      </c>
      <c r="AG25">
        <v>15.594318464988788</v>
      </c>
      <c r="AH25">
        <v>15.672197764984762</v>
      </c>
      <c r="AI25">
        <v>15.060506050605056</v>
      </c>
      <c r="AJ25">
        <v>13.138942001274696</v>
      </c>
      <c r="AK25">
        <v>10</v>
      </c>
      <c r="AL25">
        <v>10</v>
      </c>
      <c r="AM25">
        <v>10</v>
      </c>
    </row>
    <row r="26" spans="1:39" x14ac:dyDescent="0.35">
      <c r="A26">
        <v>10</v>
      </c>
      <c r="B26">
        <f t="shared" ref="B26:G26" si="10">(B3-MIN(B$2:B$9))*(MAX($A$2:$A$9)-MIN($A$2:$A$9))/(MAX(B$2:B$9)-MIN(B$2:B$9))+MIN($A$2:$A$9)</f>
        <v>15.981308411214957</v>
      </c>
      <c r="C26">
        <f t="shared" si="10"/>
        <v>10</v>
      </c>
      <c r="D26">
        <f t="shared" si="10"/>
        <v>10</v>
      </c>
      <c r="E26">
        <f t="shared" si="10"/>
        <v>10</v>
      </c>
      <c r="F26">
        <f t="shared" si="10"/>
        <v>10</v>
      </c>
      <c r="G26">
        <f t="shared" si="10"/>
        <v>10</v>
      </c>
      <c r="H26">
        <f t="shared" si="8"/>
        <v>10</v>
      </c>
      <c r="I26">
        <f t="shared" ref="I26:S26" si="11">(I3-MIN(I$2:I$9))*(MAX($A$2:$A$9)-MIN($A$2:$A$9))/(MAX(I$2:I$9)-MIN(I$2:I$9))+MIN($A$2:$A$9)</f>
        <v>10</v>
      </c>
      <c r="J26">
        <f t="shared" si="11"/>
        <v>10</v>
      </c>
      <c r="K26">
        <f t="shared" si="11"/>
        <v>10</v>
      </c>
      <c r="L26">
        <f t="shared" si="11"/>
        <v>10</v>
      </c>
      <c r="M26">
        <f t="shared" si="11"/>
        <v>10</v>
      </c>
      <c r="N26">
        <f t="shared" si="11"/>
        <v>10</v>
      </c>
      <c r="O26">
        <f t="shared" si="11"/>
        <v>10</v>
      </c>
      <c r="P26">
        <f t="shared" si="11"/>
        <v>10</v>
      </c>
      <c r="Q26">
        <f t="shared" si="11"/>
        <v>10</v>
      </c>
      <c r="R26">
        <f t="shared" si="11"/>
        <v>16.895485466914039</v>
      </c>
      <c r="S26">
        <f t="shared" si="11"/>
        <v>19.684025746050327</v>
      </c>
      <c r="U26" t="s">
        <v>23</v>
      </c>
      <c r="V26">
        <v>15.981308411214957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10</v>
      </c>
      <c r="AC26">
        <v>10</v>
      </c>
      <c r="AD26">
        <v>10</v>
      </c>
      <c r="AE26">
        <v>10</v>
      </c>
      <c r="AF26">
        <v>10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16.895485466914039</v>
      </c>
      <c r="AM26">
        <v>19.684025746050327</v>
      </c>
    </row>
    <row r="27" spans="1:39" x14ac:dyDescent="0.35">
      <c r="A27">
        <v>20</v>
      </c>
      <c r="B27">
        <f t="shared" ref="B27:G27" si="12">(B4-MIN(B$2:B$9))*(MAX($A$2:$A$9)-MIN($A$2:$A$9))/(MAX(B$2:B$9)-MIN(B$2:B$9))+MIN($A$2:$A$9)</f>
        <v>21.121495327102778</v>
      </c>
      <c r="C27">
        <f t="shared" si="12"/>
        <v>31.443514644351467</v>
      </c>
      <c r="D27">
        <f t="shared" si="12"/>
        <v>30.481651376146793</v>
      </c>
      <c r="E27">
        <f t="shared" si="12"/>
        <v>26.974431818181813</v>
      </c>
      <c r="F27">
        <f t="shared" si="12"/>
        <v>28.066561014263069</v>
      </c>
      <c r="G27">
        <f t="shared" si="12"/>
        <v>24.219576719576722</v>
      </c>
      <c r="H27">
        <f t="shared" si="8"/>
        <v>22.529439472444658</v>
      </c>
      <c r="I27">
        <f t="shared" ref="I27:S27" si="13">(I4-MIN(I$2:I$9))*(MAX($A$2:$A$9)-MIN($A$2:$A$9))/(MAX(I$2:I$9)-MIN(I$2:I$9))+MIN($A$2:$A$9)</f>
        <v>24.456072036991969</v>
      </c>
      <c r="J27">
        <f t="shared" si="13"/>
        <v>34.192565508836068</v>
      </c>
      <c r="K27">
        <f t="shared" si="13"/>
        <v>24.931934203062955</v>
      </c>
      <c r="L27">
        <f t="shared" si="13"/>
        <v>28.889970788704968</v>
      </c>
      <c r="M27">
        <f t="shared" si="13"/>
        <v>23.954647395963121</v>
      </c>
      <c r="N27">
        <f t="shared" si="13"/>
        <v>21.496782932610905</v>
      </c>
      <c r="O27">
        <f t="shared" si="13"/>
        <v>47.935460212687936</v>
      </c>
      <c r="P27">
        <f t="shared" si="13"/>
        <v>41.580624601657107</v>
      </c>
      <c r="Q27">
        <f t="shared" si="13"/>
        <v>45.136323658751103</v>
      </c>
      <c r="R27">
        <f t="shared" si="13"/>
        <v>27.377860235003094</v>
      </c>
      <c r="S27">
        <f t="shared" si="13"/>
        <v>29.514335868929201</v>
      </c>
      <c r="U27" t="s">
        <v>24</v>
      </c>
      <c r="V27">
        <v>21.121495327102778</v>
      </c>
      <c r="W27">
        <v>31.443514644351467</v>
      </c>
      <c r="X27">
        <v>30.481651376146793</v>
      </c>
      <c r="Y27">
        <v>26.974431818181813</v>
      </c>
      <c r="Z27">
        <v>28.066561014263069</v>
      </c>
      <c r="AA27">
        <v>24.219576719576722</v>
      </c>
      <c r="AB27">
        <v>22.529439472444658</v>
      </c>
      <c r="AC27">
        <v>24.456072036991969</v>
      </c>
      <c r="AD27">
        <v>34.192565508836068</v>
      </c>
      <c r="AE27">
        <v>24.931934203062955</v>
      </c>
      <c r="AF27">
        <v>28.889970788704968</v>
      </c>
      <c r="AG27">
        <v>23.954647395963121</v>
      </c>
      <c r="AH27">
        <v>21.496782932610905</v>
      </c>
      <c r="AI27">
        <v>47.935460212687936</v>
      </c>
      <c r="AJ27">
        <v>41.580624601657107</v>
      </c>
      <c r="AK27">
        <v>45.136323658751103</v>
      </c>
      <c r="AL27">
        <v>27.377860235003094</v>
      </c>
      <c r="AM27">
        <v>29.514335868929201</v>
      </c>
    </row>
    <row r="28" spans="1:39" x14ac:dyDescent="0.35">
      <c r="A28">
        <v>30</v>
      </c>
      <c r="B28">
        <f t="shared" ref="B28:G28" si="14">(B5-MIN(B$2:B$9))*(MAX($A$2:$A$9)-MIN($A$2:$A$9))/(MAX(B$2:B$9)-MIN(B$2:B$9))+MIN($A$2:$A$9)</f>
        <v>47.383177570093451</v>
      </c>
      <c r="C28">
        <f t="shared" si="14"/>
        <v>48.249651324965143</v>
      </c>
      <c r="D28">
        <f t="shared" si="14"/>
        <v>44.747706422018346</v>
      </c>
      <c r="E28">
        <f t="shared" si="14"/>
        <v>44.493371212121204</v>
      </c>
      <c r="F28">
        <f t="shared" si="14"/>
        <v>41.378763866877961</v>
      </c>
      <c r="G28">
        <f t="shared" si="14"/>
        <v>37.182539682539684</v>
      </c>
      <c r="H28">
        <f t="shared" si="8"/>
        <v>32.797927461139906</v>
      </c>
      <c r="I28">
        <f t="shared" ref="I28:S28" si="15">(I5-MIN(I$2:I$9))*(MAX($A$2:$A$9)-MIN($A$2:$A$9))/(MAX(I$2:I$9)-MIN(I$2:I$9))+MIN($A$2:$A$9)</f>
        <v>32.511559990265269</v>
      </c>
      <c r="J28">
        <f t="shared" si="15"/>
        <v>37.696526508226711</v>
      </c>
      <c r="K28">
        <f t="shared" si="15"/>
        <v>33.099829835507649</v>
      </c>
      <c r="L28">
        <f t="shared" si="15"/>
        <v>34.683544303797461</v>
      </c>
      <c r="M28">
        <f t="shared" si="15"/>
        <v>32.738599551457767</v>
      </c>
      <c r="N28">
        <f t="shared" si="15"/>
        <v>33.620047409414155</v>
      </c>
      <c r="O28">
        <f t="shared" si="15"/>
        <v>42.123212321232124</v>
      </c>
      <c r="P28">
        <f t="shared" si="15"/>
        <v>34.58572339069471</v>
      </c>
      <c r="Q28">
        <f t="shared" si="15"/>
        <v>27.927294048666077</v>
      </c>
      <c r="R28">
        <f t="shared" si="15"/>
        <v>32.680890538033395</v>
      </c>
      <c r="S28">
        <f t="shared" si="15"/>
        <v>39.490930368636626</v>
      </c>
      <c r="U28" t="s">
        <v>25</v>
      </c>
      <c r="V28">
        <v>47.383177570093451</v>
      </c>
      <c r="W28">
        <v>48.249651324965143</v>
      </c>
      <c r="X28">
        <v>44.747706422018346</v>
      </c>
      <c r="Y28">
        <v>44.493371212121204</v>
      </c>
      <c r="Z28">
        <v>41.378763866877961</v>
      </c>
      <c r="AA28">
        <v>37.182539682539684</v>
      </c>
      <c r="AB28">
        <v>32.797927461139906</v>
      </c>
      <c r="AC28">
        <v>32.511559990265269</v>
      </c>
      <c r="AD28">
        <v>37.696526508226711</v>
      </c>
      <c r="AE28">
        <v>33.099829835507649</v>
      </c>
      <c r="AF28">
        <v>34.683544303797461</v>
      </c>
      <c r="AG28">
        <v>32.738599551457767</v>
      </c>
      <c r="AH28">
        <v>33.620047409414155</v>
      </c>
      <c r="AI28">
        <v>42.123212321232124</v>
      </c>
      <c r="AJ28">
        <v>34.58572339069471</v>
      </c>
      <c r="AK28">
        <v>27.927294048666077</v>
      </c>
      <c r="AL28">
        <v>32.680890538033395</v>
      </c>
      <c r="AM28">
        <v>39.490930368636626</v>
      </c>
    </row>
    <row r="29" spans="1:39" x14ac:dyDescent="0.35">
      <c r="A29">
        <v>40</v>
      </c>
      <c r="B29">
        <f t="shared" ref="B29:G29" si="16">(B6-MIN(B$2:B$9))*(MAX($A$2:$A$9)-MIN($A$2:$A$9))/(MAX(B$2:B$9)-MIN(B$2:B$9))+MIN($A$2:$A$9)</f>
        <v>13.45794392523362</v>
      </c>
      <c r="C29">
        <f t="shared" si="16"/>
        <v>46.192468619246853</v>
      </c>
      <c r="D29">
        <f t="shared" si="16"/>
        <v>50.665137614678898</v>
      </c>
      <c r="E29">
        <f t="shared" si="16"/>
        <v>46.600378787878782</v>
      </c>
      <c r="F29">
        <f t="shared" si="16"/>
        <v>47.995245641838352</v>
      </c>
      <c r="G29">
        <f t="shared" si="16"/>
        <v>42.870370370370374</v>
      </c>
      <c r="H29">
        <f t="shared" si="8"/>
        <v>41.829957607159677</v>
      </c>
      <c r="I29">
        <f t="shared" ref="I29:S29" si="17">(I6-MIN(I$2:I$9))*(MAX($A$2:$A$9)-MIN($A$2:$A$9))/(MAX(I$2:I$9)-MIN(I$2:I$9))+MIN($A$2:$A$9)</f>
        <v>41.74738379167681</v>
      </c>
      <c r="J29">
        <f t="shared" si="17"/>
        <v>43.424741011578313</v>
      </c>
      <c r="K29">
        <f t="shared" si="17"/>
        <v>44.18888258650027</v>
      </c>
      <c r="L29">
        <f t="shared" si="17"/>
        <v>43.313047711781891</v>
      </c>
      <c r="M29">
        <f t="shared" si="17"/>
        <v>41.971093944679794</v>
      </c>
      <c r="N29">
        <f t="shared" si="17"/>
        <v>43.152726041313919</v>
      </c>
      <c r="O29">
        <f t="shared" si="17"/>
        <v>36.457645764576455</v>
      </c>
      <c r="P29">
        <f t="shared" si="17"/>
        <v>41.580624601657107</v>
      </c>
      <c r="Q29">
        <f t="shared" si="17"/>
        <v>40.76810319554383</v>
      </c>
      <c r="R29">
        <f t="shared" si="17"/>
        <v>32.680890538033395</v>
      </c>
      <c r="S29">
        <f t="shared" si="17"/>
        <v>42.855471035693398</v>
      </c>
      <c r="U29" t="s">
        <v>26</v>
      </c>
      <c r="V29">
        <v>13.45794392523362</v>
      </c>
      <c r="W29">
        <v>46.192468619246853</v>
      </c>
      <c r="X29">
        <v>50.665137614678898</v>
      </c>
      <c r="Y29">
        <v>46.600378787878782</v>
      </c>
      <c r="Z29">
        <v>47.995245641838352</v>
      </c>
      <c r="AA29">
        <v>42.870370370370374</v>
      </c>
      <c r="AB29">
        <v>41.829957607159677</v>
      </c>
      <c r="AC29">
        <v>41.74738379167681</v>
      </c>
      <c r="AD29">
        <v>43.424741011578313</v>
      </c>
      <c r="AE29">
        <v>44.18888258650027</v>
      </c>
      <c r="AF29">
        <v>43.313047711781891</v>
      </c>
      <c r="AG29">
        <v>41.971093944679794</v>
      </c>
      <c r="AH29">
        <v>43.152726041313919</v>
      </c>
      <c r="AI29">
        <v>36.457645764576455</v>
      </c>
      <c r="AJ29">
        <v>41.580624601657107</v>
      </c>
      <c r="AK29">
        <v>40.76810319554383</v>
      </c>
      <c r="AL29">
        <v>32.680890538033395</v>
      </c>
      <c r="AM29">
        <v>42.855471035693398</v>
      </c>
    </row>
    <row r="30" spans="1:39" x14ac:dyDescent="0.35">
      <c r="A30">
        <v>40</v>
      </c>
      <c r="B30">
        <f t="shared" ref="B30:G30" si="18">(B7-MIN(B$2:B$9))*(MAX($A$2:$A$9)-MIN($A$2:$A$9))/(MAX(B$2:B$9)-MIN(B$2:B$9))+MIN($A$2:$A$9)</f>
        <v>10</v>
      </c>
      <c r="C30">
        <f t="shared" si="18"/>
        <v>42.147838214783825</v>
      </c>
      <c r="D30">
        <f t="shared" si="18"/>
        <v>46.10091743119267</v>
      </c>
      <c r="E30">
        <f t="shared" si="18"/>
        <v>41.060606060606062</v>
      </c>
      <c r="F30">
        <f t="shared" si="18"/>
        <v>44.251188589540412</v>
      </c>
      <c r="G30">
        <f t="shared" si="18"/>
        <v>39.976851851851855</v>
      </c>
      <c r="H30">
        <f t="shared" si="8"/>
        <v>40.793688177107867</v>
      </c>
      <c r="I30">
        <f t="shared" ref="I30:S30" si="19">(I7-MIN(I$2:I$9))*(MAX($A$2:$A$9)-MIN($A$2:$A$9))/(MAX(I$2:I$9)-MIN(I$2:I$9))+MIN($A$2:$A$9)</f>
        <v>42.331467510343145</v>
      </c>
      <c r="J30">
        <f t="shared" si="19"/>
        <v>49.092017062766608</v>
      </c>
      <c r="K30">
        <f t="shared" si="19"/>
        <v>45.550198525241058</v>
      </c>
      <c r="L30">
        <f t="shared" si="19"/>
        <v>50.59152872444011</v>
      </c>
      <c r="M30">
        <f t="shared" si="19"/>
        <v>41.971093944679794</v>
      </c>
      <c r="N30">
        <f t="shared" si="19"/>
        <v>46.420589231290208</v>
      </c>
      <c r="O30">
        <f t="shared" si="19"/>
        <v>47.935460212687936</v>
      </c>
      <c r="P30">
        <f t="shared" si="19"/>
        <v>60</v>
      </c>
      <c r="Q30">
        <f t="shared" si="19"/>
        <v>60</v>
      </c>
      <c r="R30">
        <f t="shared" si="19"/>
        <v>39.839208410636971</v>
      </c>
      <c r="S30">
        <f t="shared" si="19"/>
        <v>39.490930368636626</v>
      </c>
      <c r="U30" t="s">
        <v>26</v>
      </c>
      <c r="V30">
        <v>10</v>
      </c>
      <c r="W30">
        <v>42.147838214783825</v>
      </c>
      <c r="X30">
        <v>46.10091743119267</v>
      </c>
      <c r="Y30">
        <v>41.060606060606062</v>
      </c>
      <c r="Z30">
        <v>44.251188589540412</v>
      </c>
      <c r="AA30">
        <v>39.976851851851855</v>
      </c>
      <c r="AB30">
        <v>40.793688177107867</v>
      </c>
      <c r="AC30">
        <v>42.331467510343145</v>
      </c>
      <c r="AD30">
        <v>49.092017062766608</v>
      </c>
      <c r="AE30">
        <v>45.550198525241058</v>
      </c>
      <c r="AF30">
        <v>50.59152872444011</v>
      </c>
      <c r="AG30">
        <v>41.971093944679794</v>
      </c>
      <c r="AH30">
        <v>46.420589231290208</v>
      </c>
      <c r="AI30">
        <v>47.935460212687936</v>
      </c>
      <c r="AJ30">
        <v>60</v>
      </c>
      <c r="AK30">
        <v>60</v>
      </c>
      <c r="AL30">
        <v>39.839208410636971</v>
      </c>
      <c r="AM30">
        <v>39.490930368636626</v>
      </c>
    </row>
    <row r="31" spans="1:39" x14ac:dyDescent="0.35">
      <c r="A31">
        <v>50</v>
      </c>
      <c r="B31">
        <f t="shared" ref="B31:G31" si="20">(B8-MIN(B$2:B$9))*(MAX($A$2:$A$9)-MIN($A$2:$A$9))/(MAX(B$2:B$9)-MIN(B$2:B$9))+MIN($A$2:$A$9)</f>
        <v>43.271028037383189</v>
      </c>
      <c r="C31">
        <f t="shared" si="20"/>
        <v>48.249651324965143</v>
      </c>
      <c r="D31">
        <f t="shared" si="20"/>
        <v>48.532110091743121</v>
      </c>
      <c r="E31">
        <f t="shared" si="20"/>
        <v>47.310606060606062</v>
      </c>
      <c r="F31">
        <f t="shared" si="20"/>
        <v>47.995245641838352</v>
      </c>
      <c r="G31">
        <f t="shared" si="20"/>
        <v>45.598544973544968</v>
      </c>
      <c r="H31">
        <f t="shared" si="8"/>
        <v>49.849269901083382</v>
      </c>
      <c r="I31">
        <f t="shared" ref="I31:S31" si="21">(I8-MIN(I$2:I$9))*(MAX($A$2:$A$9)-MIN($A$2:$A$9))/(MAX(I$2:I$9)-MIN(I$2:I$9))+MIN($A$2:$A$9)</f>
        <v>49.316135312728157</v>
      </c>
      <c r="J31">
        <f t="shared" si="21"/>
        <v>50.889701401584418</v>
      </c>
      <c r="K31">
        <f t="shared" si="21"/>
        <v>50.952921157118539</v>
      </c>
      <c r="L31">
        <f t="shared" si="21"/>
        <v>49.703018500486863</v>
      </c>
      <c r="M31">
        <f t="shared" si="21"/>
        <v>52.187889359581362</v>
      </c>
      <c r="N31">
        <f t="shared" si="21"/>
        <v>49.739248222146969</v>
      </c>
      <c r="O31">
        <f t="shared" si="21"/>
        <v>53.894389438943897</v>
      </c>
      <c r="P31">
        <f t="shared" si="21"/>
        <v>46.966220522625882</v>
      </c>
      <c r="Q31">
        <f t="shared" si="21"/>
        <v>33.585458809733211</v>
      </c>
      <c r="R31">
        <f t="shared" si="21"/>
        <v>60</v>
      </c>
      <c r="S31">
        <f t="shared" si="21"/>
        <v>60</v>
      </c>
      <c r="U31" t="s">
        <v>27</v>
      </c>
      <c r="V31">
        <v>43.271028037383189</v>
      </c>
      <c r="W31">
        <v>48.249651324965143</v>
      </c>
      <c r="X31">
        <v>48.532110091743121</v>
      </c>
      <c r="Y31">
        <v>47.310606060606062</v>
      </c>
      <c r="Z31">
        <v>47.995245641838352</v>
      </c>
      <c r="AA31">
        <v>45.598544973544968</v>
      </c>
      <c r="AB31">
        <v>49.849269901083382</v>
      </c>
      <c r="AC31">
        <v>49.316135312728157</v>
      </c>
      <c r="AD31">
        <v>50.889701401584418</v>
      </c>
      <c r="AE31">
        <v>50.952921157118539</v>
      </c>
      <c r="AF31">
        <v>49.703018500486863</v>
      </c>
      <c r="AG31">
        <v>52.187889359581362</v>
      </c>
      <c r="AH31">
        <v>49.739248222146969</v>
      </c>
      <c r="AI31">
        <v>53.894389438943897</v>
      </c>
      <c r="AJ31">
        <v>46.966220522625882</v>
      </c>
      <c r="AK31">
        <v>33.585458809733211</v>
      </c>
      <c r="AL31">
        <v>60</v>
      </c>
      <c r="AM31">
        <v>60</v>
      </c>
    </row>
    <row r="32" spans="1:39" x14ac:dyDescent="0.35">
      <c r="A32">
        <v>60</v>
      </c>
      <c r="B32">
        <f t="shared" ref="B32:G32" si="22">(B9-MIN(B$2:B$9))*(MAX($A$2:$A$9)-MIN($A$2:$A$9))/(MAX(B$2:B$9)-MIN(B$2:B$9))+MIN($A$2:$A$9)</f>
        <v>60</v>
      </c>
      <c r="C32">
        <f t="shared" si="22"/>
        <v>60</v>
      </c>
      <c r="D32">
        <f t="shared" si="22"/>
        <v>59.999999999999993</v>
      </c>
      <c r="E32">
        <f t="shared" si="22"/>
        <v>60</v>
      </c>
      <c r="F32">
        <f t="shared" si="22"/>
        <v>59.999999999999993</v>
      </c>
      <c r="G32">
        <f t="shared" si="22"/>
        <v>60</v>
      </c>
      <c r="H32">
        <f t="shared" si="8"/>
        <v>60</v>
      </c>
      <c r="I32">
        <f t="shared" ref="I32:S32" si="23">(I9-MIN(I$2:I$9))*(MAX($A$2:$A$9)-MIN($A$2:$A$9))/(MAX(I$2:I$9)-MIN(I$2:I$9))+MIN($A$2:$A$9)</f>
        <v>59.999999999999993</v>
      </c>
      <c r="J32">
        <f t="shared" si="23"/>
        <v>60</v>
      </c>
      <c r="K32">
        <f t="shared" si="23"/>
        <v>60</v>
      </c>
      <c r="L32">
        <f t="shared" si="23"/>
        <v>60</v>
      </c>
      <c r="M32">
        <f t="shared" si="23"/>
        <v>60</v>
      </c>
      <c r="N32">
        <f t="shared" si="23"/>
        <v>60</v>
      </c>
      <c r="O32">
        <f t="shared" si="23"/>
        <v>60</v>
      </c>
      <c r="P32">
        <f t="shared" si="23"/>
        <v>45.149776927979602</v>
      </c>
      <c r="Q32">
        <f t="shared" si="23"/>
        <v>27.927294048666077</v>
      </c>
      <c r="R32">
        <f t="shared" si="23"/>
        <v>47.09029066171923</v>
      </c>
      <c r="S32">
        <f t="shared" si="23"/>
        <v>56.518431831480385</v>
      </c>
      <c r="U32" t="s">
        <v>28</v>
      </c>
      <c r="V32">
        <v>60</v>
      </c>
      <c r="W32">
        <v>60</v>
      </c>
      <c r="X32">
        <v>59.999999999999993</v>
      </c>
      <c r="Y32">
        <v>60</v>
      </c>
      <c r="Z32">
        <v>59.999999999999993</v>
      </c>
      <c r="AA32">
        <v>60</v>
      </c>
      <c r="AB32">
        <v>60</v>
      </c>
      <c r="AC32">
        <v>59.999999999999993</v>
      </c>
      <c r="AD32">
        <v>60</v>
      </c>
      <c r="AE32">
        <v>60</v>
      </c>
      <c r="AF32">
        <v>60</v>
      </c>
      <c r="AG32">
        <v>60</v>
      </c>
      <c r="AH32">
        <v>60</v>
      </c>
      <c r="AI32">
        <v>60</v>
      </c>
      <c r="AJ32">
        <v>45.149776927979602</v>
      </c>
      <c r="AK32">
        <v>27.927294048666077</v>
      </c>
      <c r="AL32">
        <v>47.09029066171923</v>
      </c>
      <c r="AM32">
        <v>56.518431831480385</v>
      </c>
    </row>
    <row r="34" spans="1:19" x14ac:dyDescent="0.35">
      <c r="A34" t="s">
        <v>0</v>
      </c>
      <c r="B34" t="s">
        <v>5</v>
      </c>
      <c r="C34" t="s">
        <v>6</v>
      </c>
      <c r="D34" t="s">
        <v>7</v>
      </c>
      <c r="E34" t="s">
        <v>8</v>
      </c>
      <c r="F34" t="s">
        <v>9</v>
      </c>
      <c r="G34" t="s">
        <v>10</v>
      </c>
      <c r="H34" t="s">
        <v>11</v>
      </c>
      <c r="I34" t="s">
        <v>12</v>
      </c>
      <c r="J34" t="s">
        <v>13</v>
      </c>
      <c r="K34" t="s">
        <v>14</v>
      </c>
      <c r="L34" t="s">
        <v>15</v>
      </c>
      <c r="M34" t="s">
        <v>16</v>
      </c>
      <c r="N34" t="s">
        <v>17</v>
      </c>
      <c r="O34" t="s">
        <v>18</v>
      </c>
      <c r="P34" t="s">
        <v>19</v>
      </c>
      <c r="Q34" t="s">
        <v>20</v>
      </c>
      <c r="R34" t="s">
        <v>21</v>
      </c>
      <c r="S34" t="s">
        <v>22</v>
      </c>
    </row>
    <row r="35" spans="1:19" x14ac:dyDescent="0.35">
      <c r="A35" t="s">
        <v>23</v>
      </c>
      <c r="B35">
        <f>B25/$A25</f>
        <v>3.429906542056075</v>
      </c>
      <c r="C35">
        <f t="shared" ref="C35:S35" si="24">C25/$A25</f>
        <v>1.9518828451882837</v>
      </c>
      <c r="D35">
        <f t="shared" si="24"/>
        <v>1.488532110091743</v>
      </c>
      <c r="E35">
        <f t="shared" si="24"/>
        <v>1.5397727272727275</v>
      </c>
      <c r="F35">
        <f t="shared" si="24"/>
        <v>1.4893026941362915</v>
      </c>
      <c r="G35">
        <f t="shared" si="24"/>
        <v>1.3720238095238095</v>
      </c>
      <c r="H35">
        <f t="shared" si="24"/>
        <v>1.3956665096561469</v>
      </c>
      <c r="I35">
        <f t="shared" si="24"/>
        <v>1.3991238744220005</v>
      </c>
      <c r="J35">
        <f t="shared" si="24"/>
        <v>1.6429006703229738</v>
      </c>
      <c r="K35">
        <f t="shared" si="24"/>
        <v>1.1077708451503117</v>
      </c>
      <c r="L35">
        <f t="shared" si="24"/>
        <v>1.4065238558909445</v>
      </c>
      <c r="M35">
        <f t="shared" si="24"/>
        <v>1.5594318464988788</v>
      </c>
      <c r="N35">
        <f t="shared" si="24"/>
        <v>1.5672197764984763</v>
      </c>
      <c r="O35">
        <f t="shared" si="24"/>
        <v>1.5060506050605056</v>
      </c>
      <c r="P35">
        <f t="shared" si="24"/>
        <v>1.3138942001274696</v>
      </c>
      <c r="Q35">
        <f t="shared" si="24"/>
        <v>1</v>
      </c>
      <c r="R35">
        <f t="shared" si="24"/>
        <v>1</v>
      </c>
      <c r="S35">
        <f t="shared" si="24"/>
        <v>1</v>
      </c>
    </row>
    <row r="36" spans="1:19" x14ac:dyDescent="0.35">
      <c r="A36" t="s">
        <v>23</v>
      </c>
      <c r="B36">
        <f t="shared" ref="B36:S36" si="25">B26/$A26</f>
        <v>1.5981308411214958</v>
      </c>
      <c r="C36">
        <f t="shared" si="25"/>
        <v>1</v>
      </c>
      <c r="D36">
        <f t="shared" si="25"/>
        <v>1</v>
      </c>
      <c r="E36">
        <f t="shared" si="25"/>
        <v>1</v>
      </c>
      <c r="F36">
        <f t="shared" si="25"/>
        <v>1</v>
      </c>
      <c r="G36">
        <f t="shared" si="25"/>
        <v>1</v>
      </c>
      <c r="H36">
        <f t="shared" si="25"/>
        <v>1</v>
      </c>
      <c r="I36">
        <f t="shared" si="25"/>
        <v>1</v>
      </c>
      <c r="J36">
        <f t="shared" si="25"/>
        <v>1</v>
      </c>
      <c r="K36">
        <f t="shared" si="25"/>
        <v>1</v>
      </c>
      <c r="L36">
        <f t="shared" si="25"/>
        <v>1</v>
      </c>
      <c r="M36">
        <f t="shared" si="25"/>
        <v>1</v>
      </c>
      <c r="N36">
        <f t="shared" si="25"/>
        <v>1</v>
      </c>
      <c r="O36">
        <f t="shared" si="25"/>
        <v>1</v>
      </c>
      <c r="P36">
        <f t="shared" si="25"/>
        <v>1</v>
      </c>
      <c r="Q36">
        <f t="shared" si="25"/>
        <v>1</v>
      </c>
      <c r="R36">
        <f t="shared" si="25"/>
        <v>1.689548546691404</v>
      </c>
      <c r="S36">
        <f t="shared" si="25"/>
        <v>1.9684025746050327</v>
      </c>
    </row>
    <row r="37" spans="1:19" x14ac:dyDescent="0.35">
      <c r="A37" t="s">
        <v>24</v>
      </c>
      <c r="B37">
        <f t="shared" ref="B37:S37" si="26">B27/$A27</f>
        <v>1.0560747663551389</v>
      </c>
      <c r="C37">
        <f t="shared" si="26"/>
        <v>1.5721757322175733</v>
      </c>
      <c r="D37">
        <f t="shared" si="26"/>
        <v>1.5240825688073396</v>
      </c>
      <c r="E37">
        <f t="shared" si="26"/>
        <v>1.3487215909090906</v>
      </c>
      <c r="F37">
        <f t="shared" si="26"/>
        <v>1.4033280507131534</v>
      </c>
      <c r="G37">
        <f t="shared" si="26"/>
        <v>1.210978835978836</v>
      </c>
      <c r="H37">
        <f t="shared" si="26"/>
        <v>1.1264719736222328</v>
      </c>
      <c r="I37">
        <f t="shared" si="26"/>
        <v>1.2228036018495985</v>
      </c>
      <c r="J37">
        <f t="shared" si="26"/>
        <v>1.7096282754418035</v>
      </c>
      <c r="K37">
        <f t="shared" si="26"/>
        <v>1.2465967101531477</v>
      </c>
      <c r="L37">
        <f t="shared" si="26"/>
        <v>1.4444985394352483</v>
      </c>
      <c r="M37">
        <f t="shared" si="26"/>
        <v>1.1977323697981561</v>
      </c>
      <c r="N37">
        <f t="shared" si="26"/>
        <v>1.0748391466305454</v>
      </c>
      <c r="O37">
        <f t="shared" si="26"/>
        <v>2.396773010634397</v>
      </c>
      <c r="P37">
        <f t="shared" si="26"/>
        <v>2.0790312300828555</v>
      </c>
      <c r="Q37">
        <f t="shared" si="26"/>
        <v>2.256816182937555</v>
      </c>
      <c r="R37">
        <f t="shared" si="26"/>
        <v>1.3688930117501548</v>
      </c>
      <c r="S37">
        <f t="shared" si="26"/>
        <v>1.4757167934464601</v>
      </c>
    </row>
    <row r="38" spans="1:19" x14ac:dyDescent="0.35">
      <c r="A38" t="s">
        <v>25</v>
      </c>
      <c r="B38">
        <f t="shared" ref="B38:S38" si="27">B28/$A28</f>
        <v>1.5794392523364484</v>
      </c>
      <c r="C38">
        <f t="shared" si="27"/>
        <v>1.6083217108321715</v>
      </c>
      <c r="D38">
        <f t="shared" si="27"/>
        <v>1.4915902140672783</v>
      </c>
      <c r="E38">
        <f t="shared" si="27"/>
        <v>1.4831123737373735</v>
      </c>
      <c r="F38">
        <f t="shared" si="27"/>
        <v>1.3792921288959321</v>
      </c>
      <c r="G38">
        <f t="shared" si="27"/>
        <v>1.2394179894179895</v>
      </c>
      <c r="H38">
        <f t="shared" si="27"/>
        <v>1.0932642487046635</v>
      </c>
      <c r="I38">
        <f t="shared" si="27"/>
        <v>1.0837186663421756</v>
      </c>
      <c r="J38">
        <f t="shared" si="27"/>
        <v>1.256550883607557</v>
      </c>
      <c r="K38">
        <f t="shared" si="27"/>
        <v>1.1033276611835883</v>
      </c>
      <c r="L38">
        <f t="shared" si="27"/>
        <v>1.1561181434599155</v>
      </c>
      <c r="M38">
        <f t="shared" si="27"/>
        <v>1.0912866517152588</v>
      </c>
      <c r="N38">
        <f t="shared" si="27"/>
        <v>1.1206682469804718</v>
      </c>
      <c r="O38">
        <f t="shared" si="27"/>
        <v>1.4041070773744042</v>
      </c>
      <c r="P38">
        <f t="shared" si="27"/>
        <v>1.1528574463564902</v>
      </c>
      <c r="Q38">
        <f t="shared" si="27"/>
        <v>0.9309098016222026</v>
      </c>
      <c r="R38">
        <f t="shared" si="27"/>
        <v>1.0893630179344465</v>
      </c>
      <c r="S38">
        <f t="shared" si="27"/>
        <v>1.3163643456212208</v>
      </c>
    </row>
    <row r="39" spans="1:19" x14ac:dyDescent="0.35">
      <c r="A39" t="s">
        <v>26</v>
      </c>
      <c r="B39">
        <f t="shared" ref="B39:S39" si="28">B29/$A29</f>
        <v>0.33644859813084049</v>
      </c>
      <c r="C39">
        <f t="shared" si="28"/>
        <v>1.1548117154811712</v>
      </c>
      <c r="D39">
        <f t="shared" si="28"/>
        <v>1.2666284403669725</v>
      </c>
      <c r="E39">
        <f t="shared" si="28"/>
        <v>1.1650094696969695</v>
      </c>
      <c r="F39">
        <f t="shared" si="28"/>
        <v>1.1998811410459589</v>
      </c>
      <c r="G39">
        <f t="shared" si="28"/>
        <v>1.0717592592592593</v>
      </c>
      <c r="H39">
        <f t="shared" si="28"/>
        <v>1.0457489401789919</v>
      </c>
      <c r="I39">
        <f t="shared" si="28"/>
        <v>1.0436845947919202</v>
      </c>
      <c r="J39">
        <f t="shared" si="28"/>
        <v>1.0856185252894579</v>
      </c>
      <c r="K39">
        <f t="shared" si="28"/>
        <v>1.1047220646625067</v>
      </c>
      <c r="L39">
        <f t="shared" si="28"/>
        <v>1.0828261927945473</v>
      </c>
      <c r="M39">
        <f t="shared" si="28"/>
        <v>1.0492773486169948</v>
      </c>
      <c r="N39">
        <f t="shared" si="28"/>
        <v>1.0788181510328481</v>
      </c>
      <c r="O39">
        <f t="shared" si="28"/>
        <v>0.91144114411441135</v>
      </c>
      <c r="P39">
        <f t="shared" si="28"/>
        <v>1.0395156150414278</v>
      </c>
      <c r="Q39">
        <f t="shared" si="28"/>
        <v>1.0192025798885957</v>
      </c>
      <c r="R39">
        <f t="shared" si="28"/>
        <v>0.81702226345083484</v>
      </c>
      <c r="S39">
        <f t="shared" si="28"/>
        <v>1.071386775892335</v>
      </c>
    </row>
    <row r="40" spans="1:19" x14ac:dyDescent="0.35">
      <c r="A40" t="s">
        <v>26</v>
      </c>
      <c r="B40">
        <f t="shared" ref="B40:S40" si="29">B30/$A30</f>
        <v>0.25</v>
      </c>
      <c r="C40">
        <f t="shared" si="29"/>
        <v>1.0536959553695957</v>
      </c>
      <c r="D40">
        <f t="shared" si="29"/>
        <v>1.1525229357798168</v>
      </c>
      <c r="E40">
        <f t="shared" si="29"/>
        <v>1.0265151515151516</v>
      </c>
      <c r="F40">
        <f t="shared" si="29"/>
        <v>1.1062797147385104</v>
      </c>
      <c r="G40">
        <f t="shared" si="29"/>
        <v>0.99942129629629639</v>
      </c>
      <c r="H40">
        <f t="shared" si="29"/>
        <v>1.0198422044276967</v>
      </c>
      <c r="I40">
        <f t="shared" si="29"/>
        <v>1.0582866877585786</v>
      </c>
      <c r="J40">
        <f t="shared" si="29"/>
        <v>1.2273004265691652</v>
      </c>
      <c r="K40">
        <f t="shared" si="29"/>
        <v>1.1387549631310265</v>
      </c>
      <c r="L40">
        <f t="shared" si="29"/>
        <v>1.2647882181110028</v>
      </c>
      <c r="M40">
        <f t="shared" si="29"/>
        <v>1.0492773486169948</v>
      </c>
      <c r="N40">
        <f t="shared" si="29"/>
        <v>1.1605147307822552</v>
      </c>
      <c r="O40">
        <f t="shared" si="29"/>
        <v>1.1983865053171985</v>
      </c>
      <c r="P40">
        <f t="shared" si="29"/>
        <v>1.5</v>
      </c>
      <c r="Q40">
        <f t="shared" si="29"/>
        <v>1.5</v>
      </c>
      <c r="R40">
        <f t="shared" si="29"/>
        <v>0.99598021026592432</v>
      </c>
      <c r="S40">
        <f t="shared" si="29"/>
        <v>0.98727325921591569</v>
      </c>
    </row>
    <row r="41" spans="1:19" x14ac:dyDescent="0.35">
      <c r="A41" t="s">
        <v>27</v>
      </c>
      <c r="B41">
        <f t="shared" ref="B41:S41" si="30">B31/$A31</f>
        <v>0.86542056074766383</v>
      </c>
      <c r="C41">
        <f t="shared" si="30"/>
        <v>0.96499302649930285</v>
      </c>
      <c r="D41">
        <f t="shared" si="30"/>
        <v>0.97064220183486238</v>
      </c>
      <c r="E41">
        <f t="shared" si="30"/>
        <v>0.94621212121212128</v>
      </c>
      <c r="F41">
        <f t="shared" si="30"/>
        <v>0.95990491283676704</v>
      </c>
      <c r="G41">
        <f t="shared" si="30"/>
        <v>0.91197089947089938</v>
      </c>
      <c r="H41">
        <f t="shared" si="30"/>
        <v>0.99698539802166763</v>
      </c>
      <c r="I41">
        <f t="shared" si="30"/>
        <v>0.9863227062545632</v>
      </c>
      <c r="J41">
        <f t="shared" si="30"/>
        <v>1.0177940280316884</v>
      </c>
      <c r="K41">
        <f t="shared" si="30"/>
        <v>1.0190584231423707</v>
      </c>
      <c r="L41">
        <f t="shared" si="30"/>
        <v>0.99406037000973724</v>
      </c>
      <c r="M41">
        <f t="shared" si="30"/>
        <v>1.0437577871916273</v>
      </c>
      <c r="N41">
        <f t="shared" si="30"/>
        <v>0.9947849644429394</v>
      </c>
      <c r="O41">
        <f t="shared" si="30"/>
        <v>1.077887788778878</v>
      </c>
      <c r="P41">
        <f t="shared" si="30"/>
        <v>0.93932441045251769</v>
      </c>
      <c r="Q41">
        <f t="shared" si="30"/>
        <v>0.67170917619466419</v>
      </c>
      <c r="R41">
        <f t="shared" si="30"/>
        <v>1.2</v>
      </c>
      <c r="S41">
        <f t="shared" si="30"/>
        <v>1.2</v>
      </c>
    </row>
    <row r="42" spans="1:19" x14ac:dyDescent="0.35">
      <c r="A42" t="s">
        <v>28</v>
      </c>
      <c r="B42">
        <f t="shared" ref="B42:S42" si="31">B32/$A32</f>
        <v>1</v>
      </c>
      <c r="C42">
        <f t="shared" si="31"/>
        <v>1</v>
      </c>
      <c r="D42">
        <f t="shared" si="31"/>
        <v>0.99999999999999989</v>
      </c>
      <c r="E42">
        <f t="shared" si="31"/>
        <v>1</v>
      </c>
      <c r="F42">
        <f t="shared" si="31"/>
        <v>0.99999999999999989</v>
      </c>
      <c r="G42">
        <f t="shared" si="31"/>
        <v>1</v>
      </c>
      <c r="H42">
        <f t="shared" si="31"/>
        <v>1</v>
      </c>
      <c r="I42">
        <f t="shared" si="31"/>
        <v>0.99999999999999989</v>
      </c>
      <c r="J42">
        <f t="shared" si="31"/>
        <v>1</v>
      </c>
      <c r="K42">
        <f t="shared" si="31"/>
        <v>1</v>
      </c>
      <c r="L42">
        <f t="shared" si="31"/>
        <v>1</v>
      </c>
      <c r="M42">
        <f t="shared" si="31"/>
        <v>1</v>
      </c>
      <c r="N42">
        <f t="shared" si="31"/>
        <v>1</v>
      </c>
      <c r="O42">
        <f t="shared" si="31"/>
        <v>1</v>
      </c>
      <c r="P42">
        <f t="shared" si="31"/>
        <v>0.75249628213299335</v>
      </c>
      <c r="Q42">
        <f t="shared" si="31"/>
        <v>0.4654549008111013</v>
      </c>
      <c r="R42">
        <f t="shared" si="31"/>
        <v>0.78483817769532049</v>
      </c>
      <c r="S42">
        <f t="shared" si="31"/>
        <v>0.94197386385800641</v>
      </c>
    </row>
    <row r="44" spans="1:19" x14ac:dyDescent="0.35">
      <c r="A44" t="s">
        <v>1</v>
      </c>
      <c r="B44">
        <f>AVERAGE(B35:B42)</f>
        <v>1.264427570093458</v>
      </c>
      <c r="C44">
        <f t="shared" ref="C44:S44" si="32">AVERAGE(C35:C42)</f>
        <v>1.2882351231985123</v>
      </c>
      <c r="D44">
        <f t="shared" si="32"/>
        <v>1.2367498088685016</v>
      </c>
      <c r="E44">
        <f t="shared" si="32"/>
        <v>1.1886679292929294</v>
      </c>
      <c r="F44">
        <f t="shared" si="32"/>
        <v>1.1922485802958267</v>
      </c>
      <c r="G44">
        <f t="shared" si="32"/>
        <v>1.1006965112433864</v>
      </c>
      <c r="H44">
        <f t="shared" si="32"/>
        <v>1.0847474093264249</v>
      </c>
      <c r="I44">
        <f t="shared" si="32"/>
        <v>1.0992425164273547</v>
      </c>
      <c r="J44">
        <f t="shared" si="32"/>
        <v>1.2424741011578306</v>
      </c>
      <c r="K44">
        <f t="shared" si="32"/>
        <v>1.0900288334278689</v>
      </c>
      <c r="L44">
        <f t="shared" si="32"/>
        <v>1.1686019149626745</v>
      </c>
      <c r="M44">
        <f t="shared" si="32"/>
        <v>1.1238454190547389</v>
      </c>
      <c r="N44">
        <f t="shared" si="32"/>
        <v>1.1246056270459419</v>
      </c>
      <c r="O44">
        <f t="shared" si="32"/>
        <v>1.3118307664099742</v>
      </c>
      <c r="P44">
        <f t="shared" si="32"/>
        <v>1.2221398980242193</v>
      </c>
      <c r="Q44">
        <f t="shared" si="32"/>
        <v>1.105511580181765</v>
      </c>
      <c r="R44">
        <f t="shared" si="32"/>
        <v>1.1182056534735105</v>
      </c>
      <c r="S44">
        <f t="shared" si="32"/>
        <v>1.2451397015798713</v>
      </c>
    </row>
    <row r="45" spans="1:19" x14ac:dyDescent="0.35">
      <c r="A45" t="s">
        <v>2</v>
      </c>
      <c r="B45">
        <f>MAX(B35:B42)</f>
        <v>3.429906542056075</v>
      </c>
      <c r="C45">
        <f t="shared" ref="C45:S45" si="33">MAX(C35:C42)</f>
        <v>1.9518828451882837</v>
      </c>
      <c r="D45">
        <f t="shared" si="33"/>
        <v>1.5240825688073396</v>
      </c>
      <c r="E45">
        <f t="shared" si="33"/>
        <v>1.5397727272727275</v>
      </c>
      <c r="F45">
        <f t="shared" si="33"/>
        <v>1.4893026941362915</v>
      </c>
      <c r="G45">
        <f t="shared" si="33"/>
        <v>1.3720238095238095</v>
      </c>
      <c r="H45">
        <f t="shared" si="33"/>
        <v>1.3956665096561469</v>
      </c>
      <c r="I45">
        <f t="shared" si="33"/>
        <v>1.3991238744220005</v>
      </c>
      <c r="J45">
        <f t="shared" si="33"/>
        <v>1.7096282754418035</v>
      </c>
      <c r="K45">
        <f t="shared" si="33"/>
        <v>1.2465967101531477</v>
      </c>
      <c r="L45">
        <f t="shared" si="33"/>
        <v>1.4444985394352483</v>
      </c>
      <c r="M45">
        <f t="shared" si="33"/>
        <v>1.5594318464988788</v>
      </c>
      <c r="N45">
        <f t="shared" si="33"/>
        <v>1.5672197764984763</v>
      </c>
      <c r="O45">
        <f t="shared" si="33"/>
        <v>2.396773010634397</v>
      </c>
      <c r="P45">
        <f t="shared" si="33"/>
        <v>2.0790312300828555</v>
      </c>
      <c r="Q45">
        <f t="shared" si="33"/>
        <v>2.256816182937555</v>
      </c>
      <c r="R45">
        <f t="shared" si="33"/>
        <v>1.689548546691404</v>
      </c>
      <c r="S45">
        <f t="shared" si="33"/>
        <v>1.9684025746050327</v>
      </c>
    </row>
    <row r="46" spans="1:19" x14ac:dyDescent="0.35">
      <c r="A46" t="s">
        <v>3</v>
      </c>
      <c r="B46">
        <f>MIN(B35:B42)</f>
        <v>0.25</v>
      </c>
      <c r="C46">
        <f t="shared" ref="C46:S46" si="34">MIN(C35:C42)</f>
        <v>0.96499302649930285</v>
      </c>
      <c r="D46">
        <f t="shared" si="34"/>
        <v>0.97064220183486238</v>
      </c>
      <c r="E46">
        <f t="shared" si="34"/>
        <v>0.94621212121212128</v>
      </c>
      <c r="F46">
        <f t="shared" si="34"/>
        <v>0.95990491283676704</v>
      </c>
      <c r="G46">
        <f t="shared" si="34"/>
        <v>0.91197089947089938</v>
      </c>
      <c r="H46">
        <f t="shared" si="34"/>
        <v>0.99698539802166763</v>
      </c>
      <c r="I46">
        <f t="shared" si="34"/>
        <v>0.9863227062545632</v>
      </c>
      <c r="J46">
        <f t="shared" si="34"/>
        <v>1</v>
      </c>
      <c r="K46">
        <f t="shared" si="34"/>
        <v>1</v>
      </c>
      <c r="L46">
        <f t="shared" si="34"/>
        <v>0.99406037000973724</v>
      </c>
      <c r="M46">
        <f t="shared" si="34"/>
        <v>1</v>
      </c>
      <c r="N46">
        <f t="shared" si="34"/>
        <v>0.9947849644429394</v>
      </c>
      <c r="O46">
        <f t="shared" si="34"/>
        <v>0.91144114411441135</v>
      </c>
      <c r="P46">
        <f t="shared" si="34"/>
        <v>0.75249628213299335</v>
      </c>
      <c r="Q46">
        <f t="shared" si="34"/>
        <v>0.4654549008111013</v>
      </c>
      <c r="R46">
        <f t="shared" si="34"/>
        <v>0.78483817769532049</v>
      </c>
      <c r="S46">
        <f t="shared" si="34"/>
        <v>0.94197386385800641</v>
      </c>
    </row>
    <row r="69" spans="10:10" x14ac:dyDescent="0.35">
      <c r="J69" t="s">
        <v>29</v>
      </c>
    </row>
    <row r="84" spans="1:19" x14ac:dyDescent="0.35">
      <c r="A84" t="s">
        <v>0</v>
      </c>
      <c r="B84" t="s">
        <v>5</v>
      </c>
      <c r="C84" t="s">
        <v>6</v>
      </c>
      <c r="D84" t="s">
        <v>7</v>
      </c>
      <c r="E84" t="s">
        <v>8</v>
      </c>
      <c r="F84" t="s">
        <v>9</v>
      </c>
      <c r="G84" t="s">
        <v>10</v>
      </c>
      <c r="H84" t="s">
        <v>11</v>
      </c>
      <c r="I84" t="s">
        <v>12</v>
      </c>
      <c r="J84" t="s">
        <v>13</v>
      </c>
      <c r="K84" t="s">
        <v>14</v>
      </c>
      <c r="L84" t="s">
        <v>15</v>
      </c>
      <c r="M84" t="s">
        <v>16</v>
      </c>
      <c r="N84" t="s">
        <v>17</v>
      </c>
      <c r="O84" t="s">
        <v>18</v>
      </c>
      <c r="P84" t="s">
        <v>19</v>
      </c>
      <c r="Q84" t="s">
        <v>20</v>
      </c>
      <c r="R84" t="s">
        <v>21</v>
      </c>
      <c r="S84" t="s">
        <v>22</v>
      </c>
    </row>
    <row r="85" spans="1:19" x14ac:dyDescent="0.35">
      <c r="A85" t="s">
        <v>23</v>
      </c>
      <c r="B85">
        <v>41.13</v>
      </c>
      <c r="C85">
        <v>33.08</v>
      </c>
      <c r="D85">
        <v>26.09</v>
      </c>
      <c r="E85">
        <v>27.12</v>
      </c>
      <c r="F85">
        <v>25.18</v>
      </c>
      <c r="G85">
        <v>23.33</v>
      </c>
      <c r="H85">
        <v>16.84</v>
      </c>
      <c r="I85">
        <v>18.28</v>
      </c>
      <c r="J85">
        <v>30.86</v>
      </c>
      <c r="K85">
        <v>18.27</v>
      </c>
      <c r="L85">
        <v>19.600000000000001</v>
      </c>
      <c r="M85">
        <v>19.84</v>
      </c>
      <c r="N85">
        <v>21.84</v>
      </c>
      <c r="O85">
        <v>25.24</v>
      </c>
      <c r="P85">
        <v>32.9</v>
      </c>
      <c r="Q85">
        <v>30.64</v>
      </c>
      <c r="R85">
        <v>18.36</v>
      </c>
      <c r="S85">
        <v>21.72</v>
      </c>
    </row>
    <row r="86" spans="1:19" x14ac:dyDescent="0.35">
      <c r="A86" t="s">
        <v>23</v>
      </c>
      <c r="B86">
        <v>39.17</v>
      </c>
      <c r="C86">
        <v>30.35</v>
      </c>
      <c r="D86">
        <v>23.96</v>
      </c>
      <c r="E86">
        <v>24.84</v>
      </c>
      <c r="F86">
        <v>22.71</v>
      </c>
      <c r="G86">
        <v>21.08</v>
      </c>
      <c r="H86">
        <v>13.48</v>
      </c>
      <c r="I86">
        <v>15</v>
      </c>
      <c r="J86">
        <v>28.75</v>
      </c>
      <c r="K86">
        <v>17.510000000000002</v>
      </c>
      <c r="L86">
        <v>16.260000000000002</v>
      </c>
      <c r="M86">
        <v>15.35</v>
      </c>
      <c r="N86">
        <v>18.489999999999998</v>
      </c>
      <c r="O86">
        <v>22.48</v>
      </c>
      <c r="P86">
        <v>30.93</v>
      </c>
      <c r="Q86">
        <v>30.64</v>
      </c>
      <c r="R86">
        <v>22.82</v>
      </c>
      <c r="S86">
        <v>25.03</v>
      </c>
    </row>
    <row r="87" spans="1:19" x14ac:dyDescent="0.35">
      <c r="A87" t="s">
        <v>24</v>
      </c>
      <c r="B87">
        <v>39.72</v>
      </c>
      <c r="C87">
        <v>36.5</v>
      </c>
      <c r="D87">
        <v>32.89</v>
      </c>
      <c r="E87">
        <v>32.01</v>
      </c>
      <c r="F87">
        <v>31.83</v>
      </c>
      <c r="G87">
        <v>29.68</v>
      </c>
      <c r="H87">
        <v>24.12</v>
      </c>
      <c r="I87">
        <v>26.88</v>
      </c>
      <c r="J87">
        <v>36.69</v>
      </c>
      <c r="K87">
        <v>28.04</v>
      </c>
      <c r="L87">
        <v>31.78</v>
      </c>
      <c r="M87">
        <v>26.55</v>
      </c>
      <c r="N87">
        <v>25.28</v>
      </c>
      <c r="O87">
        <v>43.17</v>
      </c>
      <c r="P87">
        <v>50.75</v>
      </c>
      <c r="Q87">
        <v>54.61</v>
      </c>
      <c r="R87">
        <v>29.6</v>
      </c>
      <c r="S87">
        <v>28.39</v>
      </c>
    </row>
    <row r="88" spans="1:19" x14ac:dyDescent="0.35">
      <c r="A88" t="s">
        <v>25</v>
      </c>
      <c r="B88">
        <v>42.53</v>
      </c>
      <c r="C88">
        <v>41.32</v>
      </c>
      <c r="D88">
        <v>39.11</v>
      </c>
      <c r="E88">
        <v>39.409999999999997</v>
      </c>
      <c r="F88">
        <v>38.549999999999997</v>
      </c>
      <c r="G88">
        <v>37.520000000000003</v>
      </c>
      <c r="H88">
        <v>32.840000000000003</v>
      </c>
      <c r="I88">
        <v>33.5</v>
      </c>
      <c r="J88">
        <v>37.840000000000003</v>
      </c>
      <c r="K88">
        <v>33.799999999999997</v>
      </c>
      <c r="L88">
        <v>36.54</v>
      </c>
      <c r="M88">
        <v>33.6</v>
      </c>
      <c r="N88">
        <v>32.44</v>
      </c>
      <c r="O88">
        <v>40</v>
      </c>
      <c r="P88">
        <v>46.36</v>
      </c>
      <c r="Q88">
        <v>42.87</v>
      </c>
      <c r="R88">
        <v>33.03</v>
      </c>
      <c r="S88">
        <v>31.8</v>
      </c>
    </row>
    <row r="89" spans="1:19" x14ac:dyDescent="0.35">
      <c r="A89" t="s">
        <v>26</v>
      </c>
      <c r="B89">
        <v>38.9</v>
      </c>
      <c r="C89">
        <v>40.729999999999997</v>
      </c>
      <c r="D89">
        <v>41.69</v>
      </c>
      <c r="E89">
        <v>40.299999999999997</v>
      </c>
      <c r="F89">
        <v>41.89</v>
      </c>
      <c r="G89">
        <v>40.96</v>
      </c>
      <c r="H89">
        <v>40.51</v>
      </c>
      <c r="I89">
        <v>41.09</v>
      </c>
      <c r="J89">
        <v>39.72</v>
      </c>
      <c r="K89">
        <v>41.62</v>
      </c>
      <c r="L89">
        <v>43.63</v>
      </c>
      <c r="M89">
        <v>41.01</v>
      </c>
      <c r="N89">
        <v>38.07</v>
      </c>
      <c r="O89">
        <v>36.909999999999997</v>
      </c>
      <c r="P89">
        <v>50.75</v>
      </c>
      <c r="Q89">
        <v>51.63</v>
      </c>
      <c r="R89">
        <v>33.03</v>
      </c>
      <c r="S89">
        <v>32.950000000000003</v>
      </c>
    </row>
    <row r="90" spans="1:19" x14ac:dyDescent="0.35">
      <c r="A90" t="s">
        <v>26</v>
      </c>
      <c r="B90">
        <v>38.53</v>
      </c>
      <c r="C90">
        <v>39.57</v>
      </c>
      <c r="D90">
        <v>39.700000000000003</v>
      </c>
      <c r="E90">
        <v>37.96</v>
      </c>
      <c r="F90">
        <v>40</v>
      </c>
      <c r="G90">
        <v>39.21</v>
      </c>
      <c r="H90">
        <v>39.630000000000003</v>
      </c>
      <c r="I90">
        <v>41.57</v>
      </c>
      <c r="J90">
        <v>41.58</v>
      </c>
      <c r="K90">
        <v>42.58</v>
      </c>
      <c r="L90">
        <v>49.61</v>
      </c>
      <c r="M90">
        <v>41.01</v>
      </c>
      <c r="N90">
        <v>40</v>
      </c>
      <c r="O90">
        <v>43.17</v>
      </c>
      <c r="P90">
        <v>62.31</v>
      </c>
      <c r="Q90">
        <v>64.75</v>
      </c>
      <c r="R90">
        <v>37.659999999999997</v>
      </c>
      <c r="S90">
        <v>31.8</v>
      </c>
    </row>
    <row r="91" spans="1:19" x14ac:dyDescent="0.35">
      <c r="A91" t="s">
        <v>27</v>
      </c>
      <c r="B91">
        <v>42.09</v>
      </c>
      <c r="C91">
        <v>41.32</v>
      </c>
      <c r="D91">
        <v>40.76</v>
      </c>
      <c r="E91">
        <v>40.6</v>
      </c>
      <c r="F91">
        <v>41.89</v>
      </c>
      <c r="G91">
        <v>42.61</v>
      </c>
      <c r="H91">
        <v>47.32</v>
      </c>
      <c r="I91">
        <v>47.31</v>
      </c>
      <c r="J91">
        <v>42.17</v>
      </c>
      <c r="K91">
        <v>46.39</v>
      </c>
      <c r="L91">
        <v>48.88</v>
      </c>
      <c r="M91">
        <v>49.21</v>
      </c>
      <c r="N91">
        <v>41.96</v>
      </c>
      <c r="O91">
        <v>46.42</v>
      </c>
      <c r="P91">
        <v>54.13</v>
      </c>
      <c r="Q91">
        <v>46.73</v>
      </c>
      <c r="R91">
        <v>50.7</v>
      </c>
      <c r="S91">
        <v>38.81</v>
      </c>
    </row>
    <row r="92" spans="1:19" x14ac:dyDescent="0.35">
      <c r="A92" t="s">
        <v>28</v>
      </c>
      <c r="B92">
        <v>43.88</v>
      </c>
      <c r="C92">
        <v>44.69</v>
      </c>
      <c r="D92">
        <v>45.76</v>
      </c>
      <c r="E92">
        <v>45.96</v>
      </c>
      <c r="F92">
        <v>47.95</v>
      </c>
      <c r="G92">
        <v>51.32</v>
      </c>
      <c r="H92">
        <v>55.94</v>
      </c>
      <c r="I92">
        <v>56.09</v>
      </c>
      <c r="J92">
        <v>45.16</v>
      </c>
      <c r="K92">
        <v>52.77</v>
      </c>
      <c r="L92">
        <v>57.34</v>
      </c>
      <c r="M92">
        <v>55.48</v>
      </c>
      <c r="N92">
        <v>48.02</v>
      </c>
      <c r="O92">
        <v>49.75</v>
      </c>
      <c r="P92">
        <v>52.99</v>
      </c>
      <c r="Q92">
        <v>42.87</v>
      </c>
      <c r="R92">
        <v>42.35</v>
      </c>
      <c r="S92">
        <v>37.619999999999997</v>
      </c>
    </row>
  </sheetData>
  <conditionalFormatting sqref="B11:S22">
    <cfRule type="colorScale" priority="3">
      <colorScale>
        <cfvo type="min"/>
        <cfvo type="num" val="1"/>
        <cfvo type="max"/>
        <color rgb="FF7030A0"/>
        <color rgb="FF00F664"/>
        <color rgb="FFD32D2D"/>
      </colorScale>
    </cfRule>
  </conditionalFormatting>
  <conditionalFormatting sqref="B35:S42">
    <cfRule type="colorScale" priority="2">
      <colorScale>
        <cfvo type="min"/>
        <cfvo type="num" val="1"/>
        <cfvo type="max"/>
        <color rgb="FF7030A0"/>
        <color rgb="FF00F664"/>
        <color rgb="FFD32D2D"/>
      </colorScale>
    </cfRule>
  </conditionalFormatting>
  <conditionalFormatting sqref="B44:S46">
    <cfRule type="colorScale" priority="1">
      <colorScale>
        <cfvo type="min"/>
        <cfvo type="num" val="1"/>
        <cfvo type="max"/>
        <color rgb="FF7030A0"/>
        <color rgb="FF00F664"/>
        <color rgb="FFD32D2D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B8A9-6B5D-4131-9DCC-3DE50B775910}">
  <dimension ref="A1:S9"/>
  <sheetViews>
    <sheetView workbookViewId="0">
      <selection sqref="A1:S9"/>
    </sheetView>
  </sheetViews>
  <sheetFormatPr defaultRowHeight="14.5" x14ac:dyDescent="0.35"/>
  <sheetData>
    <row r="1" spans="1:19" x14ac:dyDescent="0.35">
      <c r="A1" t="s">
        <v>0</v>
      </c>
      <c r="B1">
        <v>410</v>
      </c>
      <c r="C1">
        <v>435</v>
      </c>
      <c r="D1">
        <v>460</v>
      </c>
      <c r="E1">
        <v>485</v>
      </c>
      <c r="F1">
        <v>510</v>
      </c>
      <c r="G1">
        <v>535</v>
      </c>
      <c r="H1">
        <v>560</v>
      </c>
      <c r="I1">
        <v>585</v>
      </c>
      <c r="J1">
        <v>610</v>
      </c>
      <c r="K1">
        <v>645</v>
      </c>
      <c r="L1">
        <v>680</v>
      </c>
      <c r="M1">
        <v>705</v>
      </c>
      <c r="N1">
        <v>730</v>
      </c>
      <c r="O1">
        <v>760</v>
      </c>
      <c r="P1">
        <v>810</v>
      </c>
      <c r="Q1">
        <v>860</v>
      </c>
      <c r="R1">
        <v>900</v>
      </c>
      <c r="S1">
        <v>940</v>
      </c>
    </row>
    <row r="2" spans="1:19" x14ac:dyDescent="0.35">
      <c r="A2">
        <v>10</v>
      </c>
      <c r="B2">
        <v>41.13</v>
      </c>
      <c r="C2">
        <v>33.08</v>
      </c>
      <c r="D2">
        <v>26.09</v>
      </c>
      <c r="E2">
        <v>27.12</v>
      </c>
      <c r="F2">
        <v>25.18</v>
      </c>
      <c r="G2">
        <v>23.33</v>
      </c>
      <c r="H2">
        <v>16.84</v>
      </c>
      <c r="I2">
        <v>18.28</v>
      </c>
      <c r="J2">
        <v>30.86</v>
      </c>
      <c r="K2">
        <v>18.27</v>
      </c>
      <c r="L2">
        <v>19.600000000000001</v>
      </c>
      <c r="M2">
        <v>19.84</v>
      </c>
      <c r="N2">
        <v>21.84</v>
      </c>
      <c r="O2">
        <v>25.24</v>
      </c>
      <c r="P2">
        <v>32.9</v>
      </c>
      <c r="Q2">
        <v>30.64</v>
      </c>
      <c r="R2">
        <v>18.36</v>
      </c>
      <c r="S2">
        <v>21.72</v>
      </c>
    </row>
    <row r="3" spans="1:19" x14ac:dyDescent="0.35">
      <c r="A3">
        <v>10</v>
      </c>
      <c r="B3">
        <v>39.17</v>
      </c>
      <c r="C3">
        <v>30.35</v>
      </c>
      <c r="D3">
        <v>23.96</v>
      </c>
      <c r="E3">
        <v>24.84</v>
      </c>
      <c r="F3">
        <v>22.71</v>
      </c>
      <c r="G3">
        <v>21.08</v>
      </c>
      <c r="H3">
        <v>13.48</v>
      </c>
      <c r="I3">
        <v>15</v>
      </c>
      <c r="J3">
        <v>28.75</v>
      </c>
      <c r="K3">
        <v>17.510000000000002</v>
      </c>
      <c r="L3">
        <v>16.260000000000002</v>
      </c>
      <c r="M3">
        <v>15.35</v>
      </c>
      <c r="N3">
        <v>18.489999999999998</v>
      </c>
      <c r="O3">
        <v>22.48</v>
      </c>
      <c r="P3">
        <v>30.93</v>
      </c>
      <c r="Q3">
        <v>30.64</v>
      </c>
      <c r="R3">
        <v>22.82</v>
      </c>
      <c r="S3">
        <v>25.03</v>
      </c>
    </row>
    <row r="4" spans="1:19" x14ac:dyDescent="0.35">
      <c r="A4">
        <v>20</v>
      </c>
      <c r="B4">
        <v>39.72</v>
      </c>
      <c r="C4">
        <v>36.5</v>
      </c>
      <c r="D4">
        <v>32.89</v>
      </c>
      <c r="E4">
        <v>32.01</v>
      </c>
      <c r="F4">
        <v>31.83</v>
      </c>
      <c r="G4">
        <v>29.68</v>
      </c>
      <c r="H4">
        <v>24.12</v>
      </c>
      <c r="I4">
        <v>26.88</v>
      </c>
      <c r="J4">
        <v>36.69</v>
      </c>
      <c r="K4">
        <v>28.04</v>
      </c>
      <c r="L4">
        <v>31.78</v>
      </c>
      <c r="M4">
        <v>26.55</v>
      </c>
      <c r="N4">
        <v>25.28</v>
      </c>
      <c r="O4">
        <v>43.17</v>
      </c>
      <c r="P4">
        <v>50.75</v>
      </c>
      <c r="Q4">
        <v>54.61</v>
      </c>
      <c r="R4">
        <v>29.6</v>
      </c>
      <c r="S4">
        <v>28.39</v>
      </c>
    </row>
    <row r="5" spans="1:19" x14ac:dyDescent="0.35">
      <c r="A5">
        <v>30</v>
      </c>
      <c r="B5">
        <v>42.53</v>
      </c>
      <c r="C5">
        <v>41.32</v>
      </c>
      <c r="D5">
        <v>39.11</v>
      </c>
      <c r="E5">
        <v>39.409999999999997</v>
      </c>
      <c r="F5">
        <v>38.549999999999997</v>
      </c>
      <c r="G5">
        <v>37.520000000000003</v>
      </c>
      <c r="H5">
        <v>32.840000000000003</v>
      </c>
      <c r="I5">
        <v>33.5</v>
      </c>
      <c r="J5">
        <v>37.840000000000003</v>
      </c>
      <c r="K5">
        <v>33.799999999999997</v>
      </c>
      <c r="L5">
        <v>36.54</v>
      </c>
      <c r="M5">
        <v>33.6</v>
      </c>
      <c r="N5">
        <v>32.44</v>
      </c>
      <c r="O5">
        <v>40</v>
      </c>
      <c r="P5">
        <v>46.36</v>
      </c>
      <c r="Q5">
        <v>42.87</v>
      </c>
      <c r="R5">
        <v>33.03</v>
      </c>
      <c r="S5">
        <v>31.8</v>
      </c>
    </row>
    <row r="6" spans="1:19" x14ac:dyDescent="0.35">
      <c r="A6">
        <v>40</v>
      </c>
      <c r="B6">
        <v>38.9</v>
      </c>
      <c r="C6">
        <v>40.729999999999997</v>
      </c>
      <c r="D6">
        <v>41.69</v>
      </c>
      <c r="E6">
        <v>40.299999999999997</v>
      </c>
      <c r="F6">
        <v>41.89</v>
      </c>
      <c r="G6">
        <v>40.96</v>
      </c>
      <c r="H6">
        <v>40.51</v>
      </c>
      <c r="I6">
        <v>41.09</v>
      </c>
      <c r="J6">
        <v>39.72</v>
      </c>
      <c r="K6">
        <v>41.62</v>
      </c>
      <c r="L6">
        <v>43.63</v>
      </c>
      <c r="M6">
        <v>41.01</v>
      </c>
      <c r="N6">
        <v>38.07</v>
      </c>
      <c r="O6">
        <v>36.909999999999997</v>
      </c>
      <c r="P6">
        <v>50.75</v>
      </c>
      <c r="Q6">
        <v>51.63</v>
      </c>
      <c r="R6">
        <v>33.03</v>
      </c>
      <c r="S6">
        <v>32.950000000000003</v>
      </c>
    </row>
    <row r="7" spans="1:19" x14ac:dyDescent="0.35">
      <c r="A7">
        <v>40</v>
      </c>
      <c r="B7">
        <v>38.53</v>
      </c>
      <c r="C7">
        <v>39.57</v>
      </c>
      <c r="D7">
        <v>39.700000000000003</v>
      </c>
      <c r="E7">
        <v>37.96</v>
      </c>
      <c r="F7">
        <v>40</v>
      </c>
      <c r="G7">
        <v>39.21</v>
      </c>
      <c r="H7">
        <v>39.630000000000003</v>
      </c>
      <c r="I7">
        <v>41.57</v>
      </c>
      <c r="J7">
        <v>41.58</v>
      </c>
      <c r="K7">
        <v>42.58</v>
      </c>
      <c r="L7">
        <v>49.61</v>
      </c>
      <c r="M7">
        <v>41.01</v>
      </c>
      <c r="N7">
        <v>40</v>
      </c>
      <c r="O7">
        <v>43.17</v>
      </c>
      <c r="P7">
        <v>62.31</v>
      </c>
      <c r="Q7">
        <v>64.75</v>
      </c>
      <c r="R7">
        <v>37.659999999999997</v>
      </c>
      <c r="S7">
        <v>31.8</v>
      </c>
    </row>
    <row r="8" spans="1:19" x14ac:dyDescent="0.35">
      <c r="A8">
        <v>50</v>
      </c>
      <c r="B8">
        <v>42.09</v>
      </c>
      <c r="C8">
        <v>41.32</v>
      </c>
      <c r="D8">
        <v>40.76</v>
      </c>
      <c r="E8">
        <v>40.6</v>
      </c>
      <c r="F8">
        <v>41.89</v>
      </c>
      <c r="G8">
        <v>42.61</v>
      </c>
      <c r="H8">
        <v>47.32</v>
      </c>
      <c r="I8">
        <v>47.31</v>
      </c>
      <c r="J8">
        <v>42.17</v>
      </c>
      <c r="K8">
        <v>46.39</v>
      </c>
      <c r="L8">
        <v>48.88</v>
      </c>
      <c r="M8">
        <v>49.21</v>
      </c>
      <c r="N8">
        <v>41.96</v>
      </c>
      <c r="O8">
        <v>46.42</v>
      </c>
      <c r="P8">
        <v>54.13</v>
      </c>
      <c r="Q8">
        <v>46.73</v>
      </c>
      <c r="R8">
        <v>50.7</v>
      </c>
      <c r="S8">
        <v>38.81</v>
      </c>
    </row>
    <row r="9" spans="1:19" x14ac:dyDescent="0.35">
      <c r="A9">
        <v>60</v>
      </c>
      <c r="B9">
        <v>43.88</v>
      </c>
      <c r="C9">
        <v>44.69</v>
      </c>
      <c r="D9">
        <v>45.76</v>
      </c>
      <c r="E9">
        <v>45.96</v>
      </c>
      <c r="F9">
        <v>47.95</v>
      </c>
      <c r="G9">
        <v>51.32</v>
      </c>
      <c r="H9">
        <v>55.94</v>
      </c>
      <c r="I9">
        <v>56.09</v>
      </c>
      <c r="J9">
        <v>45.16</v>
      </c>
      <c r="K9">
        <v>52.77</v>
      </c>
      <c r="L9">
        <v>57.34</v>
      </c>
      <c r="M9">
        <v>55.48</v>
      </c>
      <c r="N9">
        <v>48.02</v>
      </c>
      <c r="O9">
        <v>49.75</v>
      </c>
      <c r="P9">
        <v>52.99</v>
      </c>
      <c r="Q9">
        <v>42.87</v>
      </c>
      <c r="R9">
        <v>42.35</v>
      </c>
      <c r="S9">
        <v>37.619999999999997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BCF66-99CF-47EC-B724-9F0E5441C76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6AAA-2FBE-4ADF-AAFF-7664717FB9C7}">
  <dimension ref="A1:T19"/>
  <sheetViews>
    <sheetView tabSelected="1" topLeftCell="A26" zoomScaleNormal="145" workbookViewId="0">
      <selection activeCell="I8" sqref="I8"/>
    </sheetView>
  </sheetViews>
  <sheetFormatPr defaultRowHeight="14.5" x14ac:dyDescent="0.35"/>
  <sheetData>
    <row r="1" spans="1:20" x14ac:dyDescent="0.35">
      <c r="B1" t="s">
        <v>30</v>
      </c>
      <c r="C1" t="s">
        <v>31</v>
      </c>
      <c r="D1">
        <v>60</v>
      </c>
    </row>
    <row r="2" spans="1:20" x14ac:dyDescent="0.35">
      <c r="B2" t="s">
        <v>0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</row>
    <row r="3" spans="1:20" x14ac:dyDescent="0.35">
      <c r="A3" t="s">
        <v>32</v>
      </c>
      <c r="B3">
        <v>0</v>
      </c>
      <c r="C3">
        <v>-0.14000000000000001</v>
      </c>
      <c r="D3">
        <v>-4.47</v>
      </c>
      <c r="E3">
        <v>-0.52</v>
      </c>
      <c r="F3">
        <v>-0.57999999999999996</v>
      </c>
      <c r="G3">
        <v>-0.51</v>
      </c>
      <c r="H3">
        <v>0.09</v>
      </c>
      <c r="I3">
        <v>1.32</v>
      </c>
      <c r="J3">
        <v>1.83</v>
      </c>
      <c r="K3">
        <v>-0.38</v>
      </c>
      <c r="L3">
        <v>1.67</v>
      </c>
      <c r="M3">
        <v>1.94</v>
      </c>
      <c r="N3">
        <v>0.24</v>
      </c>
      <c r="O3">
        <v>0</v>
      </c>
      <c r="P3">
        <v>-3.67</v>
      </c>
      <c r="Q3">
        <v>4.5999999999999996</v>
      </c>
      <c r="R3">
        <v>6.35</v>
      </c>
      <c r="S3">
        <v>5.57</v>
      </c>
      <c r="T3">
        <v>1.85</v>
      </c>
    </row>
    <row r="4" spans="1:20" x14ac:dyDescent="0.35">
      <c r="A4" t="s">
        <v>23</v>
      </c>
      <c r="B4">
        <v>10</v>
      </c>
      <c r="C4">
        <v>63.49</v>
      </c>
      <c r="D4">
        <v>42.94</v>
      </c>
      <c r="E4">
        <v>30.29</v>
      </c>
      <c r="F4">
        <v>33.25</v>
      </c>
      <c r="G4">
        <v>27.29</v>
      </c>
      <c r="H4">
        <v>24.96</v>
      </c>
      <c r="I4">
        <v>14.9</v>
      </c>
      <c r="J4">
        <v>14.71</v>
      </c>
      <c r="K4">
        <v>37.270000000000003</v>
      </c>
      <c r="L4">
        <v>14.71</v>
      </c>
      <c r="M4">
        <v>17.09</v>
      </c>
      <c r="N4">
        <v>15.94</v>
      </c>
      <c r="O4">
        <v>27.62</v>
      </c>
      <c r="P4">
        <v>32.06</v>
      </c>
      <c r="Q4">
        <v>27.9</v>
      </c>
      <c r="R4">
        <v>6.35</v>
      </c>
      <c r="S4">
        <v>22.59</v>
      </c>
      <c r="T4">
        <v>26.81</v>
      </c>
    </row>
    <row r="5" spans="1:20" x14ac:dyDescent="0.35">
      <c r="A5" t="s">
        <v>24</v>
      </c>
      <c r="B5">
        <v>20</v>
      </c>
      <c r="C5">
        <v>60.89</v>
      </c>
      <c r="D5">
        <v>50.37</v>
      </c>
      <c r="E5">
        <v>41.59</v>
      </c>
      <c r="F5">
        <v>42.4</v>
      </c>
      <c r="G5">
        <v>38.01</v>
      </c>
      <c r="H5">
        <v>35.200000000000003</v>
      </c>
      <c r="I5">
        <v>25.32</v>
      </c>
      <c r="J5">
        <v>27.02</v>
      </c>
      <c r="K5">
        <v>48.96</v>
      </c>
      <c r="L5">
        <v>28.94</v>
      </c>
      <c r="M5">
        <v>35.200000000000003</v>
      </c>
      <c r="N5">
        <v>25.9</v>
      </c>
      <c r="O5">
        <v>40.44</v>
      </c>
      <c r="P5">
        <v>55.06</v>
      </c>
      <c r="Q5">
        <v>55.53</v>
      </c>
      <c r="R5">
        <v>68.87</v>
      </c>
      <c r="S5">
        <v>32.549999999999997</v>
      </c>
      <c r="T5">
        <v>36.86</v>
      </c>
    </row>
    <row r="6" spans="1:20" x14ac:dyDescent="0.35">
      <c r="A6" t="s">
        <v>25</v>
      </c>
      <c r="B6">
        <v>30</v>
      </c>
      <c r="C6">
        <v>57.23</v>
      </c>
      <c r="D6">
        <v>50.94</v>
      </c>
      <c r="E6">
        <v>46.12</v>
      </c>
      <c r="F6">
        <v>45.6</v>
      </c>
      <c r="G6">
        <v>43.87</v>
      </c>
      <c r="H6">
        <v>40.39</v>
      </c>
      <c r="I6">
        <v>31.7</v>
      </c>
      <c r="J6">
        <v>32.85</v>
      </c>
      <c r="K6">
        <v>49.85</v>
      </c>
      <c r="L6">
        <v>34.78</v>
      </c>
      <c r="M6">
        <v>35.200000000000003</v>
      </c>
      <c r="N6">
        <v>31.5</v>
      </c>
      <c r="O6">
        <v>37.81</v>
      </c>
      <c r="P6">
        <v>40.94</v>
      </c>
      <c r="Q6">
        <v>51.15</v>
      </c>
      <c r="R6">
        <v>49.54</v>
      </c>
      <c r="S6">
        <v>48.69</v>
      </c>
      <c r="T6">
        <v>43.03</v>
      </c>
    </row>
    <row r="7" spans="1:20" s="1" customFormat="1" x14ac:dyDescent="0.35">
      <c r="A7" s="1" t="s">
        <v>33</v>
      </c>
      <c r="B7" s="1">
        <v>30</v>
      </c>
      <c r="C7" s="1">
        <v>56.33</v>
      </c>
      <c r="D7" s="1">
        <v>60</v>
      </c>
      <c r="E7" s="1">
        <v>62.99</v>
      </c>
      <c r="F7" s="1">
        <v>69.42</v>
      </c>
      <c r="G7" s="1">
        <v>65.650000000000006</v>
      </c>
      <c r="H7" s="1">
        <v>78.790000000000006</v>
      </c>
      <c r="I7" s="1">
        <v>160.54</v>
      </c>
      <c r="J7" s="1">
        <v>83.68</v>
      </c>
      <c r="K7" s="1">
        <v>55.76</v>
      </c>
      <c r="L7" s="1">
        <v>38.01</v>
      </c>
      <c r="M7" s="1">
        <v>45.19</v>
      </c>
      <c r="N7" s="1">
        <v>45.42</v>
      </c>
      <c r="O7" s="1">
        <v>72.16</v>
      </c>
      <c r="P7" s="1">
        <v>60</v>
      </c>
      <c r="Q7" s="1">
        <v>60</v>
      </c>
      <c r="R7" s="1">
        <v>60</v>
      </c>
      <c r="S7" s="1">
        <v>68.849999999999994</v>
      </c>
      <c r="T7" s="1">
        <v>66.569999999999993</v>
      </c>
    </row>
    <row r="8" spans="1:20" x14ac:dyDescent="0.35">
      <c r="A8" t="s">
        <v>26</v>
      </c>
      <c r="B8">
        <v>40</v>
      </c>
      <c r="C8">
        <v>56.01</v>
      </c>
      <c r="D8">
        <v>52.27</v>
      </c>
      <c r="E8">
        <v>53.19</v>
      </c>
      <c r="F8">
        <v>54.06</v>
      </c>
      <c r="G8">
        <v>50.71</v>
      </c>
      <c r="H8">
        <v>47.96</v>
      </c>
      <c r="I8">
        <v>41.67</v>
      </c>
      <c r="J8">
        <v>43.25</v>
      </c>
      <c r="K8">
        <v>55.56</v>
      </c>
      <c r="L8">
        <v>42.86</v>
      </c>
      <c r="M8">
        <v>44.42</v>
      </c>
      <c r="N8">
        <v>43.07</v>
      </c>
      <c r="O8">
        <v>45.83</v>
      </c>
      <c r="P8">
        <v>55.06</v>
      </c>
      <c r="Q8">
        <v>45.45</v>
      </c>
      <c r="R8">
        <v>37.58</v>
      </c>
      <c r="S8">
        <v>58.25</v>
      </c>
      <c r="T8">
        <v>53.55</v>
      </c>
    </row>
    <row r="9" spans="1:20" x14ac:dyDescent="0.35">
      <c r="A9" t="s">
        <v>27</v>
      </c>
      <c r="B9">
        <v>50</v>
      </c>
      <c r="C9">
        <v>45.52</v>
      </c>
      <c r="D9">
        <v>51.5</v>
      </c>
      <c r="E9">
        <v>61.59</v>
      </c>
      <c r="F9">
        <v>63.62</v>
      </c>
      <c r="G9">
        <v>60</v>
      </c>
      <c r="H9">
        <v>59.76</v>
      </c>
      <c r="I9">
        <v>54.63</v>
      </c>
      <c r="J9">
        <v>55.17</v>
      </c>
      <c r="K9">
        <v>60.22</v>
      </c>
      <c r="L9">
        <v>51.42</v>
      </c>
      <c r="M9">
        <v>52.94</v>
      </c>
      <c r="N9">
        <v>51.99</v>
      </c>
      <c r="O9">
        <v>48.58</v>
      </c>
      <c r="P9">
        <v>60</v>
      </c>
      <c r="Q9">
        <v>61.51</v>
      </c>
      <c r="R9">
        <v>35.89</v>
      </c>
      <c r="S9">
        <v>49.55</v>
      </c>
      <c r="T9">
        <v>51.42</v>
      </c>
    </row>
    <row r="10" spans="1:20" x14ac:dyDescent="0.35">
      <c r="A10" t="s">
        <v>28</v>
      </c>
      <c r="B10">
        <v>60</v>
      </c>
      <c r="C10">
        <v>40.049999999999997</v>
      </c>
      <c r="D10">
        <v>45.33</v>
      </c>
      <c r="E10">
        <v>60</v>
      </c>
      <c r="F10">
        <v>63.62</v>
      </c>
      <c r="G10">
        <v>60.29</v>
      </c>
      <c r="H10">
        <v>62.41</v>
      </c>
      <c r="I10">
        <v>61.34</v>
      </c>
      <c r="J10">
        <v>63.4</v>
      </c>
      <c r="K10">
        <v>66.13</v>
      </c>
      <c r="L10">
        <v>60.12</v>
      </c>
      <c r="M10">
        <v>67.650000000000006</v>
      </c>
      <c r="N10">
        <v>59.54</v>
      </c>
      <c r="O10">
        <v>60</v>
      </c>
      <c r="P10">
        <v>65.06</v>
      </c>
      <c r="Q10">
        <v>63.03</v>
      </c>
      <c r="R10">
        <v>56.49</v>
      </c>
      <c r="S10">
        <v>54.75</v>
      </c>
      <c r="T10">
        <v>60</v>
      </c>
    </row>
    <row r="12" spans="1:20" x14ac:dyDescent="0.35">
      <c r="C12">
        <f>C3-$B3</f>
        <v>-0.14000000000000001</v>
      </c>
      <c r="D12">
        <f t="shared" ref="D12:T12" si="0">D3-$B3</f>
        <v>-4.47</v>
      </c>
      <c r="E12">
        <f t="shared" si="0"/>
        <v>-0.52</v>
      </c>
      <c r="F12">
        <f t="shared" si="0"/>
        <v>-0.57999999999999996</v>
      </c>
      <c r="G12">
        <f t="shared" si="0"/>
        <v>-0.51</v>
      </c>
      <c r="H12">
        <f t="shared" si="0"/>
        <v>0.09</v>
      </c>
      <c r="I12">
        <f t="shared" si="0"/>
        <v>1.32</v>
      </c>
      <c r="J12">
        <f t="shared" si="0"/>
        <v>1.83</v>
      </c>
      <c r="K12">
        <f t="shared" si="0"/>
        <v>-0.38</v>
      </c>
      <c r="L12">
        <f t="shared" si="0"/>
        <v>1.67</v>
      </c>
      <c r="M12">
        <f t="shared" si="0"/>
        <v>1.94</v>
      </c>
      <c r="N12">
        <f t="shared" si="0"/>
        <v>0.24</v>
      </c>
      <c r="O12">
        <f t="shared" si="0"/>
        <v>0</v>
      </c>
      <c r="P12">
        <f t="shared" si="0"/>
        <v>-3.67</v>
      </c>
      <c r="Q12">
        <f t="shared" si="0"/>
        <v>4.5999999999999996</v>
      </c>
      <c r="R12">
        <f t="shared" si="0"/>
        <v>6.35</v>
      </c>
      <c r="S12">
        <f t="shared" si="0"/>
        <v>5.57</v>
      </c>
      <c r="T12">
        <f t="shared" si="0"/>
        <v>1.85</v>
      </c>
    </row>
    <row r="13" spans="1:20" x14ac:dyDescent="0.35">
      <c r="C13">
        <f t="shared" ref="C13:T13" si="1">C4-$B4</f>
        <v>53.49</v>
      </c>
      <c r="D13">
        <f t="shared" si="1"/>
        <v>32.94</v>
      </c>
      <c r="E13">
        <f t="shared" si="1"/>
        <v>20.29</v>
      </c>
      <c r="F13">
        <f t="shared" si="1"/>
        <v>23.25</v>
      </c>
      <c r="G13">
        <f t="shared" si="1"/>
        <v>17.29</v>
      </c>
      <c r="H13">
        <f t="shared" si="1"/>
        <v>14.96</v>
      </c>
      <c r="I13">
        <f t="shared" si="1"/>
        <v>4.9000000000000004</v>
      </c>
      <c r="J13">
        <f t="shared" si="1"/>
        <v>4.7100000000000009</v>
      </c>
      <c r="K13">
        <f t="shared" si="1"/>
        <v>27.270000000000003</v>
      </c>
      <c r="L13">
        <f t="shared" si="1"/>
        <v>4.7100000000000009</v>
      </c>
      <c r="M13">
        <f t="shared" si="1"/>
        <v>7.09</v>
      </c>
      <c r="N13">
        <f t="shared" si="1"/>
        <v>5.9399999999999995</v>
      </c>
      <c r="O13">
        <f t="shared" si="1"/>
        <v>17.62</v>
      </c>
      <c r="P13">
        <f t="shared" si="1"/>
        <v>22.060000000000002</v>
      </c>
      <c r="Q13">
        <f t="shared" si="1"/>
        <v>17.899999999999999</v>
      </c>
      <c r="R13">
        <f t="shared" si="1"/>
        <v>-3.6500000000000004</v>
      </c>
      <c r="S13">
        <f t="shared" si="1"/>
        <v>12.59</v>
      </c>
      <c r="T13">
        <f t="shared" si="1"/>
        <v>16.809999999999999</v>
      </c>
    </row>
    <row r="14" spans="1:20" x14ac:dyDescent="0.35">
      <c r="C14">
        <f t="shared" ref="C14:T14" si="2">C5-$B5</f>
        <v>40.89</v>
      </c>
      <c r="D14">
        <f t="shared" si="2"/>
        <v>30.369999999999997</v>
      </c>
      <c r="E14">
        <f t="shared" si="2"/>
        <v>21.590000000000003</v>
      </c>
      <c r="F14">
        <f t="shared" si="2"/>
        <v>22.4</v>
      </c>
      <c r="G14">
        <f t="shared" si="2"/>
        <v>18.009999999999998</v>
      </c>
      <c r="H14">
        <f t="shared" si="2"/>
        <v>15.200000000000003</v>
      </c>
      <c r="I14">
        <f t="shared" si="2"/>
        <v>5.32</v>
      </c>
      <c r="J14">
        <f t="shared" si="2"/>
        <v>7.02</v>
      </c>
      <c r="K14">
        <f t="shared" si="2"/>
        <v>28.96</v>
      </c>
      <c r="L14">
        <f t="shared" si="2"/>
        <v>8.9400000000000013</v>
      </c>
      <c r="M14">
        <f t="shared" si="2"/>
        <v>15.200000000000003</v>
      </c>
      <c r="N14">
        <f t="shared" si="2"/>
        <v>5.8999999999999986</v>
      </c>
      <c r="O14">
        <f t="shared" si="2"/>
        <v>20.439999999999998</v>
      </c>
      <c r="P14">
        <f t="shared" si="2"/>
        <v>35.06</v>
      </c>
      <c r="Q14">
        <f t="shared" si="2"/>
        <v>35.53</v>
      </c>
      <c r="R14">
        <f t="shared" si="2"/>
        <v>48.870000000000005</v>
      </c>
      <c r="S14">
        <f t="shared" si="2"/>
        <v>12.549999999999997</v>
      </c>
      <c r="T14">
        <f t="shared" si="2"/>
        <v>16.86</v>
      </c>
    </row>
    <row r="15" spans="1:20" x14ac:dyDescent="0.35">
      <c r="C15">
        <f t="shared" ref="C15:T15" si="3">C6-$B6</f>
        <v>27.229999999999997</v>
      </c>
      <c r="D15">
        <f t="shared" si="3"/>
        <v>20.939999999999998</v>
      </c>
      <c r="E15">
        <f t="shared" si="3"/>
        <v>16.119999999999997</v>
      </c>
      <c r="F15">
        <f t="shared" si="3"/>
        <v>15.600000000000001</v>
      </c>
      <c r="G15">
        <f t="shared" si="3"/>
        <v>13.869999999999997</v>
      </c>
      <c r="H15">
        <f t="shared" si="3"/>
        <v>10.39</v>
      </c>
      <c r="I15">
        <f t="shared" si="3"/>
        <v>1.6999999999999993</v>
      </c>
      <c r="J15">
        <f t="shared" si="3"/>
        <v>2.8500000000000014</v>
      </c>
      <c r="K15">
        <f t="shared" si="3"/>
        <v>19.850000000000001</v>
      </c>
      <c r="L15">
        <f t="shared" si="3"/>
        <v>4.7800000000000011</v>
      </c>
      <c r="M15">
        <f t="shared" si="3"/>
        <v>5.2000000000000028</v>
      </c>
      <c r="N15">
        <f t="shared" si="3"/>
        <v>1.5</v>
      </c>
      <c r="O15">
        <f t="shared" si="3"/>
        <v>7.8100000000000023</v>
      </c>
      <c r="P15">
        <f t="shared" si="3"/>
        <v>10.939999999999998</v>
      </c>
      <c r="Q15">
        <f t="shared" si="3"/>
        <v>21.15</v>
      </c>
      <c r="R15">
        <f t="shared" si="3"/>
        <v>19.54</v>
      </c>
      <c r="S15">
        <f t="shared" si="3"/>
        <v>18.689999999999998</v>
      </c>
      <c r="T15">
        <f t="shared" si="3"/>
        <v>13.030000000000001</v>
      </c>
    </row>
    <row r="16" spans="1:20" x14ac:dyDescent="0.35">
      <c r="C16">
        <f t="shared" ref="C16:T16" si="4">C8-$B8</f>
        <v>16.009999999999998</v>
      </c>
      <c r="D16">
        <f t="shared" si="4"/>
        <v>12.270000000000003</v>
      </c>
      <c r="E16">
        <f t="shared" si="4"/>
        <v>13.189999999999998</v>
      </c>
      <c r="F16">
        <f t="shared" si="4"/>
        <v>14.060000000000002</v>
      </c>
      <c r="G16">
        <f t="shared" si="4"/>
        <v>10.71</v>
      </c>
      <c r="H16">
        <f t="shared" si="4"/>
        <v>7.9600000000000009</v>
      </c>
      <c r="I16">
        <f t="shared" si="4"/>
        <v>1.6700000000000017</v>
      </c>
      <c r="J16">
        <f t="shared" si="4"/>
        <v>3.25</v>
      </c>
      <c r="K16">
        <f t="shared" si="4"/>
        <v>15.560000000000002</v>
      </c>
      <c r="L16">
        <f t="shared" si="4"/>
        <v>2.8599999999999994</v>
      </c>
      <c r="M16">
        <f t="shared" si="4"/>
        <v>4.4200000000000017</v>
      </c>
      <c r="N16">
        <f t="shared" si="4"/>
        <v>3.0700000000000003</v>
      </c>
      <c r="O16">
        <f t="shared" si="4"/>
        <v>5.8299999999999983</v>
      </c>
      <c r="P16">
        <f t="shared" si="4"/>
        <v>15.060000000000002</v>
      </c>
      <c r="Q16">
        <f t="shared" si="4"/>
        <v>5.4500000000000028</v>
      </c>
      <c r="R16">
        <f t="shared" si="4"/>
        <v>-2.4200000000000017</v>
      </c>
      <c r="S16">
        <f t="shared" si="4"/>
        <v>18.25</v>
      </c>
      <c r="T16">
        <f t="shared" si="4"/>
        <v>13.549999999999997</v>
      </c>
    </row>
    <row r="17" spans="3:20" x14ac:dyDescent="0.35">
      <c r="C17">
        <f t="shared" ref="C17:T17" si="5">C9-$B9</f>
        <v>-4.4799999999999969</v>
      </c>
      <c r="D17">
        <f t="shared" si="5"/>
        <v>1.5</v>
      </c>
      <c r="E17">
        <f t="shared" si="5"/>
        <v>11.590000000000003</v>
      </c>
      <c r="F17">
        <f t="shared" si="5"/>
        <v>13.619999999999997</v>
      </c>
      <c r="G17">
        <f t="shared" si="5"/>
        <v>10</v>
      </c>
      <c r="H17">
        <f t="shared" si="5"/>
        <v>9.759999999999998</v>
      </c>
      <c r="I17">
        <f t="shared" si="5"/>
        <v>4.6300000000000026</v>
      </c>
      <c r="J17">
        <f t="shared" si="5"/>
        <v>5.1700000000000017</v>
      </c>
      <c r="K17">
        <f t="shared" si="5"/>
        <v>10.219999999999999</v>
      </c>
      <c r="L17">
        <f t="shared" si="5"/>
        <v>1.4200000000000017</v>
      </c>
      <c r="M17">
        <f t="shared" si="5"/>
        <v>2.9399999999999977</v>
      </c>
      <c r="N17">
        <f t="shared" si="5"/>
        <v>1.990000000000002</v>
      </c>
      <c r="O17">
        <f t="shared" si="5"/>
        <v>-1.4200000000000017</v>
      </c>
      <c r="P17">
        <f t="shared" si="5"/>
        <v>10</v>
      </c>
      <c r="Q17">
        <f t="shared" si="5"/>
        <v>11.509999999999998</v>
      </c>
      <c r="R17">
        <f t="shared" si="5"/>
        <v>-14.11</v>
      </c>
      <c r="S17">
        <f t="shared" si="5"/>
        <v>-0.45000000000000284</v>
      </c>
      <c r="T17">
        <f t="shared" si="5"/>
        <v>1.4200000000000017</v>
      </c>
    </row>
    <row r="18" spans="3:20" x14ac:dyDescent="0.35">
      <c r="C18">
        <f t="shared" ref="C18:T18" si="6">C10-$B10</f>
        <v>-19.950000000000003</v>
      </c>
      <c r="D18">
        <f t="shared" si="6"/>
        <v>-14.670000000000002</v>
      </c>
      <c r="E18">
        <f t="shared" si="6"/>
        <v>0</v>
      </c>
      <c r="F18">
        <f t="shared" si="6"/>
        <v>3.6199999999999974</v>
      </c>
      <c r="G18">
        <f t="shared" si="6"/>
        <v>0.28999999999999915</v>
      </c>
      <c r="H18">
        <f t="shared" si="6"/>
        <v>2.4099999999999966</v>
      </c>
      <c r="I18">
        <f t="shared" si="6"/>
        <v>1.3400000000000034</v>
      </c>
      <c r="J18">
        <f t="shared" si="6"/>
        <v>3.3999999999999986</v>
      </c>
      <c r="K18">
        <f t="shared" si="6"/>
        <v>6.1299999999999955</v>
      </c>
      <c r="L18">
        <f t="shared" si="6"/>
        <v>0.11999999999999744</v>
      </c>
      <c r="M18">
        <f t="shared" si="6"/>
        <v>7.6500000000000057</v>
      </c>
      <c r="N18">
        <f t="shared" si="6"/>
        <v>-0.46000000000000085</v>
      </c>
      <c r="O18">
        <f t="shared" si="6"/>
        <v>0</v>
      </c>
      <c r="P18">
        <f t="shared" si="6"/>
        <v>5.0600000000000023</v>
      </c>
      <c r="Q18">
        <f t="shared" si="6"/>
        <v>3.0300000000000011</v>
      </c>
      <c r="R18">
        <f t="shared" si="6"/>
        <v>-3.509999999999998</v>
      </c>
      <c r="S18">
        <f t="shared" si="6"/>
        <v>-5.25</v>
      </c>
      <c r="T18">
        <f t="shared" si="6"/>
        <v>0</v>
      </c>
    </row>
    <row r="19" spans="3:20" x14ac:dyDescent="0.35">
      <c r="C19">
        <f t="shared" ref="C19:T19" si="7">C7-$B7</f>
        <v>26.33</v>
      </c>
      <c r="D19">
        <f t="shared" si="7"/>
        <v>30</v>
      </c>
      <c r="E19">
        <f t="shared" si="7"/>
        <v>32.99</v>
      </c>
      <c r="F19">
        <f t="shared" si="7"/>
        <v>39.42</v>
      </c>
      <c r="G19">
        <f t="shared" si="7"/>
        <v>35.650000000000006</v>
      </c>
      <c r="H19">
        <f t="shared" si="7"/>
        <v>48.790000000000006</v>
      </c>
      <c r="I19">
        <f t="shared" si="7"/>
        <v>130.54</v>
      </c>
      <c r="J19">
        <f t="shared" si="7"/>
        <v>53.680000000000007</v>
      </c>
      <c r="K19">
        <f t="shared" si="7"/>
        <v>25.759999999999998</v>
      </c>
      <c r="L19">
        <f t="shared" si="7"/>
        <v>8.009999999999998</v>
      </c>
      <c r="M19">
        <f t="shared" si="7"/>
        <v>15.189999999999998</v>
      </c>
      <c r="N19">
        <f t="shared" si="7"/>
        <v>15.420000000000002</v>
      </c>
      <c r="O19">
        <f t="shared" si="7"/>
        <v>42.16</v>
      </c>
      <c r="P19">
        <f t="shared" si="7"/>
        <v>30</v>
      </c>
      <c r="Q19">
        <f t="shared" si="7"/>
        <v>30</v>
      </c>
      <c r="R19">
        <f t="shared" si="7"/>
        <v>30</v>
      </c>
      <c r="S19">
        <f t="shared" si="7"/>
        <v>38.849999999999994</v>
      </c>
      <c r="T19">
        <f t="shared" si="7"/>
        <v>36.569999999999993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Blad1</vt:lpstr>
      <vt:lpstr>Blad3</vt:lpstr>
      <vt:lpstr>Blad2</vt:lpstr>
      <vt:lpstr>Blad5</vt:lpstr>
      <vt:lpstr>Blad4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Jäger</dc:creator>
  <cp:lastModifiedBy>Tim Jäger</cp:lastModifiedBy>
  <dcterms:created xsi:type="dcterms:W3CDTF">2024-05-18T00:20:24Z</dcterms:created>
  <dcterms:modified xsi:type="dcterms:W3CDTF">2024-05-22T16:31:00Z</dcterms:modified>
</cp:coreProperties>
</file>