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fddba85eda0704d/Story/Pen^0Paper/Tristans Kampagne/"/>
    </mc:Choice>
  </mc:AlternateContent>
  <xr:revisionPtr revIDLastSave="2404" documentId="11_AD4DB114E441178AC67DF416AE10E708683EDF1A" xr6:coauthVersionLast="47" xr6:coauthVersionMax="47" xr10:uidLastSave="{7E9735D2-27FB-4B06-84CE-0BF63B7BD43E}"/>
  <bookViews>
    <workbookView xWindow="-108" yWindow="-108" windowWidth="23256" windowHeight="12456" activeTab="1" xr2:uid="{00000000-000D-0000-FFFF-FFFF00000000}"/>
  </bookViews>
  <sheets>
    <sheet name="MusterDunkel" sheetId="1" r:id="rId1"/>
    <sheet name="MusterHell" sheetId="3" r:id="rId2"/>
    <sheet name="MusterBeispiel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4" l="1"/>
  <c r="J79" i="4" a="1"/>
  <c r="J79" i="4" s="1"/>
  <c r="J78" i="4" a="1"/>
  <c r="J78" i="4" s="1"/>
  <c r="J76" i="4"/>
  <c r="J75" i="4"/>
  <c r="J72" i="4" a="1"/>
  <c r="J72" i="4" s="1"/>
  <c r="J71" i="4" a="1"/>
  <c r="J71" i="4" s="1"/>
  <c r="J69" i="4"/>
  <c r="J68" i="4"/>
  <c r="J65" i="4" a="1"/>
  <c r="J65" i="4" s="1"/>
  <c r="J64" i="4"/>
  <c r="J62" i="4"/>
  <c r="J58" i="4" a="1"/>
  <c r="J58" i="4" s="1"/>
  <c r="J57" i="4"/>
  <c r="J48" i="4"/>
  <c r="I48" i="4"/>
  <c r="H48" i="4"/>
  <c r="G48" i="4"/>
  <c r="F48" i="4"/>
  <c r="E48" i="4"/>
  <c r="D48" i="4"/>
  <c r="C48" i="4"/>
  <c r="J51" i="4" s="1"/>
  <c r="J47" i="4"/>
  <c r="I47" i="4"/>
  <c r="H47" i="4"/>
  <c r="E47" i="4"/>
  <c r="D47" i="4"/>
  <c r="C47" i="4"/>
  <c r="AC25" i="4" a="1"/>
  <c r="AC25" i="4" s="1"/>
  <c r="N3" i="4"/>
  <c r="M3" i="4"/>
  <c r="L3" i="4"/>
  <c r="J60" i="4" s="1"/>
  <c r="F3" i="4"/>
  <c r="J79" i="3" a="1"/>
  <c r="J79" i="3" s="1"/>
  <c r="J78" i="3" a="1"/>
  <c r="J78" i="3" s="1"/>
  <c r="J76" i="3"/>
  <c r="J75" i="3"/>
  <c r="J72" i="3" a="1"/>
  <c r="J72" i="3" s="1"/>
  <c r="J71" i="3" a="1"/>
  <c r="J71" i="3" s="1"/>
  <c r="J69" i="3"/>
  <c r="J68" i="3"/>
  <c r="J65" i="3" a="1"/>
  <c r="J65" i="3" s="1"/>
  <c r="J64" i="3"/>
  <c r="J62" i="3"/>
  <c r="J58" i="3" a="1"/>
  <c r="J58" i="3" s="1"/>
  <c r="J57" i="3"/>
  <c r="J48" i="3"/>
  <c r="I48" i="3"/>
  <c r="H48" i="3"/>
  <c r="G48" i="3"/>
  <c r="F48" i="3"/>
  <c r="E48" i="3"/>
  <c r="D48" i="3"/>
  <c r="C48" i="3"/>
  <c r="J54" i="3" s="1" a="1"/>
  <c r="J54" i="3" s="1"/>
  <c r="J47" i="3"/>
  <c r="I47" i="3"/>
  <c r="H47" i="3"/>
  <c r="E47" i="3"/>
  <c r="D47" i="3"/>
  <c r="C47" i="3"/>
  <c r="AC25" i="3" a="1"/>
  <c r="AC25" i="3" s="1"/>
  <c r="N3" i="3"/>
  <c r="M3" i="3"/>
  <c r="L3" i="3"/>
  <c r="J60" i="3" s="1"/>
  <c r="F3" i="3"/>
  <c r="J92" i="1"/>
  <c r="J91" i="1"/>
  <c r="J90" i="1"/>
  <c r="J87" i="1"/>
  <c r="J85" i="1"/>
  <c r="J84" i="1"/>
  <c r="J79" i="1" a="1"/>
  <c r="J79" i="1" s="1"/>
  <c r="J78" i="1" a="1"/>
  <c r="J78" i="1" s="1"/>
  <c r="J72" i="1" a="1"/>
  <c r="J72" i="1" s="1"/>
  <c r="J71" i="1" a="1"/>
  <c r="J71" i="1" s="1"/>
  <c r="J76" i="1"/>
  <c r="J75" i="1"/>
  <c r="J69" i="1"/>
  <c r="J68" i="1"/>
  <c r="J65" i="1" a="1"/>
  <c r="J65" i="1" s="1"/>
  <c r="J64" i="1"/>
  <c r="J62" i="1"/>
  <c r="J58" i="1" a="1"/>
  <c r="J58" i="1" s="1"/>
  <c r="J57" i="1"/>
  <c r="G48" i="1"/>
  <c r="J48" i="1"/>
  <c r="I48" i="1"/>
  <c r="H48" i="1"/>
  <c r="F48" i="1"/>
  <c r="E48" i="1"/>
  <c r="D48" i="1"/>
  <c r="C48" i="1"/>
  <c r="J47" i="1"/>
  <c r="I47" i="1"/>
  <c r="H47" i="1"/>
  <c r="E47" i="1"/>
  <c r="D47" i="1"/>
  <c r="C47" i="1"/>
  <c r="N3" i="1"/>
  <c r="M3" i="1"/>
  <c r="L3" i="1"/>
  <c r="J60" i="1" s="1"/>
  <c r="AC25" i="1" a="1"/>
  <c r="AC25" i="1" s="1"/>
  <c r="F3" i="1"/>
  <c r="J90" i="4" l="1"/>
  <c r="J91" i="4" s="1"/>
  <c r="J55" i="4"/>
  <c r="J87" i="4" s="1"/>
  <c r="J54" i="4" a="1"/>
  <c r="J54" i="4" s="1"/>
  <c r="J92" i="4" s="1"/>
  <c r="J52" i="4"/>
  <c r="J84" i="4" s="1"/>
  <c r="J85" i="4" s="1"/>
  <c r="J55" i="3"/>
  <c r="J87" i="3" s="1"/>
  <c r="J92" i="3"/>
  <c r="J51" i="3"/>
  <c r="J90" i="3" s="1"/>
  <c r="J91" i="3" s="1"/>
  <c r="J52" i="3"/>
  <c r="J84" i="3" s="1"/>
  <c r="J85" i="3" s="1"/>
  <c r="J55" i="1"/>
  <c r="J51" i="1"/>
  <c r="J54" i="1" a="1"/>
  <c r="J54" i="1" s="1"/>
  <c r="J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<sst xmlns="http://schemas.openxmlformats.org/spreadsheetml/2006/main" count="591" uniqueCount="160">
  <si>
    <t>Name:</t>
  </si>
  <si>
    <t>Volk:</t>
  </si>
  <si>
    <t>Beruf:</t>
  </si>
  <si>
    <t>Alter:</t>
  </si>
  <si>
    <t>Ausdauer</t>
  </si>
  <si>
    <t>Basisausdauer</t>
  </si>
  <si>
    <t>Modifikatoren</t>
  </si>
  <si>
    <t>Attribute und Fähigkeiten</t>
  </si>
  <si>
    <t>STÄRKE</t>
  </si>
  <si>
    <t>Kraftakt</t>
  </si>
  <si>
    <t>ATHLETIK</t>
  </si>
  <si>
    <t>Akrobatik</t>
  </si>
  <si>
    <t>Heimlichkeit</t>
  </si>
  <si>
    <t>Klettern</t>
  </si>
  <si>
    <t>Reiten</t>
  </si>
  <si>
    <t>Schwimmen</t>
  </si>
  <si>
    <t>GESCHICK</t>
  </si>
  <si>
    <t>Fesselungskunst</t>
  </si>
  <si>
    <t>Fingerfertigkeit</t>
  </si>
  <si>
    <t>Gaukelei</t>
  </si>
  <si>
    <t>Instrumente</t>
  </si>
  <si>
    <t>KONSTITUTION</t>
  </si>
  <si>
    <t>Widerstand</t>
  </si>
  <si>
    <t>WAHRNEHMUNG</t>
  </si>
  <si>
    <t>Einschätzen</t>
  </si>
  <si>
    <t>Spurensuche</t>
  </si>
  <si>
    <t>Lippenlesen</t>
  </si>
  <si>
    <t>INTELLIGENZ</t>
  </si>
  <si>
    <t>Motiv Erkennen</t>
  </si>
  <si>
    <t>Nachforschen</t>
  </si>
  <si>
    <t>Schätzen</t>
  </si>
  <si>
    <t>Sprachenkunde</t>
  </si>
  <si>
    <t>Tarnen</t>
  </si>
  <si>
    <t>WEISHEIT</t>
  </si>
  <si>
    <t>Heilkunde</t>
  </si>
  <si>
    <t>Überlebenskunst</t>
  </si>
  <si>
    <t>CHARISMA</t>
  </si>
  <si>
    <t>Betören</t>
  </si>
  <si>
    <t>Diplomatie</t>
  </si>
  <si>
    <t>Einschüchtern</t>
  </si>
  <si>
    <t>Täuschen</t>
  </si>
  <si>
    <t>Verkleiden</t>
  </si>
  <si>
    <t>Auftreten</t>
  </si>
  <si>
    <t>Gesang</t>
  </si>
  <si>
    <t>Komik</t>
  </si>
  <si>
    <t>Redekunst</t>
  </si>
  <si>
    <t>Schauspiel</t>
  </si>
  <si>
    <t>Tanzen</t>
  </si>
  <si>
    <t>CHA</t>
  </si>
  <si>
    <t>Blasinstrumente</t>
  </si>
  <si>
    <t>Saiteninstrumente</t>
  </si>
  <si>
    <t>Schlaginstrumente</t>
  </si>
  <si>
    <t>Tasteninstrumente</t>
  </si>
  <si>
    <t>GES</t>
  </si>
  <si>
    <t>Wissen</t>
  </si>
  <si>
    <t>WEI</t>
  </si>
  <si>
    <t>Adel</t>
  </si>
  <si>
    <t>Geografie</t>
  </si>
  <si>
    <t>Geschichte</t>
  </si>
  <si>
    <t>Lokales</t>
  </si>
  <si>
    <t>Magie</t>
  </si>
  <si>
    <t>Natur</t>
  </si>
  <si>
    <t>Religion</t>
  </si>
  <si>
    <t>Handwerk</t>
  </si>
  <si>
    <t>ATTR.</t>
  </si>
  <si>
    <t>Sonstige Fähigkeiten</t>
  </si>
  <si>
    <t>STÄ</t>
  </si>
  <si>
    <t>ATH</t>
  </si>
  <si>
    <t>INT</t>
  </si>
  <si>
    <t>Waffenkunde</t>
  </si>
  <si>
    <t>Geübte Waffen</t>
  </si>
  <si>
    <t>Kat.</t>
  </si>
  <si>
    <t>K</t>
  </si>
  <si>
    <t>leine Waffen</t>
  </si>
  <si>
    <t>E</t>
  </si>
  <si>
    <t>Z</t>
  </si>
  <si>
    <t>S</t>
  </si>
  <si>
    <t>F</t>
  </si>
  <si>
    <t>inhandwaffen</t>
  </si>
  <si>
    <t>tangenwaffen</t>
  </si>
  <si>
    <t>ernkampfwaffen</t>
  </si>
  <si>
    <t>weihandwaffen</t>
  </si>
  <si>
    <t>Mit Tieren umgehen</t>
  </si>
  <si>
    <t>Schulen</t>
  </si>
  <si>
    <t>Gelernte Zauber</t>
  </si>
  <si>
    <t>Kampfkunst und Magie</t>
  </si>
  <si>
    <t>Zauberplätze:</t>
  </si>
  <si>
    <t>Ursprung:</t>
  </si>
  <si>
    <t>WAFFEN</t>
  </si>
  <si>
    <t>MAGIE</t>
  </si>
  <si>
    <t>Ausrüstung und Inventar</t>
  </si>
  <si>
    <t>Rüstung</t>
  </si>
  <si>
    <t>Ausrüstung</t>
  </si>
  <si>
    <t>Proviant</t>
  </si>
  <si>
    <t>Kupfer</t>
  </si>
  <si>
    <t>Silber</t>
  </si>
  <si>
    <t>Gold</t>
  </si>
  <si>
    <t>?</t>
  </si>
  <si>
    <t>Bewaffnung</t>
  </si>
  <si>
    <t>Inventar</t>
  </si>
  <si>
    <t>Bonus:</t>
  </si>
  <si>
    <t>Sonst.</t>
  </si>
  <si>
    <t>Resistenzen</t>
  </si>
  <si>
    <t>N</t>
  </si>
  <si>
    <t>Wert</t>
  </si>
  <si>
    <t>Charakterauswertung</t>
  </si>
  <si>
    <t>Bonus</t>
  </si>
  <si>
    <t>aus allen Attributen</t>
  </si>
  <si>
    <t>aus kampfrelevanten Attributen</t>
  </si>
  <si>
    <t>Kosten</t>
  </si>
  <si>
    <t>Attribute sind kampfrelevant, wenn sie gelernte Waffen oder Magie beeinflussen</t>
  </si>
  <si>
    <t>KON</t>
  </si>
  <si>
    <t>WAH</t>
  </si>
  <si>
    <t>Attribut</t>
  </si>
  <si>
    <t>ist relevant</t>
  </si>
  <si>
    <t>IMMER</t>
  </si>
  <si>
    <t>NIE</t>
  </si>
  <si>
    <t>Modifikator</t>
  </si>
  <si>
    <t>Attribute</t>
  </si>
  <si>
    <t>Fähigkeiten</t>
  </si>
  <si>
    <t>Kampfkunst</t>
  </si>
  <si>
    <t>aus Waffenkunde</t>
  </si>
  <si>
    <t>aus Geübte Waffen</t>
  </si>
  <si>
    <t>aus Schulen</t>
  </si>
  <si>
    <t>aus Gelernte Zauber</t>
  </si>
  <si>
    <t>Kampfwertung</t>
  </si>
  <si>
    <t>relevante Attribute + Resistenzen + Kampfkunst + Magie</t>
  </si>
  <si>
    <t>" + Ausrüstung + Bewaffnung</t>
  </si>
  <si>
    <t>Gesamtwertung</t>
  </si>
  <si>
    <t>alles außer Ausrüstung + Bewaffnung</t>
  </si>
  <si>
    <t>mit Ausrüstung + Bewaffnung</t>
  </si>
  <si>
    <t>Endauswertung</t>
  </si>
  <si>
    <t>Heideltraut</t>
  </si>
  <si>
    <t>Goblin</t>
  </si>
  <si>
    <t>Minnesänger</t>
  </si>
  <si>
    <t>Feuer</t>
  </si>
  <si>
    <t>Dolche</t>
  </si>
  <si>
    <t>Steinschleuder</t>
  </si>
  <si>
    <t>Ursprung: Rituell</t>
  </si>
  <si>
    <t>B</t>
  </si>
  <si>
    <t>ardische Künste</t>
  </si>
  <si>
    <t>R</t>
  </si>
  <si>
    <t>unen</t>
  </si>
  <si>
    <t>Kakophone Kanonade</t>
  </si>
  <si>
    <t>Inspirierende Klänge</t>
  </si>
  <si>
    <t>Sarkasmus</t>
  </si>
  <si>
    <t>Zecherei</t>
  </si>
  <si>
    <t>Schwanengesang</t>
  </si>
  <si>
    <t>Fluchrunen</t>
  </si>
  <si>
    <t>Gusseiserner Topfhelm</t>
  </si>
  <si>
    <t>Topfdeckel-Brustschutz</t>
  </si>
  <si>
    <t>Zusammengenähte Lumpen</t>
  </si>
  <si>
    <t>Rostiger Dolch</t>
  </si>
  <si>
    <t>Sonnenblumenkern</t>
  </si>
  <si>
    <t>Alte Laute</t>
  </si>
  <si>
    <t>1K</t>
  </si>
  <si>
    <t>nichts</t>
  </si>
  <si>
    <t>Alte Narbe = Ausdauer</t>
  </si>
  <si>
    <t>Zahn der Zeit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</si>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</sst>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i/>
      <sz val="11"/>
      <color theme="0"/>
      <name val="Consolas"/>
      <family val="3"/>
    </font>
    <font>
      <b/>
      <sz val="20"/>
      <color theme="0"/>
      <name val="Consolas"/>
      <family val="3"/>
    </font>
    <font>
      <b/>
      <sz val="11"/>
      <color theme="0"/>
      <name val="Consolas"/>
      <family val="3"/>
    </font>
    <font>
      <b/>
      <sz val="14"/>
      <color theme="0"/>
      <name val="Consolas"/>
      <family val="3"/>
    </font>
    <font>
      <sz val="20"/>
      <color theme="0"/>
      <name val="Consolas"/>
      <family val="3"/>
    </font>
    <font>
      <sz val="11"/>
      <color theme="0"/>
      <name val="Symbol"/>
      <family val="1"/>
      <charset val="2"/>
    </font>
    <font>
      <sz val="11"/>
      <color rgb="FFFF0000"/>
      <name val="Consolas"/>
      <family val="3"/>
    </font>
    <font>
      <sz val="11"/>
      <name val="Consolas"/>
      <family val="3"/>
    </font>
    <font>
      <b/>
      <sz val="20"/>
      <name val="Consolas"/>
      <family val="3"/>
    </font>
    <font>
      <i/>
      <sz val="11"/>
      <name val="Consolas"/>
      <family val="3"/>
    </font>
    <font>
      <b/>
      <sz val="14"/>
      <name val="Consolas"/>
      <family val="3"/>
    </font>
    <font>
      <b/>
      <sz val="11"/>
      <name val="Consolas"/>
      <family val="3"/>
    </font>
    <font>
      <sz val="20"/>
      <name val="Consolas"/>
      <family val="3"/>
    </font>
    <font>
      <sz val="11"/>
      <name val="Symbol"/>
      <family val="1"/>
      <charset val="2"/>
    </font>
  </fonts>
  <fills count="18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9DB5E5"/>
        <bgColor indexed="64"/>
      </patternFill>
    </fill>
    <fill>
      <patternFill patternType="solid">
        <fgColor rgb="FFBD92DE"/>
        <bgColor indexed="64"/>
      </patternFill>
    </fill>
  </fills>
  <borders count="9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 style="thick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n">
        <color theme="1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  <border>
      <left/>
      <right style="thin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/>
      <bottom/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ck">
        <color theme="1"/>
      </left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 style="thick">
        <color theme="1"/>
      </right>
      <top/>
      <bottom style="thick">
        <color theme="1"/>
      </bottom>
      <diagonal/>
    </border>
    <border>
      <left style="thin">
        <color theme="1"/>
      </left>
      <right/>
      <top/>
      <bottom style="thick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/>
      <right style="thin">
        <color theme="1"/>
      </right>
      <top style="thick">
        <color theme="1"/>
      </top>
      <bottom/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79">
    <xf numFmtId="0" fontId="0" fillId="0" borderId="0" xfId="0"/>
    <xf numFmtId="0" fontId="1" fillId="2" borderId="0" xfId="0" applyFont="1" applyFill="1"/>
    <xf numFmtId="0" fontId="1" fillId="2" borderId="15" xfId="0" applyFont="1" applyFill="1" applyBorder="1"/>
    <xf numFmtId="0" fontId="1" fillId="2" borderId="30" xfId="0" applyFont="1" applyFill="1" applyBorder="1"/>
    <xf numFmtId="0" fontId="1" fillId="2" borderId="29" xfId="0" applyFont="1" applyFill="1" applyBorder="1"/>
    <xf numFmtId="0" fontId="1" fillId="2" borderId="13" xfId="0" applyFont="1" applyFill="1" applyBorder="1"/>
    <xf numFmtId="164" fontId="1" fillId="2" borderId="20" xfId="0" applyNumberFormat="1" applyFont="1" applyFill="1" applyBorder="1"/>
    <xf numFmtId="164" fontId="1" fillId="2" borderId="21" xfId="0" applyNumberFormat="1" applyFont="1" applyFill="1" applyBorder="1"/>
    <xf numFmtId="164" fontId="1" fillId="2" borderId="22" xfId="0" applyNumberFormat="1" applyFont="1" applyFill="1" applyBorder="1"/>
    <xf numFmtId="164" fontId="1" fillId="2" borderId="23" xfId="0" applyNumberFormat="1" applyFont="1" applyFill="1" applyBorder="1"/>
    <xf numFmtId="164" fontId="1" fillId="2" borderId="3" xfId="0" applyNumberFormat="1" applyFont="1" applyFill="1" applyBorder="1"/>
    <xf numFmtId="164" fontId="1" fillId="2" borderId="5" xfId="0" applyNumberFormat="1" applyFont="1" applyFill="1" applyBorder="1"/>
    <xf numFmtId="164" fontId="1" fillId="2" borderId="8" xfId="0" applyNumberFormat="1" applyFont="1" applyFill="1" applyBorder="1"/>
    <xf numFmtId="164" fontId="1" fillId="2" borderId="27" xfId="0" applyNumberFormat="1" applyFont="1" applyFill="1" applyBorder="1"/>
    <xf numFmtId="0" fontId="1" fillId="2" borderId="0" xfId="0" applyFont="1" applyFill="1" applyBorder="1"/>
    <xf numFmtId="164" fontId="1" fillId="2" borderId="4" xfId="0" applyNumberFormat="1" applyFont="1" applyFill="1" applyBorder="1"/>
    <xf numFmtId="164" fontId="1" fillId="2" borderId="13" xfId="0" applyNumberFormat="1" applyFont="1" applyFill="1" applyBorder="1"/>
    <xf numFmtId="164" fontId="1" fillId="2" borderId="24" xfId="0" applyNumberFormat="1" applyFont="1" applyFill="1" applyBorder="1"/>
    <xf numFmtId="164" fontId="1" fillId="2" borderId="26" xfId="0" applyNumberFormat="1" applyFont="1" applyFill="1" applyBorder="1"/>
    <xf numFmtId="0" fontId="1" fillId="2" borderId="32" xfId="0" applyFont="1" applyFill="1" applyBorder="1" applyAlignment="1">
      <alignment horizontal="left"/>
    </xf>
    <xf numFmtId="0" fontId="1" fillId="2" borderId="12" xfId="0" applyFont="1" applyFill="1" applyBorder="1"/>
    <xf numFmtId="164" fontId="1" fillId="2" borderId="33" xfId="0" applyNumberFormat="1" applyFont="1" applyFill="1" applyBorder="1"/>
    <xf numFmtId="0" fontId="4" fillId="10" borderId="28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164" fontId="1" fillId="2" borderId="0" xfId="0" applyNumberFormat="1" applyFont="1" applyFill="1" applyBorder="1"/>
    <xf numFmtId="164" fontId="1" fillId="2" borderId="0" xfId="0" applyNumberFormat="1" applyFont="1" applyFill="1"/>
    <xf numFmtId="0" fontId="1" fillId="2" borderId="2" xfId="0" applyFont="1" applyFill="1" applyBorder="1"/>
    <xf numFmtId="0" fontId="1" fillId="2" borderId="5" xfId="0" applyFont="1" applyFill="1" applyBorder="1"/>
    <xf numFmtId="164" fontId="1" fillId="2" borderId="7" xfId="0" applyNumberFormat="1" applyFont="1" applyFill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6" xfId="0" applyNumberFormat="1" applyFont="1" applyFill="1" applyBorder="1"/>
    <xf numFmtId="164" fontId="1" fillId="2" borderId="12" xfId="0" applyNumberFormat="1" applyFont="1" applyFill="1" applyBorder="1"/>
    <xf numFmtId="164" fontId="1" fillId="2" borderId="25" xfId="0" applyNumberFormat="1" applyFont="1" applyFill="1" applyBorder="1"/>
    <xf numFmtId="0" fontId="4" fillId="2" borderId="30" xfId="0" applyFont="1" applyFill="1" applyBorder="1" applyAlignment="1">
      <alignment horizontal="right"/>
    </xf>
    <xf numFmtId="164" fontId="1" fillId="2" borderId="14" xfId="0" applyNumberFormat="1" applyFont="1" applyFill="1" applyBorder="1"/>
    <xf numFmtId="0" fontId="1" fillId="2" borderId="33" xfId="0" applyFont="1" applyFill="1" applyBorder="1" applyAlignment="1">
      <alignment horizontal="center"/>
    </xf>
    <xf numFmtId="0" fontId="1" fillId="2" borderId="22" xfId="0" applyFont="1" applyFill="1" applyBorder="1"/>
    <xf numFmtId="0" fontId="1" fillId="2" borderId="20" xfId="0" applyFont="1" applyFill="1" applyBorder="1"/>
    <xf numFmtId="0" fontId="1" fillId="2" borderId="33" xfId="0" applyFont="1" applyFill="1" applyBorder="1" applyAlignment="1"/>
    <xf numFmtId="0" fontId="1" fillId="2" borderId="23" xfId="0" applyFont="1" applyFill="1" applyBorder="1"/>
    <xf numFmtId="0" fontId="1" fillId="2" borderId="32" xfId="0" applyFont="1" applyFill="1" applyBorder="1"/>
    <xf numFmtId="0" fontId="4" fillId="2" borderId="21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1" fillId="2" borderId="37" xfId="0" applyFont="1" applyFill="1" applyBorder="1"/>
    <xf numFmtId="0" fontId="1" fillId="2" borderId="8" xfId="0" applyFont="1" applyFill="1" applyBorder="1"/>
    <xf numFmtId="0" fontId="4" fillId="2" borderId="0" xfId="0" applyFont="1" applyFill="1" applyBorder="1" applyAlignment="1"/>
    <xf numFmtId="0" fontId="4" fillId="2" borderId="32" xfId="0" applyFont="1" applyFill="1" applyBorder="1" applyAlignment="1"/>
    <xf numFmtId="0" fontId="4" fillId="2" borderId="15" xfId="0" applyFont="1" applyFill="1" applyBorder="1" applyAlignment="1"/>
    <xf numFmtId="0" fontId="4" fillId="2" borderId="30" xfId="0" applyFont="1" applyFill="1" applyBorder="1" applyAlignment="1"/>
    <xf numFmtId="0" fontId="4" fillId="2" borderId="18" xfId="0" applyFont="1" applyFill="1" applyBorder="1" applyAlignment="1"/>
    <xf numFmtId="0" fontId="4" fillId="2" borderId="38" xfId="0" applyFont="1" applyFill="1" applyBorder="1" applyAlignment="1"/>
    <xf numFmtId="0" fontId="4" fillId="2" borderId="5" xfId="0" applyFont="1" applyFill="1" applyBorder="1" applyAlignment="1"/>
    <xf numFmtId="0" fontId="4" fillId="2" borderId="8" xfId="0" applyFont="1" applyFill="1" applyBorder="1" applyAlignment="1"/>
    <xf numFmtId="0" fontId="1" fillId="2" borderId="7" xfId="0" applyFont="1" applyFill="1" applyBorder="1"/>
    <xf numFmtId="0" fontId="1" fillId="2" borderId="26" xfId="0" applyFont="1" applyFill="1" applyBorder="1"/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/>
    <xf numFmtId="0" fontId="4" fillId="3" borderId="41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5" borderId="41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164" fontId="1" fillId="2" borderId="44" xfId="0" applyNumberFormat="1" applyFont="1" applyFill="1" applyBorder="1" applyAlignment="1"/>
    <xf numFmtId="164" fontId="1" fillId="2" borderId="45" xfId="0" applyNumberFormat="1" applyFont="1" applyFill="1" applyBorder="1" applyAlignment="1"/>
    <xf numFmtId="164" fontId="1" fillId="2" borderId="46" xfId="0" applyNumberFormat="1" applyFont="1" applyFill="1" applyBorder="1" applyAlignment="1"/>
    <xf numFmtId="164" fontId="1" fillId="2" borderId="17" xfId="0" applyNumberFormat="1" applyFont="1" applyFill="1" applyBorder="1" applyAlignment="1"/>
    <xf numFmtId="164" fontId="1" fillId="2" borderId="13" xfId="0" applyNumberFormat="1" applyFont="1" applyFill="1" applyBorder="1" applyAlignment="1"/>
    <xf numFmtId="164" fontId="1" fillId="2" borderId="26" xfId="0" applyNumberFormat="1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3" xfId="0" applyNumberFormat="1" applyFont="1" applyFill="1" applyBorder="1"/>
    <xf numFmtId="0" fontId="1" fillId="2" borderId="14" xfId="0" applyNumberFormat="1" applyFont="1" applyFill="1" applyBorder="1"/>
    <xf numFmtId="0" fontId="8" fillId="2" borderId="14" xfId="0" applyFont="1" applyFill="1" applyBorder="1"/>
    <xf numFmtId="0" fontId="1" fillId="2" borderId="25" xfId="0" applyFont="1" applyFill="1" applyBorder="1"/>
    <xf numFmtId="0" fontId="8" fillId="2" borderId="26" xfId="0" applyFont="1" applyFill="1" applyBorder="1"/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9" fillId="0" borderId="0" xfId="0" applyFont="1" applyFill="1" applyBorder="1"/>
    <xf numFmtId="164" fontId="9" fillId="0" borderId="0" xfId="0" applyNumberFormat="1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3" fillId="0" borderId="47" xfId="0" applyFont="1" applyFill="1" applyBorder="1" applyAlignment="1"/>
    <xf numFmtId="0" fontId="13" fillId="0" borderId="48" xfId="0" applyFont="1" applyFill="1" applyBorder="1" applyAlignment="1"/>
    <xf numFmtId="164" fontId="9" fillId="0" borderId="47" xfId="0" applyNumberFormat="1" applyFont="1" applyFill="1" applyBorder="1" applyAlignment="1"/>
    <xf numFmtId="164" fontId="9" fillId="0" borderId="50" xfId="0" applyNumberFormat="1" applyFont="1" applyFill="1" applyBorder="1"/>
    <xf numFmtId="164" fontId="9" fillId="0" borderId="47" xfId="0" applyNumberFormat="1" applyFont="1" applyFill="1" applyBorder="1"/>
    <xf numFmtId="164" fontId="9" fillId="0" borderId="48" xfId="0" applyNumberFormat="1" applyFont="1" applyFill="1" applyBorder="1"/>
    <xf numFmtId="0" fontId="9" fillId="0" borderId="48" xfId="0" applyFont="1" applyFill="1" applyBorder="1"/>
    <xf numFmtId="0" fontId="9" fillId="0" borderId="51" xfId="0" applyFont="1" applyFill="1" applyBorder="1"/>
    <xf numFmtId="164" fontId="9" fillId="0" borderId="51" xfId="0" applyNumberFormat="1" applyFont="1" applyFill="1" applyBorder="1"/>
    <xf numFmtId="164" fontId="9" fillId="0" borderId="49" xfId="0" applyNumberFormat="1" applyFont="1" applyFill="1" applyBorder="1"/>
    <xf numFmtId="0" fontId="9" fillId="0" borderId="57" xfId="0" applyFont="1" applyFill="1" applyBorder="1"/>
    <xf numFmtId="0" fontId="9" fillId="0" borderId="49" xfId="0" applyFont="1" applyFill="1" applyBorder="1"/>
    <xf numFmtId="0" fontId="15" fillId="0" borderId="49" xfId="0" applyFont="1" applyFill="1" applyBorder="1" applyAlignment="1">
      <alignment horizontal="center"/>
    </xf>
    <xf numFmtId="0" fontId="9" fillId="0" borderId="65" xfId="0" applyFont="1" applyFill="1" applyBorder="1" applyAlignment="1">
      <alignment horizontal="center" vertical="center"/>
    </xf>
    <xf numFmtId="0" fontId="9" fillId="0" borderId="62" xfId="0" applyFont="1" applyFill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/>
    </xf>
    <xf numFmtId="0" fontId="13" fillId="0" borderId="65" xfId="0" applyFont="1" applyFill="1" applyBorder="1" applyAlignment="1">
      <alignment vertical="center"/>
    </xf>
    <xf numFmtId="0" fontId="9" fillId="0" borderId="66" xfId="0" applyFont="1" applyFill="1" applyBorder="1"/>
    <xf numFmtId="0" fontId="9" fillId="0" borderId="65" xfId="0" applyFont="1" applyFill="1" applyBorder="1"/>
    <xf numFmtId="0" fontId="9" fillId="0" borderId="68" xfId="0" applyFont="1" applyFill="1" applyBorder="1"/>
    <xf numFmtId="0" fontId="9" fillId="0" borderId="69" xfId="0" applyFont="1" applyFill="1" applyBorder="1"/>
    <xf numFmtId="0" fontId="9" fillId="0" borderId="70" xfId="0" applyFont="1" applyFill="1" applyBorder="1"/>
    <xf numFmtId="0" fontId="9" fillId="0" borderId="65" xfId="0" applyNumberFormat="1" applyFont="1" applyFill="1" applyBorder="1"/>
    <xf numFmtId="0" fontId="9" fillId="0" borderId="69" xfId="0" applyNumberFormat="1" applyFont="1" applyFill="1" applyBorder="1"/>
    <xf numFmtId="164" fontId="9" fillId="0" borderId="69" xfId="0" applyNumberFormat="1" applyFont="1" applyFill="1" applyBorder="1"/>
    <xf numFmtId="164" fontId="9" fillId="0" borderId="65" xfId="0" applyNumberFormat="1" applyFont="1" applyFill="1" applyBorder="1"/>
    <xf numFmtId="0" fontId="13" fillId="0" borderId="64" xfId="0" applyFont="1" applyFill="1" applyBorder="1"/>
    <xf numFmtId="0" fontId="9" fillId="0" borderId="61" xfId="0" applyFont="1" applyFill="1" applyBorder="1"/>
    <xf numFmtId="0" fontId="9" fillId="0" borderId="62" xfId="0" applyFont="1" applyFill="1" applyBorder="1"/>
    <xf numFmtId="0" fontId="9" fillId="0" borderId="63" xfId="0" applyFont="1" applyFill="1" applyBorder="1"/>
    <xf numFmtId="0" fontId="13" fillId="0" borderId="72" xfId="0" applyFont="1" applyFill="1" applyBorder="1" applyAlignment="1">
      <alignment horizontal="center"/>
    </xf>
    <xf numFmtId="164" fontId="9" fillId="0" borderId="73" xfId="0" applyNumberFormat="1" applyFont="1" applyFill="1" applyBorder="1"/>
    <xf numFmtId="164" fontId="9" fillId="0" borderId="74" xfId="0" applyNumberFormat="1" applyFont="1" applyFill="1" applyBorder="1"/>
    <xf numFmtId="164" fontId="9" fillId="0" borderId="75" xfId="0" applyNumberFormat="1" applyFont="1" applyFill="1" applyBorder="1"/>
    <xf numFmtId="164" fontId="9" fillId="0" borderId="76" xfId="0" applyNumberFormat="1" applyFont="1" applyFill="1" applyBorder="1"/>
    <xf numFmtId="0" fontId="9" fillId="0" borderId="77" xfId="0" applyFont="1" applyFill="1" applyBorder="1" applyAlignment="1">
      <alignment horizontal="center"/>
    </xf>
    <xf numFmtId="0" fontId="9" fillId="0" borderId="78" xfId="0" applyFont="1" applyFill="1" applyBorder="1" applyAlignment="1">
      <alignment horizontal="center"/>
    </xf>
    <xf numFmtId="164" fontId="9" fillId="0" borderId="79" xfId="0" applyNumberFormat="1" applyFont="1" applyFill="1" applyBorder="1"/>
    <xf numFmtId="0" fontId="9" fillId="0" borderId="80" xfId="0" applyFont="1" applyFill="1" applyBorder="1" applyAlignment="1">
      <alignment horizontal="center"/>
    </xf>
    <xf numFmtId="164" fontId="9" fillId="0" borderId="67" xfId="0" applyNumberFormat="1" applyFont="1" applyFill="1" applyBorder="1"/>
    <xf numFmtId="0" fontId="13" fillId="0" borderId="82" xfId="0" applyFont="1" applyFill="1" applyBorder="1" applyAlignment="1">
      <alignment horizontal="center"/>
    </xf>
    <xf numFmtId="0" fontId="9" fillId="0" borderId="58" xfId="0" applyFont="1" applyFill="1" applyBorder="1"/>
    <xf numFmtId="164" fontId="9" fillId="0" borderId="62" xfId="0" applyNumberFormat="1" applyFont="1" applyFill="1" applyBorder="1"/>
    <xf numFmtId="164" fontId="9" fillId="0" borderId="63" xfId="0" applyNumberFormat="1" applyFont="1" applyFill="1" applyBorder="1"/>
    <xf numFmtId="0" fontId="13" fillId="0" borderId="58" xfId="0" applyFont="1" applyFill="1" applyBorder="1" applyAlignment="1"/>
    <xf numFmtId="0" fontId="13" fillId="0" borderId="83" xfId="0" applyFont="1" applyFill="1" applyBorder="1" applyAlignment="1"/>
    <xf numFmtId="0" fontId="13" fillId="0" borderId="66" xfId="0" applyFont="1" applyFill="1" applyBorder="1" applyAlignment="1"/>
    <xf numFmtId="0" fontId="13" fillId="0" borderId="68" xfId="0" applyFont="1" applyFill="1" applyBorder="1" applyAlignment="1"/>
    <xf numFmtId="164" fontId="9" fillId="0" borderId="60" xfId="0" applyNumberFormat="1" applyFont="1" applyFill="1" applyBorder="1" applyAlignment="1"/>
    <xf numFmtId="164" fontId="9" fillId="0" borderId="65" xfId="0" applyNumberFormat="1" applyFont="1" applyFill="1" applyBorder="1" applyAlignment="1"/>
    <xf numFmtId="164" fontId="9" fillId="0" borderId="67" xfId="0" applyNumberFormat="1" applyFont="1" applyFill="1" applyBorder="1" applyAlignment="1"/>
    <xf numFmtId="164" fontId="9" fillId="0" borderId="63" xfId="0" applyNumberFormat="1" applyFont="1" applyFill="1" applyBorder="1" applyAlignment="1"/>
    <xf numFmtId="0" fontId="9" fillId="0" borderId="69" xfId="0" applyFont="1" applyFill="1" applyBorder="1" applyAlignment="1">
      <alignment horizontal="center"/>
    </xf>
    <xf numFmtId="0" fontId="9" fillId="0" borderId="73" xfId="0" applyFont="1" applyFill="1" applyBorder="1" applyAlignment="1">
      <alignment horizontal="center"/>
    </xf>
    <xf numFmtId="0" fontId="9" fillId="0" borderId="74" xfId="0" applyFont="1" applyFill="1" applyBorder="1"/>
    <xf numFmtId="0" fontId="9" fillId="0" borderId="75" xfId="0" applyFont="1" applyFill="1" applyBorder="1"/>
    <xf numFmtId="0" fontId="9" fillId="0" borderId="79" xfId="0" applyFont="1" applyFill="1" applyBorder="1"/>
    <xf numFmtId="0" fontId="13" fillId="0" borderId="76" xfId="0" applyFont="1" applyFill="1" applyBorder="1" applyAlignment="1">
      <alignment horizontal="center"/>
    </xf>
    <xf numFmtId="0" fontId="9" fillId="0" borderId="76" xfId="0" applyFont="1" applyFill="1" applyBorder="1" applyAlignment="1">
      <alignment horizontal="center"/>
    </xf>
    <xf numFmtId="0" fontId="13" fillId="0" borderId="64" xfId="0" applyFont="1" applyFill="1" applyBorder="1" applyAlignment="1">
      <alignment horizontal="right"/>
    </xf>
    <xf numFmtId="164" fontId="9" fillId="0" borderId="70" xfId="0" applyNumberFormat="1" applyFont="1" applyFill="1" applyBorder="1"/>
    <xf numFmtId="0" fontId="13" fillId="0" borderId="66" xfId="0" applyFont="1" applyFill="1" applyBorder="1" applyAlignment="1">
      <alignment horizontal="right"/>
    </xf>
    <xf numFmtId="0" fontId="13" fillId="0" borderId="68" xfId="0" applyFont="1" applyFill="1" applyBorder="1" applyAlignment="1">
      <alignment horizontal="right"/>
    </xf>
    <xf numFmtId="0" fontId="9" fillId="0" borderId="73" xfId="0" applyFont="1" applyFill="1" applyBorder="1" applyAlignment="1"/>
    <xf numFmtId="0" fontId="13" fillId="0" borderId="91" xfId="0" applyFont="1" applyFill="1" applyBorder="1" applyAlignment="1">
      <alignment horizontal="center" vertical="center"/>
    </xf>
    <xf numFmtId="0" fontId="9" fillId="0" borderId="92" xfId="0" applyFont="1" applyFill="1" applyBorder="1"/>
    <xf numFmtId="0" fontId="13" fillId="0" borderId="86" xfId="0" applyFont="1" applyFill="1" applyBorder="1" applyAlignment="1">
      <alignment horizontal="center" vertical="center"/>
    </xf>
    <xf numFmtId="0" fontId="9" fillId="0" borderId="87" xfId="0" applyFont="1" applyFill="1" applyBorder="1"/>
    <xf numFmtId="0" fontId="13" fillId="3" borderId="57" xfId="0" applyFont="1" applyFill="1" applyBorder="1" applyAlignment="1">
      <alignment horizontal="center"/>
    </xf>
    <xf numFmtId="0" fontId="13" fillId="3" borderId="49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4" fillId="5" borderId="35" xfId="0" applyFont="1" applyFill="1" applyBorder="1" applyAlignment="1">
      <alignment horizontal="center"/>
    </xf>
    <xf numFmtId="0" fontId="13" fillId="3" borderId="5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3" fillId="11" borderId="49" xfId="0" applyFont="1" applyFill="1" applyBorder="1" applyAlignment="1">
      <alignment horizontal="center"/>
    </xf>
    <xf numFmtId="0" fontId="13" fillId="11" borderId="54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72" xfId="0" applyFont="1" applyFill="1" applyBorder="1" applyAlignment="1">
      <alignment horizontal="center"/>
    </xf>
    <xf numFmtId="0" fontId="13" fillId="12" borderId="48" xfId="0" applyFont="1" applyFill="1" applyBorder="1" applyAlignment="1">
      <alignment horizontal="center"/>
    </xf>
    <xf numFmtId="0" fontId="13" fillId="12" borderId="90" xfId="0" applyFont="1" applyFill="1" applyBorder="1" applyAlignment="1">
      <alignment horizontal="center"/>
    </xf>
    <xf numFmtId="0" fontId="13" fillId="13" borderId="0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13" fillId="16" borderId="72" xfId="0" applyFont="1" applyFill="1" applyBorder="1" applyAlignment="1">
      <alignment horizontal="center"/>
    </xf>
    <xf numFmtId="0" fontId="13" fillId="15" borderId="53" xfId="0" applyFont="1" applyFill="1" applyBorder="1" applyAlignment="1">
      <alignment horizontal="center"/>
    </xf>
    <xf numFmtId="0" fontId="13" fillId="16" borderId="54" xfId="0" applyFont="1" applyFill="1" applyBorder="1" applyAlignment="1">
      <alignment horizontal="center"/>
    </xf>
    <xf numFmtId="0" fontId="13" fillId="15" borderId="54" xfId="0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10" borderId="35" xfId="0" applyFont="1" applyFill="1" applyBorder="1" applyAlignment="1">
      <alignment horizontal="center"/>
    </xf>
    <xf numFmtId="0" fontId="13" fillId="16" borderId="0" xfId="0" applyFont="1" applyFill="1" applyBorder="1" applyAlignment="1">
      <alignment horizontal="center" vertical="center"/>
    </xf>
    <xf numFmtId="0" fontId="13" fillId="17" borderId="82" xfId="0" applyFont="1" applyFill="1" applyBorder="1" applyAlignment="1">
      <alignment horizontal="center"/>
    </xf>
    <xf numFmtId="0" fontId="13" fillId="17" borderId="90" xfId="0" applyFont="1" applyFill="1" applyBorder="1" applyAlignment="1">
      <alignment horizontal="center"/>
    </xf>
    <xf numFmtId="0" fontId="13" fillId="17" borderId="6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13" fillId="16" borderId="54" xfId="0" applyFont="1" applyFill="1" applyBorder="1" applyAlignment="1">
      <alignment horizontal="center"/>
    </xf>
    <xf numFmtId="0" fontId="13" fillId="15" borderId="54" xfId="0" applyFont="1" applyFill="1" applyBorder="1" applyAlignment="1">
      <alignment horizontal="center"/>
    </xf>
    <xf numFmtId="0" fontId="9" fillId="0" borderId="69" xfId="0" applyFont="1" applyFill="1" applyBorder="1" applyAlignment="1">
      <alignment horizontal="center"/>
    </xf>
    <xf numFmtId="0" fontId="13" fillId="11" borderId="54" xfId="0" applyFont="1" applyFill="1" applyBorder="1" applyAlignment="1">
      <alignment horizontal="center"/>
    </xf>
    <xf numFmtId="0" fontId="13" fillId="3" borderId="4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5" xfId="0" applyFont="1" applyFill="1" applyBorder="1" applyAlignment="1">
      <alignment horizontal="center"/>
    </xf>
    <xf numFmtId="0" fontId="9" fillId="0" borderId="74" xfId="0" applyFont="1" applyFill="1" applyBorder="1" applyAlignment="1">
      <alignment horizontal="center"/>
    </xf>
    <xf numFmtId="0" fontId="9" fillId="0" borderId="66" xfId="0" applyFont="1" applyFill="1" applyBorder="1" applyAlignment="1">
      <alignment horizontal="right"/>
    </xf>
    <xf numFmtId="0" fontId="9" fillId="0" borderId="68" xfId="0" applyFont="1" applyFill="1" applyBorder="1" applyAlignment="1">
      <alignment horizontal="right"/>
    </xf>
    <xf numFmtId="0" fontId="9" fillId="0" borderId="79" xfId="0" applyFont="1" applyFill="1" applyBorder="1" applyAlignment="1">
      <alignment horizontal="center"/>
    </xf>
    <xf numFmtId="0" fontId="8" fillId="0" borderId="63" xfId="0" applyFont="1" applyFill="1" applyBorder="1"/>
    <xf numFmtId="0" fontId="8" fillId="0" borderId="69" xfId="0" applyFont="1" applyFill="1" applyBorder="1"/>
    <xf numFmtId="0" fontId="4" fillId="2" borderId="36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40" xfId="0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textRotation="180"/>
    </xf>
    <xf numFmtId="0" fontId="5" fillId="2" borderId="13" xfId="0" applyFont="1" applyFill="1" applyBorder="1" applyAlignment="1">
      <alignment horizontal="center" vertical="center" textRotation="180"/>
    </xf>
    <xf numFmtId="0" fontId="5" fillId="2" borderId="26" xfId="0" applyFont="1" applyFill="1" applyBorder="1" applyAlignment="1">
      <alignment horizontal="center" vertical="center" textRotation="180"/>
    </xf>
    <xf numFmtId="0" fontId="4" fillId="2" borderId="29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4" fillId="2" borderId="4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4" fillId="7" borderId="1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9" borderId="19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10" borderId="19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3" fillId="6" borderId="16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2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0" xfId="0" applyFont="1" applyFill="1" applyBorder="1" applyAlignment="1"/>
    <xf numFmtId="0" fontId="1" fillId="2" borderId="13" xfId="0" applyFont="1" applyFill="1" applyBorder="1" applyAlignment="1"/>
    <xf numFmtId="0" fontId="4" fillId="3" borderId="1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29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3" fillId="0" borderId="64" xfId="0" applyFont="1" applyFill="1" applyBorder="1" applyAlignment="1">
      <alignment horizontal="left"/>
    </xf>
    <xf numFmtId="0" fontId="13" fillId="0" borderId="51" xfId="0" applyFont="1" applyFill="1" applyBorder="1" applyAlignment="1">
      <alignment horizontal="left"/>
    </xf>
    <xf numFmtId="0" fontId="13" fillId="0" borderId="66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9" fillId="0" borderId="62" xfId="0" applyFont="1" applyFill="1" applyBorder="1" applyAlignment="1">
      <alignment horizontal="left"/>
    </xf>
    <xf numFmtId="0" fontId="9" fillId="0" borderId="49" xfId="0" applyFont="1" applyFill="1" applyBorder="1" applyAlignment="1">
      <alignment horizontal="left"/>
    </xf>
    <xf numFmtId="0" fontId="10" fillId="0" borderId="58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10" fillId="0" borderId="60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horizontal="center" vertical="center"/>
    </xf>
    <xf numFmtId="0" fontId="10" fillId="0" borderId="62" xfId="0" applyFont="1" applyFill="1" applyBorder="1" applyAlignment="1">
      <alignment horizontal="center" vertical="center"/>
    </xf>
    <xf numFmtId="0" fontId="10" fillId="0" borderId="63" xfId="0" applyFont="1" applyFill="1" applyBorder="1" applyAlignment="1">
      <alignment horizontal="center" vertical="center"/>
    </xf>
    <xf numFmtId="0" fontId="14" fillId="0" borderId="58" xfId="0" applyFont="1" applyFill="1" applyBorder="1" applyAlignment="1">
      <alignment horizontal="center" vertical="center"/>
    </xf>
    <xf numFmtId="0" fontId="14" fillId="0" borderId="59" xfId="0" applyFont="1" applyFill="1" applyBorder="1" applyAlignment="1">
      <alignment horizontal="center" vertical="center"/>
    </xf>
    <xf numFmtId="0" fontId="14" fillId="0" borderId="60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/>
    </xf>
    <xf numFmtId="0" fontId="14" fillId="0" borderId="62" xfId="0" applyFont="1" applyFill="1" applyBorder="1" applyAlignment="1">
      <alignment horizontal="center" vertical="center"/>
    </xf>
    <xf numFmtId="0" fontId="14" fillId="0" borderId="63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0" fontId="9" fillId="0" borderId="64" xfId="0" applyFont="1" applyFill="1" applyBorder="1" applyAlignment="1">
      <alignment horizontal="center"/>
    </xf>
    <xf numFmtId="0" fontId="9" fillId="0" borderId="50" xfId="0" applyFont="1" applyFill="1" applyBorder="1" applyAlignment="1">
      <alignment horizontal="center"/>
    </xf>
    <xf numFmtId="0" fontId="9" fillId="0" borderId="6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61" xfId="0" applyFont="1" applyFill="1" applyBorder="1" applyAlignment="1">
      <alignment horizontal="center" vertical="center"/>
    </xf>
    <xf numFmtId="0" fontId="9" fillId="0" borderId="67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left"/>
    </xf>
    <xf numFmtId="0" fontId="9" fillId="0" borderId="65" xfId="0" applyFont="1" applyFill="1" applyBorder="1" applyAlignment="1">
      <alignment horizontal="left"/>
    </xf>
    <xf numFmtId="0" fontId="13" fillId="0" borderId="66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9" fillId="0" borderId="47" xfId="0" applyFont="1" applyFill="1" applyBorder="1" applyAlignment="1">
      <alignment horizontal="left"/>
    </xf>
    <xf numFmtId="0" fontId="9" fillId="0" borderId="81" xfId="0" applyFont="1" applyFill="1" applyBorder="1" applyAlignment="1">
      <alignment horizontal="left"/>
    </xf>
    <xf numFmtId="0" fontId="9" fillId="0" borderId="63" xfId="0" applyFont="1" applyFill="1" applyBorder="1" applyAlignment="1">
      <alignment horizontal="left"/>
    </xf>
    <xf numFmtId="0" fontId="9" fillId="0" borderId="67" xfId="0" applyFont="1" applyFill="1" applyBorder="1" applyAlignment="1">
      <alignment horizontal="left"/>
    </xf>
    <xf numFmtId="0" fontId="9" fillId="0" borderId="56" xfId="0" applyFont="1" applyFill="1" applyBorder="1" applyAlignment="1">
      <alignment horizontal="left"/>
    </xf>
    <xf numFmtId="0" fontId="9" fillId="0" borderId="51" xfId="0" applyFont="1" applyFill="1" applyBorder="1" applyAlignment="1">
      <alignment horizontal="left"/>
    </xf>
    <xf numFmtId="0" fontId="9" fillId="0" borderId="70" xfId="0" applyFont="1" applyFill="1" applyBorder="1" applyAlignment="1">
      <alignment horizontal="left"/>
    </xf>
    <xf numFmtId="0" fontId="9" fillId="0" borderId="0" xfId="0" applyFont="1" applyFill="1" applyBorder="1" applyAlignment="1"/>
    <xf numFmtId="0" fontId="13" fillId="17" borderId="71" xfId="0" applyFont="1" applyFill="1" applyBorder="1" applyAlignment="1">
      <alignment horizontal="center"/>
    </xf>
    <xf numFmtId="0" fontId="13" fillId="17" borderId="54" xfId="0" applyFont="1" applyFill="1" applyBorder="1" applyAlignment="1">
      <alignment horizontal="center"/>
    </xf>
    <xf numFmtId="0" fontId="13" fillId="17" borderId="55" xfId="0" applyFont="1" applyFill="1" applyBorder="1" applyAlignment="1">
      <alignment horizontal="center"/>
    </xf>
    <xf numFmtId="0" fontId="13" fillId="16" borderId="71" xfId="0" applyFont="1" applyFill="1" applyBorder="1" applyAlignment="1">
      <alignment horizontal="center"/>
    </xf>
    <xf numFmtId="0" fontId="13" fillId="16" borderId="54" xfId="0" applyFont="1" applyFill="1" applyBorder="1" applyAlignment="1">
      <alignment horizontal="center"/>
    </xf>
    <xf numFmtId="0" fontId="13" fillId="16" borderId="55" xfId="0" applyFont="1" applyFill="1" applyBorder="1" applyAlignment="1">
      <alignment horizontal="center"/>
    </xf>
    <xf numFmtId="0" fontId="13" fillId="0" borderId="53" xfId="0" applyFont="1" applyFill="1" applyBorder="1" applyAlignment="1">
      <alignment horizontal="center"/>
    </xf>
    <xf numFmtId="0" fontId="13" fillId="0" borderId="54" xfId="0" applyFont="1" applyFill="1" applyBorder="1" applyAlignment="1">
      <alignment horizontal="center"/>
    </xf>
    <xf numFmtId="0" fontId="13" fillId="0" borderId="55" xfId="0" applyFont="1" applyFill="1" applyBorder="1" applyAlignment="1">
      <alignment horizontal="center"/>
    </xf>
    <xf numFmtId="0" fontId="9" fillId="0" borderId="50" xfId="0" applyFont="1" applyFill="1" applyBorder="1" applyAlignment="1">
      <alignment horizontal="left"/>
    </xf>
    <xf numFmtId="0" fontId="9" fillId="0" borderId="48" xfId="0" applyFont="1" applyFill="1" applyBorder="1" applyAlignment="1">
      <alignment horizontal="left"/>
    </xf>
    <xf numFmtId="0" fontId="13" fillId="15" borderId="71" xfId="0" applyFont="1" applyFill="1" applyBorder="1" applyAlignment="1">
      <alignment horizontal="center"/>
    </xf>
    <xf numFmtId="0" fontId="13" fillId="15" borderId="54" xfId="0" applyFont="1" applyFill="1" applyBorder="1" applyAlignment="1">
      <alignment horizontal="center"/>
    </xf>
    <xf numFmtId="0" fontId="13" fillId="15" borderId="55" xfId="0" applyFont="1" applyFill="1" applyBorder="1" applyAlignment="1">
      <alignment horizontal="center"/>
    </xf>
    <xf numFmtId="0" fontId="13" fillId="0" borderId="71" xfId="0" applyFont="1" applyFill="1" applyBorder="1" applyAlignment="1">
      <alignment horizontal="center"/>
    </xf>
    <xf numFmtId="0" fontId="9" fillId="0" borderId="87" xfId="0" applyFont="1" applyFill="1" applyBorder="1" applyAlignment="1">
      <alignment horizontal="left"/>
    </xf>
    <xf numFmtId="0" fontId="9" fillId="0" borderId="88" xfId="0" applyFont="1" applyFill="1" applyBorder="1" applyAlignment="1">
      <alignment horizontal="left"/>
    </xf>
    <xf numFmtId="0" fontId="13" fillId="14" borderId="71" xfId="0" applyFont="1" applyFill="1" applyBorder="1" applyAlignment="1">
      <alignment horizontal="center"/>
    </xf>
    <xf numFmtId="0" fontId="13" fillId="14" borderId="54" xfId="0" applyFont="1" applyFill="1" applyBorder="1" applyAlignment="1">
      <alignment horizontal="center"/>
    </xf>
    <xf numFmtId="0" fontId="13" fillId="14" borderId="55" xfId="0" applyFont="1" applyFill="1" applyBorder="1" applyAlignment="1">
      <alignment horizontal="center"/>
    </xf>
    <xf numFmtId="0" fontId="13" fillId="13" borderId="71" xfId="0" applyFont="1" applyFill="1" applyBorder="1" applyAlignment="1">
      <alignment horizontal="center"/>
    </xf>
    <xf numFmtId="0" fontId="13" fillId="13" borderId="54" xfId="0" applyFont="1" applyFill="1" applyBorder="1" applyAlignment="1">
      <alignment horizontal="center"/>
    </xf>
    <xf numFmtId="0" fontId="13" fillId="13" borderId="55" xfId="0" applyFont="1" applyFill="1" applyBorder="1" applyAlignment="1">
      <alignment horizontal="center"/>
    </xf>
    <xf numFmtId="0" fontId="13" fillId="0" borderId="57" xfId="0" applyFont="1" applyFill="1" applyBorder="1" applyAlignment="1">
      <alignment horizontal="left"/>
    </xf>
    <xf numFmtId="0" fontId="13" fillId="0" borderId="49" xfId="0" applyFont="1" applyFill="1" applyBorder="1" applyAlignment="1">
      <alignment horizontal="left"/>
    </xf>
    <xf numFmtId="0" fontId="9" fillId="0" borderId="57" xfId="0" applyFont="1" applyFill="1" applyBorder="1" applyAlignment="1">
      <alignment horizontal="center"/>
    </xf>
    <xf numFmtId="0" fontId="9" fillId="0" borderId="69" xfId="0" applyFont="1" applyFill="1" applyBorder="1" applyAlignment="1">
      <alignment horizontal="center"/>
    </xf>
    <xf numFmtId="0" fontId="13" fillId="12" borderId="71" xfId="0" applyFont="1" applyFill="1" applyBorder="1" applyAlignment="1">
      <alignment horizontal="center"/>
    </xf>
    <xf numFmtId="0" fontId="13" fillId="12" borderId="54" xfId="0" applyFont="1" applyFill="1" applyBorder="1" applyAlignment="1">
      <alignment horizontal="center"/>
    </xf>
    <xf numFmtId="0" fontId="13" fillId="12" borderId="55" xfId="0" applyFont="1" applyFill="1" applyBorder="1" applyAlignment="1">
      <alignment horizontal="center"/>
    </xf>
    <xf numFmtId="0" fontId="9" fillId="0" borderId="61" xfId="0" applyFont="1" applyFill="1" applyBorder="1" applyAlignment="1">
      <alignment horizontal="left"/>
    </xf>
    <xf numFmtId="0" fontId="9" fillId="0" borderId="52" xfId="0" applyFont="1" applyFill="1" applyBorder="1" applyAlignment="1"/>
    <xf numFmtId="0" fontId="9" fillId="0" borderId="65" xfId="0" applyFont="1" applyFill="1" applyBorder="1" applyAlignment="1"/>
    <xf numFmtId="0" fontId="13" fillId="0" borderId="48" xfId="0" applyFont="1" applyFill="1" applyBorder="1" applyAlignment="1">
      <alignment horizontal="left"/>
    </xf>
    <xf numFmtId="0" fontId="9" fillId="0" borderId="66" xfId="0" applyFont="1" applyFill="1" applyBorder="1" applyAlignment="1">
      <alignment horizontal="left"/>
    </xf>
    <xf numFmtId="0" fontId="9" fillId="0" borderId="64" xfId="0" applyFont="1" applyFill="1" applyBorder="1" applyAlignment="1">
      <alignment horizontal="left"/>
    </xf>
    <xf numFmtId="0" fontId="13" fillId="11" borderId="71" xfId="0" applyFont="1" applyFill="1" applyBorder="1" applyAlignment="1">
      <alignment horizontal="center"/>
    </xf>
    <xf numFmtId="0" fontId="13" fillId="11" borderId="54" xfId="0" applyFont="1" applyFill="1" applyBorder="1" applyAlignment="1">
      <alignment horizontal="center"/>
    </xf>
    <xf numFmtId="0" fontId="13" fillId="11" borderId="55" xfId="0" applyFont="1" applyFill="1" applyBorder="1" applyAlignment="1">
      <alignment horizontal="center"/>
    </xf>
    <xf numFmtId="0" fontId="9" fillId="0" borderId="81" xfId="0" applyFont="1" applyFill="1" applyBorder="1" applyAlignment="1">
      <alignment horizontal="center"/>
    </xf>
    <xf numFmtId="0" fontId="9" fillId="0" borderId="62" xfId="0" applyFont="1" applyFill="1" applyBorder="1" applyAlignment="1">
      <alignment horizontal="center"/>
    </xf>
    <xf numFmtId="0" fontId="9" fillId="0" borderId="67" xfId="0" applyFont="1" applyFill="1" applyBorder="1" applyAlignment="1">
      <alignment horizontal="center"/>
    </xf>
    <xf numFmtId="0" fontId="10" fillId="0" borderId="6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65" xfId="0" applyFont="1" applyFill="1" applyBorder="1" applyAlignment="1">
      <alignment horizontal="center" vertical="center"/>
    </xf>
    <xf numFmtId="0" fontId="13" fillId="3" borderId="68" xfId="0" applyFont="1" applyFill="1" applyBorder="1" applyAlignment="1">
      <alignment horizontal="center"/>
    </xf>
    <xf numFmtId="0" fontId="13" fillId="3" borderId="49" xfId="0" applyFont="1" applyFill="1" applyBorder="1" applyAlignment="1">
      <alignment horizontal="center"/>
    </xf>
    <xf numFmtId="0" fontId="13" fillId="3" borderId="48" xfId="0" applyFont="1" applyFill="1" applyBorder="1" applyAlignment="1">
      <alignment horizontal="center"/>
    </xf>
    <xf numFmtId="0" fontId="13" fillId="0" borderId="49" xfId="0" applyFont="1" applyFill="1" applyBorder="1" applyAlignment="1">
      <alignment horizontal="center"/>
    </xf>
    <xf numFmtId="0" fontId="13" fillId="0" borderId="48" xfId="0" applyFont="1" applyFill="1" applyBorder="1" applyAlignment="1">
      <alignment horizontal="center"/>
    </xf>
    <xf numFmtId="0" fontId="13" fillId="0" borderId="68" xfId="0" applyFont="1" applyFill="1" applyBorder="1" applyAlignment="1">
      <alignment horizontal="left"/>
    </xf>
    <xf numFmtId="0" fontId="10" fillId="0" borderId="47" xfId="0" applyFont="1" applyFill="1" applyBorder="1" applyAlignment="1">
      <alignment horizontal="center" vertical="center"/>
    </xf>
    <xf numFmtId="0" fontId="10" fillId="0" borderId="67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47" xfId="0" applyFont="1" applyFill="1" applyBorder="1" applyAlignment="1">
      <alignment horizontal="center"/>
    </xf>
    <xf numFmtId="0" fontId="9" fillId="0" borderId="52" xfId="0" applyFont="1" applyFill="1" applyBorder="1" applyAlignment="1">
      <alignment horizontal="center"/>
    </xf>
    <xf numFmtId="0" fontId="13" fillId="0" borderId="61" xfId="0" applyFont="1" applyFill="1" applyBorder="1" applyAlignment="1">
      <alignment horizontal="center"/>
    </xf>
    <xf numFmtId="0" fontId="13" fillId="0" borderId="62" xfId="0" applyFont="1" applyFill="1" applyBorder="1" applyAlignment="1">
      <alignment horizontal="center"/>
    </xf>
    <xf numFmtId="0" fontId="13" fillId="0" borderId="84" xfId="0" applyFont="1" applyFill="1" applyBorder="1" applyAlignment="1">
      <alignment horizontal="center"/>
    </xf>
    <xf numFmtId="0" fontId="13" fillId="0" borderId="85" xfId="0" applyFont="1" applyFill="1" applyBorder="1" applyAlignment="1">
      <alignment horizontal="center"/>
    </xf>
    <xf numFmtId="0" fontId="9" fillId="0" borderId="61" xfId="0" applyFont="1" applyFill="1" applyBorder="1" applyAlignment="1">
      <alignment horizontal="center"/>
    </xf>
    <xf numFmtId="0" fontId="12" fillId="0" borderId="60" xfId="0" applyFont="1" applyFill="1" applyBorder="1" applyAlignment="1">
      <alignment horizontal="center" vertical="center" textRotation="180"/>
    </xf>
    <xf numFmtId="0" fontId="12" fillId="0" borderId="65" xfId="0" applyFont="1" applyFill="1" applyBorder="1" applyAlignment="1">
      <alignment horizontal="center" vertical="center" textRotation="180"/>
    </xf>
    <xf numFmtId="0" fontId="12" fillId="0" borderId="63" xfId="0" applyFont="1" applyFill="1" applyBorder="1" applyAlignment="1">
      <alignment horizontal="center" vertical="center" textRotation="180"/>
    </xf>
    <xf numFmtId="0" fontId="13" fillId="0" borderId="86" xfId="0" applyFont="1" applyFill="1" applyBorder="1" applyAlignment="1">
      <alignment horizontal="center"/>
    </xf>
    <xf numFmtId="0" fontId="13" fillId="0" borderId="87" xfId="0" applyFont="1" applyFill="1" applyBorder="1" applyAlignment="1">
      <alignment horizontal="center"/>
    </xf>
    <xf numFmtId="0" fontId="13" fillId="0" borderId="88" xfId="0" applyFont="1" applyFill="1" applyBorder="1" applyAlignment="1">
      <alignment horizontal="center"/>
    </xf>
    <xf numFmtId="0" fontId="9" fillId="0" borderId="89" xfId="0" applyFont="1" applyFill="1" applyBorder="1" applyAlignment="1">
      <alignment horizontal="left"/>
    </xf>
    <xf numFmtId="0" fontId="9" fillId="0" borderId="59" xfId="0" applyFont="1" applyFill="1" applyBorder="1" applyAlignment="1">
      <alignment horizontal="left"/>
    </xf>
    <xf numFmtId="0" fontId="9" fillId="0" borderId="83" xfId="0" applyFont="1" applyFill="1" applyBorder="1" applyAlignment="1">
      <alignment horizontal="left"/>
    </xf>
    <xf numFmtId="0" fontId="9" fillId="0" borderId="51" xfId="0" applyFont="1" applyFill="1" applyBorder="1" applyAlignment="1">
      <alignment horizontal="center"/>
    </xf>
    <xf numFmtId="0" fontId="10" fillId="0" borderId="74" xfId="0" applyNumberFormat="1" applyFont="1" applyFill="1" applyBorder="1" applyAlignment="1">
      <alignment horizontal="center" vertical="center"/>
    </xf>
    <xf numFmtId="0" fontId="10" fillId="0" borderId="79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47" xfId="0" applyFont="1" applyFill="1" applyBorder="1" applyAlignment="1">
      <alignment horizontal="center"/>
    </xf>
    <xf numFmtId="0" fontId="9" fillId="0" borderId="60" xfId="0" applyFont="1" applyFill="1" applyBorder="1" applyAlignment="1">
      <alignment horizontal="left"/>
    </xf>
    <xf numFmtId="0" fontId="10" fillId="13" borderId="58" xfId="0" applyFont="1" applyFill="1" applyBorder="1" applyAlignment="1">
      <alignment horizontal="center" vertical="center"/>
    </xf>
    <xf numFmtId="0" fontId="10" fillId="13" borderId="59" xfId="0" applyFont="1" applyFill="1" applyBorder="1" applyAlignment="1">
      <alignment horizontal="center" vertical="center"/>
    </xf>
    <xf numFmtId="0" fontId="10" fillId="13" borderId="83" xfId="0" applyFont="1" applyFill="1" applyBorder="1" applyAlignment="1">
      <alignment horizontal="center" vertical="center"/>
    </xf>
    <xf numFmtId="0" fontId="10" fillId="13" borderId="68" xfId="0" applyFont="1" applyFill="1" applyBorder="1" applyAlignment="1">
      <alignment horizontal="center" vertical="center"/>
    </xf>
    <xf numFmtId="0" fontId="10" fillId="13" borderId="49" xfId="0" applyFont="1" applyFill="1" applyBorder="1" applyAlignment="1">
      <alignment horizontal="center" vertical="center"/>
    </xf>
    <xf numFmtId="0" fontId="10" fillId="13" borderId="48" xfId="0" applyFont="1" applyFill="1" applyBorder="1" applyAlignment="1">
      <alignment horizontal="center" vertical="center"/>
    </xf>
    <xf numFmtId="0" fontId="11" fillId="0" borderId="59" xfId="0" applyFont="1" applyFill="1" applyBorder="1" applyAlignment="1">
      <alignment horizontal="center"/>
    </xf>
    <xf numFmtId="0" fontId="11" fillId="0" borderId="60" xfId="0" applyFont="1" applyFill="1" applyBorder="1" applyAlignment="1">
      <alignment horizontal="center"/>
    </xf>
    <xf numFmtId="0" fontId="10" fillId="3" borderId="58" xfId="0" applyFont="1" applyFill="1" applyBorder="1" applyAlignment="1">
      <alignment horizontal="center" vertical="center"/>
    </xf>
    <xf numFmtId="0" fontId="10" fillId="3" borderId="66" xfId="0" applyFont="1" applyFill="1" applyBorder="1" applyAlignment="1">
      <alignment horizontal="center" vertical="center"/>
    </xf>
    <xf numFmtId="0" fontId="10" fillId="11" borderId="59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2" borderId="83" xfId="0" applyFont="1" applyFill="1" applyBorder="1" applyAlignment="1">
      <alignment horizontal="center" vertical="center"/>
    </xf>
    <xf numFmtId="0" fontId="10" fillId="12" borderId="47" xfId="0" applyFont="1" applyFill="1" applyBorder="1" applyAlignment="1">
      <alignment horizontal="center" vertical="center"/>
    </xf>
  </cellXfs>
  <cellStyles count="1">
    <cellStyle name="Standard" xfId="0" builtinId="0"/>
  </cellStyles>
  <dxfs count="2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65D7FF"/>
        </patternFill>
      </fill>
    </dxf>
    <dxf>
      <fill>
        <patternFill>
          <bgColor rgb="FF9DB5E5"/>
        </patternFill>
      </fill>
    </dxf>
    <dxf>
      <fill>
        <patternFill>
          <bgColor rgb="FFBD92D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65D7FF"/>
        </patternFill>
      </fill>
    </dxf>
    <dxf>
      <fill>
        <patternFill>
          <bgColor rgb="FF9DB5E5"/>
        </patternFill>
      </fill>
    </dxf>
    <dxf>
      <fill>
        <patternFill>
          <bgColor rgb="FFBD92DE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4" tint="-0.499984740745262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BD92DE"/>
      <color rgb="FF9DB5E5"/>
      <color rgb="FF65D7FF"/>
      <color rgb="FFFFC000"/>
      <color rgb="FF292929"/>
      <color rgb="FF5500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zoomScaleNormal="100" workbookViewId="0">
      <selection activeCell="E3" sqref="E3"/>
    </sheetView>
  </sheetViews>
  <sheetFormatPr baseColWidth="10" defaultColWidth="9.109375" defaultRowHeight="20.100000000000001" customHeight="1" x14ac:dyDescent="0.3"/>
  <cols>
    <col min="1" max="18" width="9.109375" style="1"/>
    <col min="19" max="19" width="9.109375" style="1" customWidth="1"/>
    <col min="20" max="16384" width="9.109375" style="1"/>
  </cols>
  <sheetData>
    <row r="1" spans="1:29" ht="20.100000000000001" customHeight="1" thickTop="1" x14ac:dyDescent="0.3">
      <c r="A1" s="2" t="s">
        <v>0</v>
      </c>
      <c r="B1" s="293"/>
      <c r="C1" s="293"/>
      <c r="D1" s="294"/>
      <c r="E1" s="19"/>
      <c r="F1" s="296" t="s">
        <v>4</v>
      </c>
      <c r="G1" s="296"/>
      <c r="H1" s="296"/>
      <c r="I1" s="319" t="s">
        <v>6</v>
      </c>
      <c r="J1" s="320"/>
      <c r="L1" s="250" t="s">
        <v>66</v>
      </c>
      <c r="M1" s="252" t="s">
        <v>67</v>
      </c>
      <c r="N1" s="254" t="s">
        <v>53</v>
      </c>
      <c r="O1" s="256" t="s">
        <v>91</v>
      </c>
      <c r="P1" s="53"/>
      <c r="Q1" s="54" t="s">
        <v>96</v>
      </c>
      <c r="R1" s="57">
        <v>0</v>
      </c>
      <c r="S1" s="264" t="s">
        <v>97</v>
      </c>
      <c r="T1" s="224"/>
      <c r="V1" s="230" t="s">
        <v>102</v>
      </c>
      <c r="W1" s="231"/>
      <c r="X1" s="231"/>
      <c r="Y1" s="232"/>
      <c r="Z1" s="325"/>
      <c r="AA1" s="293"/>
      <c r="AB1" s="326"/>
      <c r="AC1" s="74">
        <v>0</v>
      </c>
    </row>
    <row r="2" spans="1:29" ht="20.100000000000001" customHeight="1" x14ac:dyDescent="0.3">
      <c r="A2" s="3" t="s">
        <v>1</v>
      </c>
      <c r="B2" s="219"/>
      <c r="C2" s="219"/>
      <c r="D2" s="234"/>
      <c r="E2" s="19"/>
      <c r="F2" s="297"/>
      <c r="G2" s="297"/>
      <c r="H2" s="297"/>
      <c r="I2" s="15"/>
      <c r="J2" s="16"/>
      <c r="L2" s="251"/>
      <c r="M2" s="253"/>
      <c r="N2" s="255"/>
      <c r="O2" s="257"/>
      <c r="P2" s="52"/>
      <c r="Q2" s="55" t="s">
        <v>95</v>
      </c>
      <c r="R2" s="58">
        <v>0</v>
      </c>
      <c r="S2" s="265"/>
      <c r="T2" s="237"/>
      <c r="V2" s="331"/>
      <c r="W2" s="332"/>
      <c r="X2" s="333"/>
      <c r="Y2" s="71">
        <v>0</v>
      </c>
      <c r="Z2" s="233"/>
      <c r="AA2" s="219"/>
      <c r="AB2" s="247"/>
      <c r="AC2" s="75">
        <v>0</v>
      </c>
    </row>
    <row r="3" spans="1:29" ht="20.100000000000001" customHeight="1" x14ac:dyDescent="0.3">
      <c r="A3" s="3" t="s">
        <v>2</v>
      </c>
      <c r="B3" s="219"/>
      <c r="C3" s="219"/>
      <c r="D3" s="234"/>
      <c r="E3" s="19"/>
      <c r="F3" s="298">
        <f>ROUNDDOWN(G4+(E20-10)*(0.1*G4),0)+SUM(I2:J4)</f>
        <v>20</v>
      </c>
      <c r="G3" s="300" t="s">
        <v>5</v>
      </c>
      <c r="H3" s="301"/>
      <c r="I3" s="15"/>
      <c r="J3" s="16"/>
      <c r="L3" s="235">
        <f>SUM(Q9:Q13)</f>
        <v>0</v>
      </c>
      <c r="M3" s="236">
        <f>SUM(R9:R13)</f>
        <v>0</v>
      </c>
      <c r="N3" s="248">
        <f>SUM(S9:S13)</f>
        <v>0</v>
      </c>
      <c r="O3" s="257"/>
      <c r="P3" s="52"/>
      <c r="Q3" s="56" t="s">
        <v>94</v>
      </c>
      <c r="R3" s="59">
        <v>0</v>
      </c>
      <c r="S3" s="266"/>
      <c r="T3" s="267"/>
      <c r="V3" s="334"/>
      <c r="W3" s="328"/>
      <c r="X3" s="329"/>
      <c r="Y3" s="72">
        <v>0</v>
      </c>
      <c r="Z3" s="327"/>
      <c r="AA3" s="328"/>
      <c r="AB3" s="329"/>
      <c r="AC3" s="75">
        <v>0</v>
      </c>
    </row>
    <row r="4" spans="1:29" ht="20.100000000000001" customHeight="1" thickBot="1" x14ac:dyDescent="0.35">
      <c r="A4" s="4" t="s">
        <v>3</v>
      </c>
      <c r="B4" s="220"/>
      <c r="C4" s="220"/>
      <c r="D4" s="295"/>
      <c r="E4" s="19"/>
      <c r="F4" s="299"/>
      <c r="G4" s="302">
        <v>20</v>
      </c>
      <c r="H4" s="303"/>
      <c r="I4" s="17"/>
      <c r="J4" s="18"/>
      <c r="L4" s="225"/>
      <c r="M4" s="226"/>
      <c r="N4" s="249"/>
      <c r="O4" s="258"/>
      <c r="P4" s="52"/>
      <c r="Q4" s="259" t="s">
        <v>93</v>
      </c>
      <c r="R4" s="260"/>
      <c r="S4" s="260">
        <v>0</v>
      </c>
      <c r="T4" s="263"/>
      <c r="V4" s="335"/>
      <c r="W4" s="303"/>
      <c r="X4" s="330"/>
      <c r="Y4" s="73">
        <v>0</v>
      </c>
      <c r="Z4" s="302"/>
      <c r="AA4" s="303"/>
      <c r="AB4" s="330"/>
      <c r="AC4" s="76">
        <v>0</v>
      </c>
    </row>
    <row r="5" spans="1:29" ht="20.100000000000001" customHeight="1" thickTop="1" thickBot="1" x14ac:dyDescent="0.35">
      <c r="E5" s="14"/>
      <c r="P5" s="14"/>
    </row>
    <row r="6" spans="1:29" ht="20.100000000000001" customHeight="1" thickTop="1" x14ac:dyDescent="0.3">
      <c r="A6" s="222" t="s">
        <v>7</v>
      </c>
      <c r="B6" s="223"/>
      <c r="C6" s="223"/>
      <c r="D6" s="223"/>
      <c r="E6" s="223"/>
      <c r="F6" s="223"/>
      <c r="G6" s="223"/>
      <c r="H6" s="223"/>
      <c r="I6" s="223"/>
      <c r="J6" s="224"/>
      <c r="L6" s="222" t="s">
        <v>90</v>
      </c>
      <c r="M6" s="223"/>
      <c r="N6" s="223"/>
      <c r="O6" s="223"/>
      <c r="P6" s="223"/>
      <c r="Q6" s="223"/>
      <c r="R6" s="223"/>
      <c r="S6" s="223"/>
      <c r="T6" s="224"/>
      <c r="V6" s="222" t="s">
        <v>85</v>
      </c>
      <c r="W6" s="223"/>
      <c r="X6" s="223"/>
      <c r="Y6" s="223"/>
      <c r="Z6" s="223"/>
      <c r="AA6" s="223"/>
      <c r="AB6" s="223"/>
      <c r="AC6" s="224"/>
    </row>
    <row r="7" spans="1:29" ht="20.100000000000001" customHeight="1" thickBot="1" x14ac:dyDescent="0.35">
      <c r="A7" s="225"/>
      <c r="B7" s="226"/>
      <c r="C7" s="226"/>
      <c r="D7" s="226"/>
      <c r="E7" s="226"/>
      <c r="F7" s="226"/>
      <c r="G7" s="226"/>
      <c r="H7" s="226"/>
      <c r="I7" s="226"/>
      <c r="J7" s="227"/>
      <c r="L7" s="235"/>
      <c r="M7" s="236"/>
      <c r="N7" s="236"/>
      <c r="O7" s="236"/>
      <c r="P7" s="236"/>
      <c r="Q7" s="236"/>
      <c r="R7" s="236"/>
      <c r="S7" s="236"/>
      <c r="T7" s="237"/>
      <c r="V7" s="235"/>
      <c r="W7" s="236"/>
      <c r="X7" s="236"/>
      <c r="Y7" s="236"/>
      <c r="Z7" s="236"/>
      <c r="AA7" s="236"/>
      <c r="AB7" s="236"/>
      <c r="AC7" s="237"/>
    </row>
    <row r="8" spans="1:29" ht="20.100000000000001" customHeight="1" thickTop="1" x14ac:dyDescent="0.3">
      <c r="A8" s="316" t="s">
        <v>8</v>
      </c>
      <c r="B8" s="317"/>
      <c r="C8" s="317"/>
      <c r="D8" s="318"/>
      <c r="E8" s="26">
        <v>10</v>
      </c>
      <c r="F8" s="275" t="s">
        <v>42</v>
      </c>
      <c r="G8" s="275"/>
      <c r="H8" s="275"/>
      <c r="I8" s="276"/>
      <c r="J8" s="22" t="s">
        <v>48</v>
      </c>
      <c r="L8" s="238" t="s">
        <v>92</v>
      </c>
      <c r="M8" s="239"/>
      <c r="N8" s="239"/>
      <c r="O8" s="239"/>
      <c r="P8" s="240"/>
      <c r="Q8" s="68" t="s">
        <v>66</v>
      </c>
      <c r="R8" s="65" t="s">
        <v>67</v>
      </c>
      <c r="S8" s="66" t="s">
        <v>53</v>
      </c>
      <c r="T8" s="67" t="s">
        <v>101</v>
      </c>
      <c r="V8" s="48" t="s">
        <v>88</v>
      </c>
      <c r="W8" s="31"/>
      <c r="X8" s="31"/>
      <c r="Y8" s="31"/>
      <c r="Z8" s="31"/>
      <c r="AA8" s="31"/>
      <c r="AB8" s="31"/>
      <c r="AC8" s="20"/>
    </row>
    <row r="9" spans="1:29" ht="20.100000000000001" customHeight="1" x14ac:dyDescent="0.3">
      <c r="A9" s="21">
        <v>0</v>
      </c>
      <c r="B9" s="244" t="s">
        <v>9</v>
      </c>
      <c r="C9" s="245"/>
      <c r="D9" s="245"/>
      <c r="E9" s="274"/>
      <c r="F9" s="10">
        <v>0</v>
      </c>
      <c r="G9" s="244" t="s">
        <v>43</v>
      </c>
      <c r="H9" s="245"/>
      <c r="I9" s="245"/>
      <c r="J9" s="274"/>
      <c r="L9" s="277"/>
      <c r="M9" s="219"/>
      <c r="N9" s="219"/>
      <c r="O9" s="219"/>
      <c r="P9" s="247"/>
      <c r="Q9" s="29"/>
      <c r="R9" s="29"/>
      <c r="S9" s="11"/>
      <c r="T9" s="5"/>
      <c r="V9" s="241" t="s">
        <v>69</v>
      </c>
      <c r="W9" s="242"/>
      <c r="X9" s="242"/>
      <c r="Y9" s="242"/>
      <c r="Z9" s="243"/>
      <c r="AA9" s="169" t="s">
        <v>66</v>
      </c>
      <c r="AB9" s="69" t="s">
        <v>67</v>
      </c>
      <c r="AC9" s="170" t="s">
        <v>53</v>
      </c>
    </row>
    <row r="10" spans="1:29" ht="20.100000000000001" customHeight="1" x14ac:dyDescent="0.3">
      <c r="A10" s="304" t="s">
        <v>10</v>
      </c>
      <c r="B10" s="305"/>
      <c r="C10" s="305"/>
      <c r="D10" s="306"/>
      <c r="E10" s="25">
        <v>10</v>
      </c>
      <c r="F10" s="11">
        <v>0</v>
      </c>
      <c r="G10" s="233" t="s">
        <v>44</v>
      </c>
      <c r="H10" s="219"/>
      <c r="I10" s="219"/>
      <c r="J10" s="234"/>
      <c r="L10" s="277"/>
      <c r="M10" s="219"/>
      <c r="N10" s="219"/>
      <c r="O10" s="219"/>
      <c r="P10" s="247"/>
      <c r="Q10" s="29"/>
      <c r="R10" s="29"/>
      <c r="S10" s="11"/>
      <c r="T10" s="5"/>
      <c r="V10" s="39" t="s">
        <v>72</v>
      </c>
      <c r="W10" s="219" t="s">
        <v>73</v>
      </c>
      <c r="X10" s="219"/>
      <c r="Y10" s="219"/>
      <c r="Z10" s="219"/>
      <c r="AA10" s="34"/>
      <c r="AB10" s="35"/>
      <c r="AC10" s="37"/>
    </row>
    <row r="11" spans="1:29" ht="20.100000000000001" customHeight="1" x14ac:dyDescent="0.3">
      <c r="A11" s="8">
        <v>0</v>
      </c>
      <c r="B11" s="244" t="s">
        <v>11</v>
      </c>
      <c r="C11" s="245"/>
      <c r="D11" s="245"/>
      <c r="E11" s="274"/>
      <c r="F11" s="11">
        <v>0</v>
      </c>
      <c r="G11" s="233" t="s">
        <v>45</v>
      </c>
      <c r="H11" s="219"/>
      <c r="I11" s="219"/>
      <c r="J11" s="234"/>
      <c r="L11" s="277"/>
      <c r="M11" s="219"/>
      <c r="N11" s="219"/>
      <c r="O11" s="219"/>
      <c r="P11" s="247"/>
      <c r="Q11" s="29"/>
      <c r="R11" s="29"/>
      <c r="S11" s="11"/>
      <c r="T11" s="5"/>
      <c r="V11" s="39" t="s">
        <v>74</v>
      </c>
      <c r="W11" s="219" t="s">
        <v>78</v>
      </c>
      <c r="X11" s="219"/>
      <c r="Y11" s="219"/>
      <c r="Z11" s="219"/>
      <c r="AA11" s="15"/>
      <c r="AB11" s="29"/>
      <c r="AC11" s="16"/>
    </row>
    <row r="12" spans="1:29" ht="20.100000000000001" customHeight="1" x14ac:dyDescent="0.3">
      <c r="A12" s="6">
        <v>0</v>
      </c>
      <c r="B12" s="233" t="s">
        <v>12</v>
      </c>
      <c r="C12" s="219"/>
      <c r="D12" s="219"/>
      <c r="E12" s="234"/>
      <c r="F12" s="11">
        <v>0</v>
      </c>
      <c r="G12" s="233" t="s">
        <v>46</v>
      </c>
      <c r="H12" s="219"/>
      <c r="I12" s="219"/>
      <c r="J12" s="234"/>
      <c r="L12" s="277"/>
      <c r="M12" s="219"/>
      <c r="N12" s="219"/>
      <c r="O12" s="219"/>
      <c r="P12" s="247"/>
      <c r="Q12" s="29"/>
      <c r="R12" s="29"/>
      <c r="S12" s="11"/>
      <c r="T12" s="5"/>
      <c r="V12" s="39" t="s">
        <v>75</v>
      </c>
      <c r="W12" s="219" t="s">
        <v>81</v>
      </c>
      <c r="X12" s="219"/>
      <c r="Y12" s="219"/>
      <c r="Z12" s="219"/>
      <c r="AA12" s="15"/>
      <c r="AB12" s="29"/>
      <c r="AC12" s="16"/>
    </row>
    <row r="13" spans="1:29" ht="20.100000000000001" customHeight="1" thickBot="1" x14ac:dyDescent="0.35">
      <c r="A13" s="6">
        <v>0</v>
      </c>
      <c r="B13" s="233" t="s">
        <v>13</v>
      </c>
      <c r="C13" s="219"/>
      <c r="D13" s="219"/>
      <c r="E13" s="234"/>
      <c r="F13" s="12">
        <v>0</v>
      </c>
      <c r="G13" s="279" t="s">
        <v>47</v>
      </c>
      <c r="H13" s="221"/>
      <c r="I13" s="221"/>
      <c r="J13" s="280"/>
      <c r="L13" s="278"/>
      <c r="M13" s="220"/>
      <c r="N13" s="220"/>
      <c r="O13" s="220"/>
      <c r="P13" s="272"/>
      <c r="Q13" s="38"/>
      <c r="R13" s="38"/>
      <c r="S13" s="13"/>
      <c r="T13" s="61"/>
      <c r="V13" s="39" t="s">
        <v>76</v>
      </c>
      <c r="W13" s="219" t="s">
        <v>79</v>
      </c>
      <c r="X13" s="219"/>
      <c r="Y13" s="219"/>
      <c r="Z13" s="219"/>
      <c r="AA13" s="15"/>
      <c r="AB13" s="29"/>
      <c r="AC13" s="16"/>
    </row>
    <row r="14" spans="1:29" ht="20.100000000000001" customHeight="1" thickTop="1" x14ac:dyDescent="0.3">
      <c r="A14" s="6">
        <v>0</v>
      </c>
      <c r="B14" s="313" t="s">
        <v>14</v>
      </c>
      <c r="C14" s="314"/>
      <c r="D14" s="314"/>
      <c r="E14" s="315"/>
      <c r="F14" s="242" t="s">
        <v>20</v>
      </c>
      <c r="G14" s="242"/>
      <c r="H14" s="242"/>
      <c r="I14" s="243"/>
      <c r="J14" s="23" t="s">
        <v>53</v>
      </c>
      <c r="L14" s="62" t="s">
        <v>71</v>
      </c>
      <c r="M14" s="273" t="s">
        <v>98</v>
      </c>
      <c r="N14" s="239"/>
      <c r="O14" s="240"/>
      <c r="P14" s="63" t="s">
        <v>100</v>
      </c>
      <c r="Q14" s="64" t="s">
        <v>66</v>
      </c>
      <c r="R14" s="65" t="s">
        <v>67</v>
      </c>
      <c r="S14" s="66" t="s">
        <v>53</v>
      </c>
      <c r="T14" s="67" t="s">
        <v>101</v>
      </c>
      <c r="V14" s="39" t="s">
        <v>77</v>
      </c>
      <c r="W14" s="219" t="s">
        <v>80</v>
      </c>
      <c r="X14" s="219"/>
      <c r="Y14" s="219"/>
      <c r="Z14" s="219"/>
      <c r="AA14" s="36"/>
      <c r="AB14" s="33"/>
      <c r="AC14" s="40"/>
    </row>
    <row r="15" spans="1:29" ht="20.100000000000001" customHeight="1" x14ac:dyDescent="0.3">
      <c r="A15" s="7">
        <v>0</v>
      </c>
      <c r="B15" s="233" t="s">
        <v>15</v>
      </c>
      <c r="C15" s="219"/>
      <c r="D15" s="219"/>
      <c r="E15" s="234"/>
      <c r="F15" s="10">
        <v>0</v>
      </c>
      <c r="G15" s="244" t="s">
        <v>49</v>
      </c>
      <c r="H15" s="245"/>
      <c r="I15" s="245"/>
      <c r="J15" s="274"/>
      <c r="L15" s="43"/>
      <c r="M15" s="233"/>
      <c r="N15" s="219"/>
      <c r="O15" s="219"/>
      <c r="P15" s="247"/>
      <c r="Q15" s="29"/>
      <c r="R15" s="29"/>
      <c r="S15" s="10"/>
      <c r="T15" s="5"/>
      <c r="V15" s="41" t="s">
        <v>71</v>
      </c>
      <c r="W15" s="270" t="s">
        <v>70</v>
      </c>
      <c r="X15" s="242"/>
      <c r="Y15" s="242"/>
      <c r="Z15" s="243"/>
      <c r="AA15" s="169" t="s">
        <v>66</v>
      </c>
      <c r="AB15" s="69" t="s">
        <v>67</v>
      </c>
      <c r="AC15" s="170" t="s">
        <v>53</v>
      </c>
    </row>
    <row r="16" spans="1:29" ht="20.100000000000001" customHeight="1" x14ac:dyDescent="0.3">
      <c r="A16" s="307" t="s">
        <v>16</v>
      </c>
      <c r="B16" s="308"/>
      <c r="C16" s="308"/>
      <c r="D16" s="309"/>
      <c r="E16" s="25">
        <v>10</v>
      </c>
      <c r="F16" s="11">
        <v>0</v>
      </c>
      <c r="G16" s="233" t="s">
        <v>50</v>
      </c>
      <c r="H16" s="219"/>
      <c r="I16" s="219"/>
      <c r="J16" s="234"/>
      <c r="L16" s="43"/>
      <c r="M16" s="233"/>
      <c r="N16" s="219"/>
      <c r="O16" s="219"/>
      <c r="P16" s="247"/>
      <c r="Q16" s="29"/>
      <c r="R16" s="29"/>
      <c r="S16" s="11"/>
      <c r="T16" s="5"/>
      <c r="V16" s="42"/>
      <c r="W16" s="244"/>
      <c r="X16" s="245"/>
      <c r="Y16" s="245"/>
      <c r="Z16" s="246"/>
      <c r="AA16" s="29"/>
      <c r="AB16" s="29"/>
      <c r="AC16" s="16"/>
    </row>
    <row r="17" spans="1:29" ht="20.100000000000001" customHeight="1" x14ac:dyDescent="0.3">
      <c r="A17" s="8">
        <v>0</v>
      </c>
      <c r="B17" s="244" t="s">
        <v>17</v>
      </c>
      <c r="C17" s="245"/>
      <c r="D17" s="245"/>
      <c r="E17" s="274"/>
      <c r="F17" s="11">
        <v>0</v>
      </c>
      <c r="G17" s="233" t="s">
        <v>51</v>
      </c>
      <c r="H17" s="219"/>
      <c r="I17" s="219"/>
      <c r="J17" s="234"/>
      <c r="L17" s="43"/>
      <c r="M17" s="233"/>
      <c r="N17" s="219"/>
      <c r="O17" s="219"/>
      <c r="P17" s="247"/>
      <c r="Q17" s="29"/>
      <c r="R17" s="29"/>
      <c r="S17" s="11"/>
      <c r="T17" s="5"/>
      <c r="V17" s="43"/>
      <c r="W17" s="233"/>
      <c r="X17" s="219"/>
      <c r="Y17" s="219"/>
      <c r="Z17" s="247"/>
      <c r="AA17" s="29"/>
      <c r="AB17" s="29"/>
      <c r="AC17" s="16"/>
    </row>
    <row r="18" spans="1:29" ht="20.100000000000001" customHeight="1" x14ac:dyDescent="0.3">
      <c r="A18" s="6">
        <v>0</v>
      </c>
      <c r="B18" s="233" t="s">
        <v>18</v>
      </c>
      <c r="C18" s="219"/>
      <c r="D18" s="219"/>
      <c r="E18" s="234"/>
      <c r="F18" s="12">
        <v>0</v>
      </c>
      <c r="G18" s="279" t="s">
        <v>52</v>
      </c>
      <c r="H18" s="221"/>
      <c r="I18" s="221"/>
      <c r="J18" s="280"/>
      <c r="L18" s="43"/>
      <c r="M18" s="233"/>
      <c r="N18" s="219"/>
      <c r="O18" s="219"/>
      <c r="P18" s="247"/>
      <c r="Q18" s="29"/>
      <c r="R18" s="29"/>
      <c r="S18" s="11"/>
      <c r="T18" s="5"/>
      <c r="V18" s="43"/>
      <c r="W18" s="233"/>
      <c r="X18" s="219"/>
      <c r="Y18" s="219"/>
      <c r="Z18" s="247"/>
      <c r="AA18" s="29"/>
      <c r="AB18" s="29"/>
      <c r="AC18" s="16"/>
    </row>
    <row r="19" spans="1:29" ht="20.100000000000001" customHeight="1" thickBot="1" x14ac:dyDescent="0.35">
      <c r="A19" s="7">
        <v>0</v>
      </c>
      <c r="B19" s="233" t="s">
        <v>19</v>
      </c>
      <c r="C19" s="219"/>
      <c r="D19" s="219"/>
      <c r="E19" s="234"/>
      <c r="F19" s="242" t="s">
        <v>54</v>
      </c>
      <c r="G19" s="242"/>
      <c r="H19" s="242"/>
      <c r="I19" s="243"/>
      <c r="J19" s="24" t="s">
        <v>55</v>
      </c>
      <c r="L19" s="45"/>
      <c r="M19" s="271"/>
      <c r="N19" s="220"/>
      <c r="O19" s="220"/>
      <c r="P19" s="272"/>
      <c r="Q19" s="38"/>
      <c r="R19" s="38"/>
      <c r="S19" s="13"/>
      <c r="T19" s="61"/>
      <c r="V19" s="43"/>
      <c r="W19" s="233"/>
      <c r="X19" s="219"/>
      <c r="Y19" s="219"/>
      <c r="Z19" s="247"/>
      <c r="AA19" s="29"/>
      <c r="AB19" s="29"/>
      <c r="AC19" s="16"/>
    </row>
    <row r="20" spans="1:29" ht="20.100000000000001" customHeight="1" thickTop="1" x14ac:dyDescent="0.3">
      <c r="A20" s="310" t="s">
        <v>21</v>
      </c>
      <c r="B20" s="311"/>
      <c r="C20" s="311"/>
      <c r="D20" s="312"/>
      <c r="E20" s="25">
        <v>10</v>
      </c>
      <c r="F20" s="10">
        <v>0</v>
      </c>
      <c r="G20" s="244" t="s">
        <v>56</v>
      </c>
      <c r="H20" s="245"/>
      <c r="I20" s="245"/>
      <c r="J20" s="274"/>
      <c r="K20" s="46"/>
      <c r="L20" s="49" t="s">
        <v>103</v>
      </c>
      <c r="M20" s="268" t="s">
        <v>99</v>
      </c>
      <c r="N20" s="269"/>
      <c r="O20" s="60"/>
      <c r="P20" s="60"/>
      <c r="Q20" s="60"/>
      <c r="R20" s="51"/>
      <c r="S20" s="261" t="s">
        <v>104</v>
      </c>
      <c r="T20" s="262"/>
      <c r="V20" s="43"/>
      <c r="W20" s="233"/>
      <c r="X20" s="219"/>
      <c r="Y20" s="219"/>
      <c r="Z20" s="247"/>
      <c r="AA20" s="29"/>
      <c r="AB20" s="29"/>
      <c r="AC20" s="16"/>
    </row>
    <row r="21" spans="1:29" ht="20.100000000000001" customHeight="1" x14ac:dyDescent="0.3">
      <c r="A21" s="21">
        <v>0</v>
      </c>
      <c r="B21" s="244" t="s">
        <v>22</v>
      </c>
      <c r="C21" s="245"/>
      <c r="D21" s="245"/>
      <c r="E21" s="274"/>
      <c r="F21" s="11">
        <v>0</v>
      </c>
      <c r="G21" s="233" t="s">
        <v>57</v>
      </c>
      <c r="H21" s="219"/>
      <c r="I21" s="219"/>
      <c r="J21" s="234"/>
      <c r="K21" s="46"/>
      <c r="L21" s="32"/>
      <c r="M21" s="219"/>
      <c r="N21" s="219"/>
      <c r="O21" s="219"/>
      <c r="P21" s="219"/>
      <c r="Q21" s="219"/>
      <c r="R21" s="247"/>
      <c r="S21" s="233"/>
      <c r="T21" s="234"/>
      <c r="V21" s="43"/>
      <c r="W21" s="233"/>
      <c r="X21" s="219"/>
      <c r="Y21" s="219"/>
      <c r="Z21" s="247"/>
      <c r="AA21" s="29"/>
      <c r="AB21" s="29"/>
      <c r="AC21" s="16"/>
    </row>
    <row r="22" spans="1:29" ht="20.100000000000001" customHeight="1" x14ac:dyDescent="0.3">
      <c r="A22" s="281" t="s">
        <v>23</v>
      </c>
      <c r="B22" s="282"/>
      <c r="C22" s="282"/>
      <c r="D22" s="283"/>
      <c r="E22" s="25">
        <v>10</v>
      </c>
      <c r="F22" s="11">
        <v>0</v>
      </c>
      <c r="G22" s="233" t="s">
        <v>58</v>
      </c>
      <c r="H22" s="219"/>
      <c r="I22" s="219"/>
      <c r="J22" s="234"/>
      <c r="K22" s="46"/>
      <c r="L22" s="32"/>
      <c r="M22" s="219"/>
      <c r="N22" s="219"/>
      <c r="O22" s="219"/>
      <c r="P22" s="219"/>
      <c r="Q22" s="219"/>
      <c r="R22" s="247"/>
      <c r="S22" s="233"/>
      <c r="T22" s="234"/>
      <c r="V22" s="43"/>
      <c r="W22" s="233"/>
      <c r="X22" s="219"/>
      <c r="Y22" s="219"/>
      <c r="Z22" s="247"/>
      <c r="AA22" s="29"/>
      <c r="AB22" s="29"/>
      <c r="AC22" s="16"/>
    </row>
    <row r="23" spans="1:29" ht="20.100000000000001" customHeight="1" x14ac:dyDescent="0.3">
      <c r="A23" s="8">
        <v>0</v>
      </c>
      <c r="B23" s="244" t="s">
        <v>24</v>
      </c>
      <c r="C23" s="245"/>
      <c r="D23" s="245"/>
      <c r="E23" s="274"/>
      <c r="F23" s="11">
        <v>0</v>
      </c>
      <c r="G23" s="233" t="s">
        <v>59</v>
      </c>
      <c r="H23" s="219"/>
      <c r="I23" s="219"/>
      <c r="J23" s="234"/>
      <c r="K23" s="46"/>
      <c r="L23" s="32"/>
      <c r="M23" s="219"/>
      <c r="N23" s="219"/>
      <c r="O23" s="219"/>
      <c r="P23" s="219"/>
      <c r="Q23" s="219"/>
      <c r="R23" s="247"/>
      <c r="S23" s="233"/>
      <c r="T23" s="234"/>
      <c r="V23" s="43"/>
      <c r="W23" s="233"/>
      <c r="X23" s="219"/>
      <c r="Y23" s="219"/>
      <c r="Z23" s="247"/>
      <c r="AA23" s="29"/>
      <c r="AB23" s="29"/>
      <c r="AC23" s="16"/>
    </row>
    <row r="24" spans="1:29" ht="20.100000000000001" customHeight="1" thickBot="1" x14ac:dyDescent="0.35">
      <c r="A24" s="6">
        <v>0</v>
      </c>
      <c r="B24" s="233" t="s">
        <v>25</v>
      </c>
      <c r="C24" s="219"/>
      <c r="D24" s="219"/>
      <c r="E24" s="234"/>
      <c r="F24" s="11">
        <v>0</v>
      </c>
      <c r="G24" s="233" t="s">
        <v>60</v>
      </c>
      <c r="H24" s="219"/>
      <c r="I24" s="219"/>
      <c r="J24" s="234"/>
      <c r="K24" s="46"/>
      <c r="L24" s="32"/>
      <c r="M24" s="219"/>
      <c r="N24" s="219"/>
      <c r="O24" s="219"/>
      <c r="P24" s="219"/>
      <c r="Q24" s="219"/>
      <c r="R24" s="247"/>
      <c r="S24" s="233"/>
      <c r="T24" s="234"/>
      <c r="V24" s="45"/>
      <c r="W24" s="271"/>
      <c r="X24" s="220"/>
      <c r="Y24" s="220"/>
      <c r="Z24" s="272"/>
      <c r="AA24" s="38"/>
      <c r="AB24" s="38"/>
      <c r="AC24" s="18"/>
    </row>
    <row r="25" spans="1:29" ht="20.100000000000001" customHeight="1" thickTop="1" x14ac:dyDescent="0.3">
      <c r="A25" s="7">
        <v>0</v>
      </c>
      <c r="B25" s="233" t="s">
        <v>26</v>
      </c>
      <c r="C25" s="219"/>
      <c r="D25" s="219"/>
      <c r="E25" s="234"/>
      <c r="F25" s="11">
        <v>0</v>
      </c>
      <c r="G25" s="233" t="s">
        <v>61</v>
      </c>
      <c r="H25" s="219"/>
      <c r="I25" s="219"/>
      <c r="J25" s="234"/>
      <c r="K25" s="46"/>
      <c r="L25" s="32"/>
      <c r="M25" s="219"/>
      <c r="N25" s="219"/>
      <c r="O25" s="219"/>
      <c r="P25" s="219"/>
      <c r="Q25" s="219"/>
      <c r="R25" s="247"/>
      <c r="S25" s="233"/>
      <c r="T25" s="234"/>
      <c r="U25" s="30"/>
      <c r="V25" s="47" t="s">
        <v>89</v>
      </c>
      <c r="W25" s="279" t="s">
        <v>87</v>
      </c>
      <c r="X25" s="221"/>
      <c r="Y25" s="221"/>
      <c r="Z25" s="347"/>
      <c r="AA25" s="221" t="s">
        <v>86</v>
      </c>
      <c r="AB25" s="221"/>
      <c r="AC25" s="50" cm="1">
        <f t="array" ref="AC25">SUM(IF(AA27:AC31&lt;0,-(ABS(AA27:AC31)*(ABS(AA27:AC31)+1)/2),AA27:AC31*(AA27:AC31+1)/2))+SUM(IF(AA33:AC41&lt;0,-(ABS(AA33:AC41)*(ABS(AA33:AC41)+1)/2),AA33:AC41*(AA33:AC41+1)/2))</f>
        <v>0</v>
      </c>
    </row>
    <row r="26" spans="1:29" ht="20.100000000000001" customHeight="1" x14ac:dyDescent="0.3">
      <c r="A26" s="284" t="s">
        <v>27</v>
      </c>
      <c r="B26" s="285"/>
      <c r="C26" s="285"/>
      <c r="D26" s="286"/>
      <c r="E26" s="25">
        <v>10</v>
      </c>
      <c r="F26" s="12">
        <v>0</v>
      </c>
      <c r="G26" s="279" t="s">
        <v>62</v>
      </c>
      <c r="H26" s="221"/>
      <c r="I26" s="221"/>
      <c r="J26" s="280"/>
      <c r="K26" s="46"/>
      <c r="L26" s="32"/>
      <c r="M26" s="219"/>
      <c r="N26" s="219"/>
      <c r="O26" s="219"/>
      <c r="P26" s="219"/>
      <c r="Q26" s="219"/>
      <c r="R26" s="247"/>
      <c r="S26" s="233"/>
      <c r="T26" s="234"/>
      <c r="V26" s="241" t="s">
        <v>83</v>
      </c>
      <c r="W26" s="242"/>
      <c r="X26" s="242"/>
      <c r="Y26" s="242"/>
      <c r="Z26" s="243"/>
      <c r="AA26" s="195" t="s">
        <v>68</v>
      </c>
      <c r="AB26" s="70" t="s">
        <v>55</v>
      </c>
      <c r="AC26" s="196" t="s">
        <v>48</v>
      </c>
    </row>
    <row r="27" spans="1:29" ht="20.100000000000001" customHeight="1" x14ac:dyDescent="0.3">
      <c r="A27" s="8">
        <v>0</v>
      </c>
      <c r="B27" s="244" t="s">
        <v>28</v>
      </c>
      <c r="C27" s="245"/>
      <c r="D27" s="245"/>
      <c r="E27" s="274"/>
      <c r="F27" s="242" t="s">
        <v>63</v>
      </c>
      <c r="G27" s="242"/>
      <c r="H27" s="242"/>
      <c r="I27" s="243"/>
      <c r="J27" s="24" t="s">
        <v>55</v>
      </c>
      <c r="K27" s="46"/>
      <c r="L27" s="32"/>
      <c r="M27" s="219"/>
      <c r="N27" s="219"/>
      <c r="O27" s="219"/>
      <c r="P27" s="219"/>
      <c r="Q27" s="219"/>
      <c r="R27" s="247"/>
      <c r="S27" s="233"/>
      <c r="T27" s="234"/>
      <c r="V27" s="3"/>
      <c r="W27" s="245"/>
      <c r="X27" s="245"/>
      <c r="Y27" s="245"/>
      <c r="Z27" s="246"/>
      <c r="AA27" s="29"/>
      <c r="AB27" s="29"/>
      <c r="AC27" s="16"/>
    </row>
    <row r="28" spans="1:29" ht="20.100000000000001" customHeight="1" x14ac:dyDescent="0.3">
      <c r="A28" s="6">
        <v>0</v>
      </c>
      <c r="B28" s="233" t="s">
        <v>29</v>
      </c>
      <c r="C28" s="219"/>
      <c r="D28" s="219"/>
      <c r="E28" s="234"/>
      <c r="F28" s="10">
        <v>0</v>
      </c>
      <c r="G28" s="219"/>
      <c r="H28" s="219"/>
      <c r="I28" s="219"/>
      <c r="J28" s="5"/>
      <c r="K28" s="46"/>
      <c r="L28" s="32"/>
      <c r="M28" s="219"/>
      <c r="N28" s="219"/>
      <c r="O28" s="219"/>
      <c r="P28" s="219"/>
      <c r="Q28" s="219"/>
      <c r="R28" s="247"/>
      <c r="S28" s="233"/>
      <c r="T28" s="234"/>
      <c r="V28" s="3"/>
      <c r="W28" s="219"/>
      <c r="X28" s="219"/>
      <c r="Y28" s="219"/>
      <c r="Z28" s="247"/>
      <c r="AA28" s="29"/>
      <c r="AB28" s="29"/>
      <c r="AC28" s="16"/>
    </row>
    <row r="29" spans="1:29" ht="20.100000000000001" customHeight="1" x14ac:dyDescent="0.3">
      <c r="A29" s="6">
        <v>0</v>
      </c>
      <c r="B29" s="233" t="s">
        <v>30</v>
      </c>
      <c r="C29" s="219"/>
      <c r="D29" s="219"/>
      <c r="E29" s="234"/>
      <c r="F29" s="11">
        <v>0</v>
      </c>
      <c r="G29" s="219"/>
      <c r="H29" s="219"/>
      <c r="I29" s="219"/>
      <c r="J29" s="5"/>
      <c r="K29" s="46"/>
      <c r="L29" s="32"/>
      <c r="M29" s="219"/>
      <c r="N29" s="219"/>
      <c r="O29" s="219"/>
      <c r="P29" s="219"/>
      <c r="Q29" s="219"/>
      <c r="R29" s="247"/>
      <c r="S29" s="233"/>
      <c r="T29" s="234"/>
      <c r="V29" s="3"/>
      <c r="W29" s="219"/>
      <c r="X29" s="219"/>
      <c r="Y29" s="219"/>
      <c r="Z29" s="247"/>
      <c r="AA29" s="29"/>
      <c r="AB29" s="29"/>
      <c r="AC29" s="16"/>
    </row>
    <row r="30" spans="1:29" ht="20.100000000000001" customHeight="1" x14ac:dyDescent="0.3">
      <c r="A30" s="6">
        <v>0</v>
      </c>
      <c r="B30" s="233" t="s">
        <v>31</v>
      </c>
      <c r="C30" s="219"/>
      <c r="D30" s="219"/>
      <c r="E30" s="234"/>
      <c r="F30" s="11">
        <v>0</v>
      </c>
      <c r="G30" s="219"/>
      <c r="H30" s="219"/>
      <c r="I30" s="219"/>
      <c r="J30" s="5"/>
      <c r="K30" s="46"/>
      <c r="L30" s="32"/>
      <c r="M30" s="219"/>
      <c r="N30" s="219"/>
      <c r="O30" s="219"/>
      <c r="P30" s="219"/>
      <c r="Q30" s="219"/>
      <c r="R30" s="247"/>
      <c r="S30" s="233"/>
      <c r="T30" s="234"/>
      <c r="V30" s="3"/>
      <c r="W30" s="219"/>
      <c r="X30" s="219"/>
      <c r="Y30" s="219"/>
      <c r="Z30" s="247"/>
      <c r="AA30" s="29"/>
      <c r="AB30" s="29"/>
      <c r="AC30" s="16"/>
    </row>
    <row r="31" spans="1:29" ht="20.100000000000001" customHeight="1" x14ac:dyDescent="0.3">
      <c r="A31" s="7">
        <v>0</v>
      </c>
      <c r="B31" s="233" t="s">
        <v>32</v>
      </c>
      <c r="C31" s="219"/>
      <c r="D31" s="219"/>
      <c r="E31" s="234"/>
      <c r="F31" s="11">
        <v>0</v>
      </c>
      <c r="G31" s="219"/>
      <c r="H31" s="219"/>
      <c r="I31" s="219"/>
      <c r="J31" s="5"/>
      <c r="K31" s="46"/>
      <c r="L31" s="32"/>
      <c r="M31" s="219"/>
      <c r="N31" s="219"/>
      <c r="O31" s="219"/>
      <c r="P31" s="219"/>
      <c r="Q31" s="219"/>
      <c r="R31" s="247"/>
      <c r="S31" s="233"/>
      <c r="T31" s="234"/>
      <c r="V31" s="3"/>
      <c r="W31" s="221"/>
      <c r="X31" s="221"/>
      <c r="Y31" s="221"/>
      <c r="Z31" s="347"/>
      <c r="AA31" s="29"/>
      <c r="AB31" s="29"/>
      <c r="AC31" s="16"/>
    </row>
    <row r="32" spans="1:29" ht="20.100000000000001" customHeight="1" x14ac:dyDescent="0.3">
      <c r="A32" s="287" t="s">
        <v>33</v>
      </c>
      <c r="B32" s="288"/>
      <c r="C32" s="288"/>
      <c r="D32" s="289"/>
      <c r="E32" s="25">
        <v>10</v>
      </c>
      <c r="F32" s="12">
        <v>0</v>
      </c>
      <c r="G32" s="219"/>
      <c r="H32" s="219"/>
      <c r="I32" s="219"/>
      <c r="J32" s="5"/>
      <c r="K32" s="46"/>
      <c r="L32" s="32"/>
      <c r="M32" s="219"/>
      <c r="N32" s="219"/>
      <c r="O32" s="219"/>
      <c r="P32" s="219"/>
      <c r="Q32" s="219"/>
      <c r="R32" s="247"/>
      <c r="S32" s="233"/>
      <c r="T32" s="234"/>
      <c r="V32" s="44" t="s">
        <v>71</v>
      </c>
      <c r="W32" s="270" t="s">
        <v>84</v>
      </c>
      <c r="X32" s="242"/>
      <c r="Y32" s="242"/>
      <c r="Z32" s="243"/>
      <c r="AA32" s="195" t="s">
        <v>68</v>
      </c>
      <c r="AB32" s="70" t="s">
        <v>55</v>
      </c>
      <c r="AC32" s="196" t="s">
        <v>48</v>
      </c>
    </row>
    <row r="33" spans="1:29" ht="20.100000000000001" customHeight="1" x14ac:dyDescent="0.3">
      <c r="A33" s="8">
        <v>0</v>
      </c>
      <c r="B33" s="244" t="s">
        <v>34</v>
      </c>
      <c r="C33" s="245"/>
      <c r="D33" s="245"/>
      <c r="E33" s="274"/>
      <c r="F33" s="242" t="s">
        <v>65</v>
      </c>
      <c r="G33" s="242"/>
      <c r="H33" s="242"/>
      <c r="I33" s="243"/>
      <c r="J33" s="25" t="s">
        <v>64</v>
      </c>
      <c r="K33" s="46"/>
      <c r="L33" s="32"/>
      <c r="M33" s="219"/>
      <c r="N33" s="219"/>
      <c r="O33" s="219"/>
      <c r="P33" s="219"/>
      <c r="Q33" s="219"/>
      <c r="R33" s="247"/>
      <c r="S33" s="233"/>
      <c r="T33" s="234"/>
      <c r="V33" s="42"/>
      <c r="W33" s="244"/>
      <c r="X33" s="245"/>
      <c r="Y33" s="245"/>
      <c r="Z33" s="246"/>
      <c r="AA33" s="29"/>
      <c r="AB33" s="29"/>
      <c r="AC33" s="16"/>
    </row>
    <row r="34" spans="1:29" ht="20.100000000000001" customHeight="1" x14ac:dyDescent="0.3">
      <c r="A34" s="7">
        <v>0</v>
      </c>
      <c r="B34" s="279" t="s">
        <v>35</v>
      </c>
      <c r="C34" s="221"/>
      <c r="D34" s="221"/>
      <c r="E34" s="280"/>
      <c r="F34" s="10">
        <v>0</v>
      </c>
      <c r="G34" s="321"/>
      <c r="H34" s="321"/>
      <c r="I34" s="322"/>
      <c r="J34" s="27"/>
      <c r="K34" s="46"/>
      <c r="L34" s="32"/>
      <c r="M34" s="219"/>
      <c r="N34" s="219"/>
      <c r="O34" s="219"/>
      <c r="P34" s="219"/>
      <c r="Q34" s="219"/>
      <c r="R34" s="247"/>
      <c r="S34" s="233"/>
      <c r="T34" s="234"/>
      <c r="V34" s="43"/>
      <c r="W34" s="233"/>
      <c r="X34" s="219"/>
      <c r="Y34" s="219"/>
      <c r="Z34" s="247"/>
      <c r="AA34" s="29"/>
      <c r="AB34" s="29"/>
      <c r="AC34" s="16"/>
    </row>
    <row r="35" spans="1:29" ht="20.100000000000001" customHeight="1" x14ac:dyDescent="0.3">
      <c r="A35" s="290" t="s">
        <v>36</v>
      </c>
      <c r="B35" s="291"/>
      <c r="C35" s="291"/>
      <c r="D35" s="292"/>
      <c r="E35" s="25">
        <v>10</v>
      </c>
      <c r="F35" s="11">
        <v>0</v>
      </c>
      <c r="G35" s="219"/>
      <c r="H35" s="219"/>
      <c r="I35" s="247"/>
      <c r="J35" s="27"/>
      <c r="K35" s="46"/>
      <c r="L35" s="32"/>
      <c r="M35" s="219"/>
      <c r="N35" s="219"/>
      <c r="O35" s="219"/>
      <c r="P35" s="219"/>
      <c r="Q35" s="219"/>
      <c r="R35" s="247"/>
      <c r="S35" s="233"/>
      <c r="T35" s="234"/>
      <c r="V35" s="43"/>
      <c r="W35" s="233"/>
      <c r="X35" s="219"/>
      <c r="Y35" s="219"/>
      <c r="Z35" s="247"/>
      <c r="AA35" s="29"/>
      <c r="AB35" s="29"/>
      <c r="AC35" s="16"/>
    </row>
    <row r="36" spans="1:29" ht="20.100000000000001" customHeight="1" x14ac:dyDescent="0.3">
      <c r="A36" s="8">
        <v>0</v>
      </c>
      <c r="B36" s="244" t="s">
        <v>37</v>
      </c>
      <c r="C36" s="245"/>
      <c r="D36" s="245"/>
      <c r="E36" s="274"/>
      <c r="F36" s="11">
        <v>0</v>
      </c>
      <c r="G36" s="219"/>
      <c r="H36" s="219"/>
      <c r="I36" s="247"/>
      <c r="J36" s="27"/>
      <c r="K36" s="46"/>
      <c r="L36" s="32"/>
      <c r="M36" s="219"/>
      <c r="N36" s="219"/>
      <c r="O36" s="219"/>
      <c r="P36" s="219"/>
      <c r="Q36" s="219"/>
      <c r="R36" s="247"/>
      <c r="S36" s="233"/>
      <c r="T36" s="234"/>
      <c r="V36" s="43"/>
      <c r="W36" s="233"/>
      <c r="X36" s="219"/>
      <c r="Y36" s="219"/>
      <c r="Z36" s="247"/>
      <c r="AA36" s="29"/>
      <c r="AB36" s="29"/>
      <c r="AC36" s="16"/>
    </row>
    <row r="37" spans="1:29" ht="20.100000000000001" customHeight="1" x14ac:dyDescent="0.3">
      <c r="A37" s="6">
        <v>0</v>
      </c>
      <c r="B37" s="233" t="s">
        <v>38</v>
      </c>
      <c r="C37" s="219"/>
      <c r="D37" s="219"/>
      <c r="E37" s="234"/>
      <c r="F37" s="11">
        <v>0</v>
      </c>
      <c r="G37" s="219"/>
      <c r="H37" s="219"/>
      <c r="I37" s="247"/>
      <c r="J37" s="27"/>
      <c r="K37" s="46"/>
      <c r="L37" s="32"/>
      <c r="M37" s="219"/>
      <c r="N37" s="219"/>
      <c r="O37" s="219"/>
      <c r="P37" s="219"/>
      <c r="Q37" s="219"/>
      <c r="R37" s="247"/>
      <c r="S37" s="233"/>
      <c r="T37" s="234"/>
      <c r="V37" s="43"/>
      <c r="W37" s="233"/>
      <c r="X37" s="219"/>
      <c r="Y37" s="219"/>
      <c r="Z37" s="247"/>
      <c r="AA37" s="29"/>
      <c r="AB37" s="29"/>
      <c r="AC37" s="16"/>
    </row>
    <row r="38" spans="1:29" ht="20.100000000000001" customHeight="1" x14ac:dyDescent="0.3">
      <c r="A38" s="6">
        <v>0</v>
      </c>
      <c r="B38" s="233" t="s">
        <v>39</v>
      </c>
      <c r="C38" s="219"/>
      <c r="D38" s="219"/>
      <c r="E38" s="234"/>
      <c r="F38" s="11">
        <v>0</v>
      </c>
      <c r="G38" s="219"/>
      <c r="H38" s="219"/>
      <c r="I38" s="247"/>
      <c r="J38" s="27"/>
      <c r="K38" s="46"/>
      <c r="L38" s="32"/>
      <c r="M38" s="219"/>
      <c r="N38" s="219"/>
      <c r="O38" s="219"/>
      <c r="P38" s="219"/>
      <c r="Q38" s="219"/>
      <c r="R38" s="247"/>
      <c r="S38" s="233"/>
      <c r="T38" s="234"/>
      <c r="V38" s="43"/>
      <c r="W38" s="233"/>
      <c r="X38" s="219"/>
      <c r="Y38" s="219"/>
      <c r="Z38" s="247"/>
      <c r="AA38" s="29"/>
      <c r="AB38" s="29"/>
      <c r="AC38" s="16"/>
    </row>
    <row r="39" spans="1:29" ht="20.100000000000001" customHeight="1" x14ac:dyDescent="0.3">
      <c r="A39" s="6">
        <v>0</v>
      </c>
      <c r="B39" s="233" t="s">
        <v>82</v>
      </c>
      <c r="C39" s="219"/>
      <c r="D39" s="219"/>
      <c r="E39" s="234"/>
      <c r="F39" s="11">
        <v>0</v>
      </c>
      <c r="G39" s="219"/>
      <c r="H39" s="219"/>
      <c r="I39" s="247"/>
      <c r="J39" s="27"/>
      <c r="K39" s="46"/>
      <c r="L39" s="32"/>
      <c r="M39" s="219"/>
      <c r="N39" s="219"/>
      <c r="O39" s="219"/>
      <c r="P39" s="219"/>
      <c r="Q39" s="219"/>
      <c r="R39" s="247"/>
      <c r="S39" s="233"/>
      <c r="T39" s="234"/>
      <c r="V39" s="43"/>
      <c r="W39" s="233"/>
      <c r="X39" s="219"/>
      <c r="Y39" s="219"/>
      <c r="Z39" s="247"/>
      <c r="AA39" s="29"/>
      <c r="AB39" s="29"/>
      <c r="AC39" s="16"/>
    </row>
    <row r="40" spans="1:29" ht="20.100000000000001" customHeight="1" x14ac:dyDescent="0.3">
      <c r="A40" s="6">
        <v>0</v>
      </c>
      <c r="B40" s="233" t="s">
        <v>40</v>
      </c>
      <c r="C40" s="219"/>
      <c r="D40" s="219"/>
      <c r="E40" s="234"/>
      <c r="F40" s="11">
        <v>0</v>
      </c>
      <c r="G40" s="219"/>
      <c r="H40" s="219"/>
      <c r="I40" s="247"/>
      <c r="J40" s="27"/>
      <c r="K40" s="46"/>
      <c r="L40" s="32"/>
      <c r="M40" s="219"/>
      <c r="N40" s="219"/>
      <c r="O40" s="219"/>
      <c r="P40" s="219"/>
      <c r="Q40" s="219"/>
      <c r="R40" s="247"/>
      <c r="S40" s="233"/>
      <c r="T40" s="234"/>
      <c r="V40" s="43"/>
      <c r="W40" s="233"/>
      <c r="X40" s="219"/>
      <c r="Y40" s="219"/>
      <c r="Z40" s="247"/>
      <c r="AA40" s="29"/>
      <c r="AB40" s="29"/>
      <c r="AC40" s="16"/>
    </row>
    <row r="41" spans="1:29" ht="20.100000000000001" customHeight="1" thickBot="1" x14ac:dyDescent="0.35">
      <c r="A41" s="9">
        <v>0</v>
      </c>
      <c r="B41" s="271" t="s">
        <v>41</v>
      </c>
      <c r="C41" s="220"/>
      <c r="D41" s="220"/>
      <c r="E41" s="295"/>
      <c r="F41" s="13">
        <v>0</v>
      </c>
      <c r="G41" s="220"/>
      <c r="H41" s="220"/>
      <c r="I41" s="272"/>
      <c r="J41" s="28"/>
      <c r="K41" s="46"/>
      <c r="L41" s="32"/>
      <c r="M41" s="219"/>
      <c r="N41" s="219"/>
      <c r="O41" s="219"/>
      <c r="P41" s="219"/>
      <c r="Q41" s="219"/>
      <c r="R41" s="247"/>
      <c r="S41" s="233"/>
      <c r="T41" s="234"/>
      <c r="V41" s="45"/>
      <c r="W41" s="271"/>
      <c r="X41" s="220"/>
      <c r="Y41" s="220"/>
      <c r="Z41" s="272"/>
      <c r="AA41" s="38"/>
      <c r="AB41" s="38"/>
      <c r="AC41" s="18"/>
    </row>
    <row r="42" spans="1:29" ht="20.100000000000001" customHeight="1" thickTop="1" thickBot="1" x14ac:dyDescent="0.35">
      <c r="A42" s="14"/>
      <c r="B42" s="14"/>
      <c r="C42" s="14"/>
      <c r="D42" s="14"/>
      <c r="E42" s="14"/>
      <c r="F42" s="14"/>
      <c r="G42" s="14"/>
      <c r="H42" s="14"/>
      <c r="I42" s="14"/>
    </row>
    <row r="43" spans="1:29" ht="20.100000000000001" customHeight="1" thickTop="1" x14ac:dyDescent="0.3">
      <c r="A43" s="336" t="s">
        <v>105</v>
      </c>
      <c r="B43" s="337"/>
      <c r="C43" s="337"/>
      <c r="D43" s="337"/>
      <c r="E43" s="337"/>
      <c r="F43" s="337"/>
      <c r="G43" s="337"/>
      <c r="H43" s="337"/>
      <c r="I43" s="337"/>
      <c r="J43" s="338"/>
    </row>
    <row r="44" spans="1:29" ht="20.100000000000001" customHeight="1" thickBot="1" x14ac:dyDescent="0.35">
      <c r="A44" s="339"/>
      <c r="B44" s="340"/>
      <c r="C44" s="340"/>
      <c r="D44" s="340"/>
      <c r="E44" s="340"/>
      <c r="F44" s="340"/>
      <c r="G44" s="340"/>
      <c r="H44" s="340"/>
      <c r="I44" s="340"/>
      <c r="J44" s="341"/>
    </row>
    <row r="45" spans="1:29" ht="20.100000000000001" customHeight="1" thickTop="1" x14ac:dyDescent="0.3">
      <c r="A45" s="342" t="s">
        <v>110</v>
      </c>
      <c r="B45" s="343"/>
      <c r="C45" s="343"/>
      <c r="D45" s="343"/>
      <c r="E45" s="343"/>
      <c r="F45" s="343"/>
      <c r="G45" s="343"/>
      <c r="H45" s="343"/>
      <c r="I45" s="343"/>
      <c r="J45" s="344"/>
    </row>
    <row r="46" spans="1:29" ht="20.100000000000001" customHeight="1" x14ac:dyDescent="0.3">
      <c r="A46" s="334" t="s">
        <v>113</v>
      </c>
      <c r="B46" s="329"/>
      <c r="C46" s="173" t="s">
        <v>66</v>
      </c>
      <c r="D46" s="174" t="s">
        <v>67</v>
      </c>
      <c r="E46" s="175" t="s">
        <v>53</v>
      </c>
      <c r="F46" s="176" t="s">
        <v>111</v>
      </c>
      <c r="G46" s="177" t="s">
        <v>112</v>
      </c>
      <c r="H46" s="178" t="s">
        <v>68</v>
      </c>
      <c r="I46" s="179" t="s">
        <v>55</v>
      </c>
      <c r="J46" s="180" t="s">
        <v>48</v>
      </c>
    </row>
    <row r="47" spans="1:29" ht="20.100000000000001" customHeight="1" x14ac:dyDescent="0.3">
      <c r="A47" s="345" t="s">
        <v>114</v>
      </c>
      <c r="B47" s="346"/>
      <c r="C47" s="77" t="b">
        <f>IF(SUM(AA10:AA14,AA16:AA24)&gt;0,TRUE,FALSE)</f>
        <v>0</v>
      </c>
      <c r="D47" s="77" t="b">
        <f>IF(SUM(AB10:AB14,AB16:AB24)&gt;0,TRUE,FALSE)</f>
        <v>0</v>
      </c>
      <c r="E47" s="77" t="b">
        <f>IF(SUM(AC10:AC14,AC16:AC24)&gt;0,TRUE,FALSE)</f>
        <v>0</v>
      </c>
      <c r="F47" s="77" t="s">
        <v>115</v>
      </c>
      <c r="G47" s="77" t="s">
        <v>116</v>
      </c>
      <c r="H47" s="77" t="b">
        <f>IF(SUM(AA27:AA31,AA33:AA41)&gt;0,TRUE,FALSE)</f>
        <v>0</v>
      </c>
      <c r="I47" s="77" t="b">
        <f>IF(SUM(AB27:AB31,AB33:AB41)&gt;0,TRUE,FALSE)</f>
        <v>0</v>
      </c>
      <c r="J47" s="80" t="b">
        <f>IF(SUM(AC27:AC31,AC33:AC41)&gt;0,TRUE,FALSE)</f>
        <v>0</v>
      </c>
    </row>
    <row r="48" spans="1:29" ht="20.100000000000001" customHeight="1" thickBot="1" x14ac:dyDescent="0.35">
      <c r="A48" s="323" t="s">
        <v>117</v>
      </c>
      <c r="B48" s="324"/>
      <c r="C48" s="88">
        <f>E8-10</f>
        <v>0</v>
      </c>
      <c r="D48" s="89">
        <f>E10-10</f>
        <v>0</v>
      </c>
      <c r="E48" s="89">
        <f>E16-10</f>
        <v>0</v>
      </c>
      <c r="F48" s="89">
        <f>E20-10</f>
        <v>0</v>
      </c>
      <c r="G48" s="89">
        <f>E22-10</f>
        <v>0</v>
      </c>
      <c r="H48" s="89">
        <f>E26-10</f>
        <v>0</v>
      </c>
      <c r="I48" s="89">
        <f>E32-10</f>
        <v>0</v>
      </c>
      <c r="J48" s="90">
        <f>E35-10</f>
        <v>0</v>
      </c>
    </row>
    <row r="49" spans="1:10" ht="20.100000000000001" customHeight="1" thickTop="1" x14ac:dyDescent="0.3">
      <c r="A49" s="217" t="s">
        <v>118</v>
      </c>
      <c r="B49" s="218"/>
      <c r="C49" s="78"/>
      <c r="D49" s="78"/>
      <c r="E49" s="78"/>
      <c r="F49" s="78"/>
      <c r="G49" s="78"/>
      <c r="H49" s="78"/>
      <c r="I49" s="78"/>
      <c r="J49" s="98"/>
    </row>
    <row r="50" spans="1:10" ht="20.100000000000001" customHeight="1" x14ac:dyDescent="0.3">
      <c r="A50" s="3"/>
      <c r="B50" s="78" t="s">
        <v>106</v>
      </c>
      <c r="C50" s="78"/>
      <c r="D50" s="78"/>
      <c r="E50" s="78"/>
      <c r="F50" s="78"/>
      <c r="G50" s="78"/>
      <c r="H50" s="78"/>
      <c r="I50" s="78"/>
      <c r="J50" s="5"/>
    </row>
    <row r="51" spans="1:10" ht="20.100000000000001" customHeight="1" x14ac:dyDescent="0.3">
      <c r="A51" s="3"/>
      <c r="B51" s="14"/>
      <c r="C51" s="219" t="s">
        <v>107</v>
      </c>
      <c r="D51" s="219"/>
      <c r="E51" s="219"/>
      <c r="F51" s="219"/>
      <c r="G51" s="14"/>
      <c r="H51" s="14"/>
      <c r="I51" s="14"/>
      <c r="J51" s="5">
        <f>SUM(C48:J48)</f>
        <v>0</v>
      </c>
    </row>
    <row r="52" spans="1:10" ht="20.100000000000001" customHeight="1" x14ac:dyDescent="0.3">
      <c r="A52" s="3"/>
      <c r="B52" s="14"/>
      <c r="C52" s="219" t="s">
        <v>108</v>
      </c>
      <c r="D52" s="219"/>
      <c r="E52" s="219"/>
      <c r="F52" s="219"/>
      <c r="G52" s="14"/>
      <c r="H52" s="14"/>
      <c r="I52" s="14"/>
      <c r="J52" s="5">
        <f>(F48)+IF(C47,C48,0)+IF(D47,D48,0)+IF(E47,E48,0)+IF(H47,H48,0)+IF(I47,I48,0)+IF(J47,J48,0)</f>
        <v>0</v>
      </c>
    </row>
    <row r="53" spans="1:10" ht="20.100000000000001" customHeight="1" x14ac:dyDescent="0.3">
      <c r="A53" s="3"/>
      <c r="B53" s="14" t="s">
        <v>109</v>
      </c>
      <c r="C53" s="14"/>
      <c r="D53" s="14"/>
      <c r="E53" s="14"/>
      <c r="F53" s="14"/>
      <c r="G53" s="14"/>
      <c r="H53" s="14"/>
      <c r="I53" s="14"/>
      <c r="J53" s="5"/>
    </row>
    <row r="54" spans="1:10" ht="20.100000000000001" customHeight="1" x14ac:dyDescent="0.3">
      <c r="A54" s="3"/>
      <c r="B54" s="14"/>
      <c r="C54" s="219" t="s">
        <v>107</v>
      </c>
      <c r="D54" s="219"/>
      <c r="E54" s="219"/>
      <c r="F54" s="219"/>
      <c r="G54" s="14"/>
      <c r="H54" s="14"/>
      <c r="I54" s="14"/>
      <c r="J54" s="5" cm="1">
        <f t="array" ref="J54">SUM(IF(C48:J48&lt;0,-(ABS(C48:J48)*(ABS(C48:J48)+1)/2),C48:J48*(C48:J48+1)/2))</f>
        <v>0</v>
      </c>
    </row>
    <row r="55" spans="1:10" ht="20.100000000000001" customHeight="1" x14ac:dyDescent="0.3">
      <c r="A55" s="81"/>
      <c r="B55" s="60"/>
      <c r="C55" s="221" t="s">
        <v>108</v>
      </c>
      <c r="D55" s="221"/>
      <c r="E55" s="221"/>
      <c r="F55" s="221"/>
      <c r="G55" s="60"/>
      <c r="H55" s="60"/>
      <c r="I55" s="60"/>
      <c r="J55" s="82">
        <f>IF(F48&lt;0,-(ABS(F48)*(ABS(F48)+1)/2),F48*(F48+1)/2)+IF(C47,IF(C48&lt;0,-(ABS(C48)*(ABS(C48)+1)/2),C48*(C48+1)/2),0)+IF(D47,IF(D48&lt;0,-(ABS(D48)*(ABS(D48)+1)/2),D48*(D48+1)/2),0)+IF(E47,IF(E48&lt;0,-(ABS(E48)*(ABS(E48)+1)/2),E48*(E48+1)/2),0)+IF(H47,IF(H48&lt;0,-(ABS(H48)*(ABS(H48)+1)/2),H48*(H48+1)/2),0)+IF(I47,IF(I48&lt;0,-(ABS(I48)*(ABS(I48)+1)/2),I48*(I48+1)/2),0)+IF(J47,IF(J48&lt;0,-(ABS(J48)*(ABS(J48)+1)/2),J48*(J48+1)/2),0)</f>
        <v>0</v>
      </c>
    </row>
    <row r="56" spans="1:10" ht="20.100000000000001" customHeight="1" x14ac:dyDescent="0.3">
      <c r="A56" s="215" t="s">
        <v>119</v>
      </c>
      <c r="B56" s="216"/>
      <c r="C56" s="31"/>
      <c r="D56" s="31"/>
      <c r="E56" s="31"/>
      <c r="F56" s="31"/>
      <c r="G56" s="31"/>
      <c r="H56" s="31"/>
      <c r="I56" s="31"/>
      <c r="J56" s="20"/>
    </row>
    <row r="57" spans="1:10" ht="20.100000000000001" customHeight="1" x14ac:dyDescent="0.3">
      <c r="A57" s="3"/>
      <c r="B57" s="14" t="s">
        <v>106</v>
      </c>
      <c r="C57" s="14"/>
      <c r="D57" s="14"/>
      <c r="E57" s="14"/>
      <c r="F57" s="14"/>
      <c r="G57" s="14"/>
      <c r="H57" s="14"/>
      <c r="I57" s="14"/>
      <c r="J57" s="83">
        <f>SUM(A9,A11:A15,A17:A19,A21,A23:A25,A27:A31,A33:A34,A36:A41,F9:F13,F15:F18,F20:F26,F28:F32,F34:F41)</f>
        <v>0</v>
      </c>
    </row>
    <row r="58" spans="1:10" ht="20.100000000000001" customHeight="1" x14ac:dyDescent="0.3">
      <c r="A58" s="81"/>
      <c r="B58" s="60" t="s">
        <v>109</v>
      </c>
      <c r="C58" s="60"/>
      <c r="D58" s="60"/>
      <c r="E58" s="60"/>
      <c r="F58" s="60"/>
      <c r="G58" s="60"/>
      <c r="H58" s="60"/>
      <c r="I58" s="60"/>
      <c r="J58" s="82" cm="1">
        <f t="array" ref="J58">SUM(IF(A9&lt;0,-(ABS(A9)*(ABS(A9)+1)/2),A9*(A9+1)/2))+SUM(IF(A11:A15&lt;0,-(ABS(A11:A15)*(ABS(A11:A15)+1)/2),A11:A15*(A11:A15+1)/2))+SUM(IF(A17:A19&lt;0,-(ABS(A17:A19)*(ABS(A17:A19)+1)/2),A17:A19*(A17:A19+1)/2))+SUM(IF(A21&lt;0,-(ABS(A21)*(ABS(A21)+1)/2),A21*(A21+1)/2))+SUM(IF(A23:A25&lt;0,-(ABS(A23:A25)*(ABS(A23:A25)+1)/2),A23:A25*(A23:A25+1)/2))+SUM(IF(A27:A31&lt;0,-(ABS(A27:A31)*(ABS(A27:A31)+1)/2),A27:A31*(A27:A31+1)/2))+SUM(IF(A33:A34&lt;0,-(ABS(A33:A34)*(ABS(A33:A34)+1)/2),A33:A34*(A33:A34+1)/2))+SUM(IF(A36:A41&lt;0,-(ABS(A36:A41)*(ABS(A36:A41)+1)/2),A36:A41*(A36:A41+1)/2))+SUM(IF(F9:F13&lt;0,-(ABS(F9:F13)*(ABS(F9:F13)+1)/2),F9:F13*(F9:F13+1)/2))+SUM(IF(F15:F18&lt;0,-(ABS(F15:F18)*(ABS(F15:F18)+1)/2),F15:F18*(F15:F18+1)/2))+SUM(IF(F20:F26&lt;0,-(ABS(F20:F26)*(ABS(F20:F26)+1)/2),F20:F26*(F20:F26+1)/2))+SUM(IF(F28:F32&lt;0,-(ABS(F28:F32)*(ABS(F28:F32)+1)/2),F28:F32*(F28:F32+1)/2))+SUM(IF(F34:F41&lt;0,-(ABS(F34:F41)*(ABS(F34:F41)+1)/2),F34:F41*(F34:F41+1)/2))</f>
        <v>0</v>
      </c>
    </row>
    <row r="59" spans="1:10" ht="20.100000000000001" customHeight="1" x14ac:dyDescent="0.3">
      <c r="A59" s="215" t="s">
        <v>92</v>
      </c>
      <c r="B59" s="216"/>
      <c r="C59" s="31"/>
      <c r="D59" s="31"/>
      <c r="E59" s="31"/>
      <c r="F59" s="31"/>
      <c r="G59" s="31"/>
      <c r="H59" s="31"/>
      <c r="I59" s="31"/>
      <c r="J59" s="20"/>
    </row>
    <row r="60" spans="1:10" ht="20.100000000000001" customHeight="1" x14ac:dyDescent="0.3">
      <c r="A60" s="81"/>
      <c r="B60" s="60" t="s">
        <v>106</v>
      </c>
      <c r="C60" s="60"/>
      <c r="D60" s="60"/>
      <c r="E60" s="60"/>
      <c r="F60" s="60"/>
      <c r="G60" s="60"/>
      <c r="H60" s="60"/>
      <c r="I60" s="60"/>
      <c r="J60" s="84">
        <f>SUM(L3:N4)</f>
        <v>0</v>
      </c>
    </row>
    <row r="61" spans="1:10" ht="20.100000000000001" customHeight="1" x14ac:dyDescent="0.3">
      <c r="A61" s="215" t="s">
        <v>98</v>
      </c>
      <c r="B61" s="216"/>
      <c r="C61" s="31"/>
      <c r="D61" s="31"/>
      <c r="E61" s="31"/>
      <c r="F61" s="31"/>
      <c r="G61" s="31"/>
      <c r="H61" s="31"/>
      <c r="I61" s="31"/>
      <c r="J61" s="20"/>
    </row>
    <row r="62" spans="1:10" ht="20.100000000000001" customHeight="1" x14ac:dyDescent="0.3">
      <c r="A62" s="81"/>
      <c r="B62" s="60" t="s">
        <v>106</v>
      </c>
      <c r="C62" s="60"/>
      <c r="D62" s="60"/>
      <c r="E62" s="60"/>
      <c r="F62" s="60"/>
      <c r="G62" s="60"/>
      <c r="H62" s="60"/>
      <c r="I62" s="60"/>
      <c r="J62" s="40">
        <f>SUM(Q15:S19)</f>
        <v>0</v>
      </c>
    </row>
    <row r="63" spans="1:10" ht="20.100000000000001" customHeight="1" x14ac:dyDescent="0.3">
      <c r="A63" s="215" t="s">
        <v>102</v>
      </c>
      <c r="B63" s="216"/>
      <c r="C63" s="31"/>
      <c r="D63" s="31"/>
      <c r="E63" s="31"/>
      <c r="F63" s="31"/>
      <c r="G63" s="31"/>
      <c r="H63" s="31"/>
      <c r="I63" s="31"/>
      <c r="J63" s="20"/>
    </row>
    <row r="64" spans="1:10" ht="20.100000000000001" customHeight="1" x14ac:dyDescent="0.3">
      <c r="A64" s="3"/>
      <c r="B64" s="14" t="s">
        <v>106</v>
      </c>
      <c r="C64" s="14"/>
      <c r="D64" s="14"/>
      <c r="E64" s="14"/>
      <c r="F64" s="14"/>
      <c r="G64" s="14"/>
      <c r="H64" s="14"/>
      <c r="I64" s="14"/>
      <c r="J64" s="16">
        <f>SUM(Y2:Y4,AC1:AC4)</f>
        <v>0</v>
      </c>
    </row>
    <row r="65" spans="1:14" ht="20.100000000000001" customHeight="1" x14ac:dyDescent="0.3">
      <c r="A65" s="81"/>
      <c r="B65" s="60" t="s">
        <v>109</v>
      </c>
      <c r="C65" s="60"/>
      <c r="D65" s="60"/>
      <c r="E65" s="60"/>
      <c r="F65" s="60"/>
      <c r="G65" s="60"/>
      <c r="H65" s="60"/>
      <c r="I65" s="60"/>
      <c r="J65" s="82" cm="1">
        <f t="array" ref="J65">SUM(IF(Y2:Y4&lt;0,-(ABS(Y2:Y4)*(ABS(Y2:Y4)+1)/2),Y2:Y4*(Y2:Y4+1)/2))+SUM(IF(AC1:AC4&lt;0,-(ABS(AC1:AC4)*(ABS(AC1:AC4)+1)/2),AC1:AC4*(AC1:AC4+1)/2))</f>
        <v>0</v>
      </c>
    </row>
    <row r="66" spans="1:14" ht="20.100000000000001" customHeight="1" x14ac:dyDescent="0.3">
      <c r="A66" s="215" t="s">
        <v>120</v>
      </c>
      <c r="B66" s="216"/>
      <c r="C66" s="31"/>
      <c r="D66" s="31"/>
      <c r="E66" s="31"/>
      <c r="F66" s="31"/>
      <c r="G66" s="31"/>
      <c r="H66" s="31"/>
      <c r="I66" s="31"/>
      <c r="J66" s="20"/>
    </row>
    <row r="67" spans="1:14" ht="20.100000000000001" customHeight="1" x14ac:dyDescent="0.3">
      <c r="A67" s="3"/>
      <c r="B67" s="14" t="s">
        <v>106</v>
      </c>
      <c r="C67" s="14"/>
      <c r="D67" s="14"/>
      <c r="E67" s="14"/>
      <c r="F67" s="14"/>
      <c r="G67" s="14"/>
      <c r="H67" s="14"/>
      <c r="I67" s="14"/>
      <c r="J67" s="5"/>
    </row>
    <row r="68" spans="1:14" ht="20.100000000000001" customHeight="1" x14ac:dyDescent="0.3">
      <c r="A68" s="3"/>
      <c r="B68" s="14"/>
      <c r="C68" s="219" t="s">
        <v>121</v>
      </c>
      <c r="D68" s="219"/>
      <c r="E68" s="219"/>
      <c r="F68" s="14"/>
      <c r="G68" s="14"/>
      <c r="H68" s="14"/>
      <c r="I68" s="14"/>
      <c r="J68" s="16">
        <f>SUM(AA10:AC14)</f>
        <v>0</v>
      </c>
    </row>
    <row r="69" spans="1:14" ht="20.100000000000001" customHeight="1" x14ac:dyDescent="0.3">
      <c r="A69" s="3"/>
      <c r="B69" s="14"/>
      <c r="C69" s="219" t="s">
        <v>122</v>
      </c>
      <c r="D69" s="219"/>
      <c r="E69" s="219"/>
      <c r="F69" s="14"/>
      <c r="G69" s="14"/>
      <c r="H69" s="14"/>
      <c r="I69" s="14"/>
      <c r="J69" s="16">
        <f>SUM(AA16:AC24)</f>
        <v>0</v>
      </c>
    </row>
    <row r="70" spans="1:14" ht="20.100000000000001" customHeight="1" x14ac:dyDescent="0.3">
      <c r="A70" s="3"/>
      <c r="B70" s="14" t="s">
        <v>109</v>
      </c>
      <c r="C70" s="14"/>
      <c r="D70" s="14"/>
      <c r="E70" s="14"/>
      <c r="F70" s="14"/>
      <c r="G70" s="14"/>
      <c r="H70" s="14"/>
      <c r="I70" s="14"/>
      <c r="J70" s="5"/>
    </row>
    <row r="71" spans="1:14" ht="20.100000000000001" customHeight="1" x14ac:dyDescent="0.3">
      <c r="A71" s="3"/>
      <c r="B71" s="14"/>
      <c r="C71" s="219" t="s">
        <v>121</v>
      </c>
      <c r="D71" s="219"/>
      <c r="E71" s="219"/>
      <c r="F71" s="14"/>
      <c r="G71" s="14"/>
      <c r="H71" s="14"/>
      <c r="I71" s="14"/>
      <c r="J71" s="5" cm="1">
        <f t="array" ref="J71">SUM(IF(AA10:AC14&lt;0,-(ABS(AA10:AC14)*(ABS(AA10:AC14)+1)/2),AA10:AC14*(AA10:AC14+1)/2))</f>
        <v>0</v>
      </c>
    </row>
    <row r="72" spans="1:14" ht="20.100000000000001" customHeight="1" x14ac:dyDescent="0.3">
      <c r="A72" s="81"/>
      <c r="B72" s="60"/>
      <c r="C72" s="221" t="s">
        <v>122</v>
      </c>
      <c r="D72" s="221"/>
      <c r="E72" s="221"/>
      <c r="F72" s="60"/>
      <c r="G72" s="60"/>
      <c r="H72" s="60"/>
      <c r="I72" s="60"/>
      <c r="J72" s="82" cm="1">
        <f t="array" ref="J72">SUM(IF(AA16:AC24&lt;0,-(ABS(AA16:AC24)*(ABS(AA16:AC24)+1)/2),AA16:AC24*(AA16:AC24+1)/2))</f>
        <v>0</v>
      </c>
    </row>
    <row r="73" spans="1:14" ht="20.100000000000001" customHeight="1" x14ac:dyDescent="0.3">
      <c r="A73" s="215" t="s">
        <v>60</v>
      </c>
      <c r="B73" s="216"/>
      <c r="C73" s="31"/>
      <c r="D73" s="31"/>
      <c r="E73" s="31"/>
      <c r="F73" s="31"/>
      <c r="G73" s="31"/>
      <c r="H73" s="31"/>
      <c r="I73" s="31"/>
      <c r="J73" s="20"/>
    </row>
    <row r="74" spans="1:14" ht="20.100000000000001" customHeight="1" x14ac:dyDescent="0.3">
      <c r="A74" s="3"/>
      <c r="B74" s="14" t="s">
        <v>106</v>
      </c>
      <c r="C74" s="14"/>
      <c r="D74" s="14"/>
      <c r="E74" s="14"/>
      <c r="F74" s="14"/>
      <c r="G74" s="14"/>
      <c r="H74" s="14"/>
      <c r="I74" s="14"/>
      <c r="J74" s="5"/>
    </row>
    <row r="75" spans="1:14" ht="20.100000000000001" customHeight="1" x14ac:dyDescent="0.3">
      <c r="A75" s="3"/>
      <c r="B75" s="14"/>
      <c r="C75" s="219" t="s">
        <v>123</v>
      </c>
      <c r="D75" s="219"/>
      <c r="E75" s="219"/>
      <c r="F75" s="14"/>
      <c r="G75" s="14"/>
      <c r="H75" s="14"/>
      <c r="I75" s="14"/>
      <c r="J75" s="16">
        <f>SUM(AA27:AC31)</f>
        <v>0</v>
      </c>
    </row>
    <row r="76" spans="1:14" ht="20.100000000000001" customHeight="1" x14ac:dyDescent="0.3">
      <c r="A76" s="3"/>
      <c r="B76" s="14"/>
      <c r="C76" s="219" t="s">
        <v>124</v>
      </c>
      <c r="D76" s="219"/>
      <c r="E76" s="219"/>
      <c r="F76" s="14"/>
      <c r="G76" s="14"/>
      <c r="H76" s="14"/>
      <c r="I76" s="14"/>
      <c r="J76" s="16">
        <f>SUM(AA33:AC41)</f>
        <v>0</v>
      </c>
    </row>
    <row r="77" spans="1:14" ht="20.100000000000001" customHeight="1" x14ac:dyDescent="0.3">
      <c r="A77" s="3"/>
      <c r="B77" s="14" t="s">
        <v>109</v>
      </c>
      <c r="C77" s="14"/>
      <c r="D77" s="14"/>
      <c r="E77" s="14"/>
      <c r="F77" s="14"/>
      <c r="G77" s="14"/>
      <c r="H77" s="14"/>
      <c r="I77" s="14"/>
      <c r="J77" s="5"/>
    </row>
    <row r="78" spans="1:14" ht="20.100000000000001" customHeight="1" x14ac:dyDescent="0.3">
      <c r="A78" s="3"/>
      <c r="B78" s="14"/>
      <c r="C78" s="219" t="s">
        <v>123</v>
      </c>
      <c r="D78" s="219"/>
      <c r="E78" s="219"/>
      <c r="F78" s="14"/>
      <c r="G78" s="14"/>
      <c r="H78" s="14"/>
      <c r="I78" s="14"/>
      <c r="J78" s="5" cm="1">
        <f t="array" ref="J78">SUM(IF(AA27:AC31&lt;0,-(ABS(AA27:AC31)*(ABS(AA27:AC31)+1)/2),AA27:AC31*(AA27:AC31+1)/2))</f>
        <v>0</v>
      </c>
    </row>
    <row r="79" spans="1:14" ht="20.100000000000001" customHeight="1" thickBot="1" x14ac:dyDescent="0.35">
      <c r="A79" s="3"/>
      <c r="B79" s="14"/>
      <c r="C79" s="220" t="s">
        <v>124</v>
      </c>
      <c r="D79" s="220"/>
      <c r="E79" s="220"/>
      <c r="F79" s="14"/>
      <c r="G79" s="14"/>
      <c r="H79" s="14"/>
      <c r="I79" s="14"/>
      <c r="J79" s="5" cm="1">
        <f t="array" ref="J79">SUM(IF(AA33:AC41&lt;0,-(ABS(AA33:AC41)*(ABS(AA33:AC41)+1)/2),AA33:AC41*(AA33:AC41+1)/2))</f>
        <v>0</v>
      </c>
      <c r="K79" s="14"/>
      <c r="L79" s="14"/>
      <c r="M79" s="14"/>
      <c r="N79" s="14"/>
    </row>
    <row r="80" spans="1:14" ht="20.100000000000001" customHeight="1" thickTop="1" x14ac:dyDescent="0.3">
      <c r="A80" s="222" t="s">
        <v>131</v>
      </c>
      <c r="B80" s="223"/>
      <c r="C80" s="223"/>
      <c r="D80" s="223"/>
      <c r="E80" s="223"/>
      <c r="F80" s="223"/>
      <c r="G80" s="223"/>
      <c r="H80" s="223"/>
      <c r="I80" s="223"/>
      <c r="J80" s="224"/>
      <c r="K80" s="14"/>
      <c r="L80" s="14"/>
      <c r="M80" s="14"/>
      <c r="N80" s="14"/>
    </row>
    <row r="81" spans="1:14" ht="20.100000000000001" customHeight="1" thickBot="1" x14ac:dyDescent="0.35">
      <c r="A81" s="225"/>
      <c r="B81" s="226"/>
      <c r="C81" s="226"/>
      <c r="D81" s="226"/>
      <c r="E81" s="226"/>
      <c r="F81" s="226"/>
      <c r="G81" s="226"/>
      <c r="H81" s="226"/>
      <c r="I81" s="226"/>
      <c r="J81" s="227"/>
      <c r="K81" s="14"/>
      <c r="L81" s="14"/>
      <c r="M81" s="14"/>
      <c r="N81" s="14"/>
    </row>
    <row r="82" spans="1:14" ht="20.100000000000001" customHeight="1" thickTop="1" x14ac:dyDescent="0.3">
      <c r="A82" s="228" t="s">
        <v>125</v>
      </c>
      <c r="B82" s="229"/>
      <c r="C82" s="14"/>
      <c r="D82" s="14"/>
      <c r="E82" s="14"/>
      <c r="F82" s="14"/>
      <c r="G82" s="14"/>
      <c r="H82" s="14"/>
      <c r="I82" s="14"/>
      <c r="J82" s="5"/>
      <c r="K82" s="14"/>
      <c r="L82" s="14"/>
      <c r="M82" s="14"/>
      <c r="N82" s="14"/>
    </row>
    <row r="83" spans="1:14" ht="20.100000000000001" customHeight="1" x14ac:dyDescent="0.3">
      <c r="A83" s="3"/>
      <c r="B83" s="14" t="s">
        <v>106</v>
      </c>
      <c r="C83" s="14"/>
      <c r="D83" s="14"/>
      <c r="E83" s="14"/>
      <c r="F83" s="14"/>
      <c r="G83" s="14"/>
      <c r="H83" s="14"/>
      <c r="I83" s="14"/>
      <c r="J83" s="5"/>
      <c r="K83" s="14"/>
      <c r="L83" s="14"/>
      <c r="M83" s="14"/>
      <c r="N83" s="14"/>
    </row>
    <row r="84" spans="1:14" ht="20.100000000000001" customHeight="1" x14ac:dyDescent="0.3">
      <c r="A84" s="3"/>
      <c r="B84" s="14"/>
      <c r="C84" s="219" t="s">
        <v>126</v>
      </c>
      <c r="D84" s="219"/>
      <c r="E84" s="219"/>
      <c r="F84" s="219"/>
      <c r="G84" s="219"/>
      <c r="H84" s="219"/>
      <c r="I84" s="219"/>
      <c r="J84" s="16">
        <f>SUM(J52,J64,J68:J69,J75:J76)</f>
        <v>0</v>
      </c>
      <c r="K84" s="14"/>
      <c r="L84" s="14"/>
      <c r="M84" s="14"/>
      <c r="N84" s="14"/>
    </row>
    <row r="85" spans="1:14" ht="20.100000000000001" customHeight="1" x14ac:dyDescent="0.3">
      <c r="A85" s="3"/>
      <c r="B85" s="14"/>
      <c r="C85" s="219" t="s">
        <v>127</v>
      </c>
      <c r="D85" s="219"/>
      <c r="E85" s="219"/>
      <c r="F85" s="219"/>
      <c r="G85" s="219"/>
      <c r="H85" s="219"/>
      <c r="I85" s="219"/>
      <c r="J85" s="16">
        <f>J84+J60+J62</f>
        <v>0</v>
      </c>
      <c r="K85" s="14"/>
      <c r="L85" s="14"/>
      <c r="M85" s="14"/>
      <c r="N85" s="14"/>
    </row>
    <row r="86" spans="1:14" ht="20.100000000000001" customHeight="1" x14ac:dyDescent="0.3">
      <c r="A86" s="3"/>
      <c r="B86" s="14" t="s">
        <v>109</v>
      </c>
      <c r="C86" s="14"/>
      <c r="D86" s="14"/>
      <c r="E86" s="14"/>
      <c r="F86" s="14"/>
      <c r="G86" s="14"/>
      <c r="H86" s="14"/>
      <c r="I86" s="14"/>
      <c r="J86" s="5"/>
      <c r="K86" s="14"/>
      <c r="L86" s="14"/>
      <c r="M86" s="14"/>
      <c r="N86" s="14"/>
    </row>
    <row r="87" spans="1:14" ht="20.100000000000001" customHeight="1" x14ac:dyDescent="0.3">
      <c r="A87" s="81"/>
      <c r="B87" s="79"/>
      <c r="C87" s="221" t="s">
        <v>126</v>
      </c>
      <c r="D87" s="221"/>
      <c r="E87" s="221"/>
      <c r="F87" s="221"/>
      <c r="G87" s="221"/>
      <c r="H87" s="221"/>
      <c r="I87" s="221"/>
      <c r="J87" s="85">
        <f>SUM(J55,J65,J71:J72,J78:J79)</f>
        <v>0</v>
      </c>
      <c r="K87" s="14"/>
      <c r="L87" s="14"/>
      <c r="M87" s="14"/>
      <c r="N87" s="14"/>
    </row>
    <row r="88" spans="1:14" ht="20.100000000000001" customHeight="1" x14ac:dyDescent="0.3">
      <c r="A88" s="215" t="s">
        <v>128</v>
      </c>
      <c r="B88" s="216"/>
      <c r="C88" s="14"/>
      <c r="D88" s="14"/>
      <c r="E88" s="14"/>
      <c r="F88" s="14"/>
      <c r="G88" s="14"/>
      <c r="H88" s="14"/>
      <c r="I88" s="14"/>
      <c r="J88" s="5"/>
      <c r="K88" s="14"/>
      <c r="L88" s="14"/>
      <c r="M88" s="14"/>
      <c r="N88" s="14"/>
    </row>
    <row r="89" spans="1:14" ht="20.100000000000001" customHeight="1" x14ac:dyDescent="0.3">
      <c r="A89" s="3"/>
      <c r="B89" s="14" t="s">
        <v>106</v>
      </c>
      <c r="C89" s="14"/>
      <c r="D89" s="14"/>
      <c r="E89" s="14"/>
      <c r="F89" s="14"/>
      <c r="G89" s="14"/>
      <c r="H89" s="14"/>
      <c r="I89" s="14"/>
      <c r="J89" s="5"/>
      <c r="K89" s="14"/>
      <c r="L89" s="14"/>
      <c r="M89" s="14"/>
      <c r="N89" s="14"/>
    </row>
    <row r="90" spans="1:14" ht="20.100000000000001" customHeight="1" x14ac:dyDescent="0.3">
      <c r="A90" s="3"/>
      <c r="B90" s="14"/>
      <c r="C90" s="219" t="s">
        <v>129</v>
      </c>
      <c r="D90" s="219"/>
      <c r="E90" s="219"/>
      <c r="F90" s="219"/>
      <c r="G90" s="219"/>
      <c r="H90" s="219"/>
      <c r="I90" s="219"/>
      <c r="J90" s="16">
        <f>SUM(J51,J57,J64,J68:J69,J75:J76)</f>
        <v>0</v>
      </c>
      <c r="K90" s="14"/>
      <c r="L90" s="14"/>
      <c r="M90" s="14"/>
      <c r="N90" s="14"/>
    </row>
    <row r="91" spans="1:14" ht="20.100000000000001" customHeight="1" x14ac:dyDescent="0.3">
      <c r="A91" s="3"/>
      <c r="B91" s="14"/>
      <c r="C91" s="219" t="s">
        <v>130</v>
      </c>
      <c r="D91" s="219"/>
      <c r="E91" s="219"/>
      <c r="F91" s="219"/>
      <c r="G91" s="219"/>
      <c r="H91" s="219"/>
      <c r="I91" s="219"/>
      <c r="J91" s="16">
        <f>J90+J60+J62</f>
        <v>0</v>
      </c>
    </row>
    <row r="92" spans="1:14" ht="20.100000000000001" customHeight="1" thickBot="1" x14ac:dyDescent="0.35">
      <c r="A92" s="4"/>
      <c r="B92" s="86" t="s">
        <v>109</v>
      </c>
      <c r="C92" s="86"/>
      <c r="D92" s="86"/>
      <c r="E92" s="86"/>
      <c r="F92" s="86"/>
      <c r="G92" s="86"/>
      <c r="H92" s="86"/>
      <c r="I92" s="86"/>
      <c r="J92" s="87">
        <f>SUM(J54,J58,J65,J71:J72,J78:J79)</f>
        <v>0</v>
      </c>
    </row>
    <row r="93" spans="1:14" ht="20.100000000000001" customHeight="1" thickTop="1" x14ac:dyDescent="0.3"/>
  </sheetData>
  <mergeCells count="220">
    <mergeCell ref="A48:B48"/>
    <mergeCell ref="Z1:AB1"/>
    <mergeCell ref="Z2:AB2"/>
    <mergeCell ref="Z3:AB3"/>
    <mergeCell ref="Z4:AB4"/>
    <mergeCell ref="V2:X2"/>
    <mergeCell ref="V3:X3"/>
    <mergeCell ref="V4:X4"/>
    <mergeCell ref="A43:J44"/>
    <mergeCell ref="A45:J45"/>
    <mergeCell ref="A47:B47"/>
    <mergeCell ref="A46:B46"/>
    <mergeCell ref="V9:Z9"/>
    <mergeCell ref="W32:Z32"/>
    <mergeCell ref="AA25:AB25"/>
    <mergeCell ref="W25:Z25"/>
    <mergeCell ref="W20:Z20"/>
    <mergeCell ref="W21:Z21"/>
    <mergeCell ref="W22:Z22"/>
    <mergeCell ref="W28:Z28"/>
    <mergeCell ref="W29:Z29"/>
    <mergeCell ref="W30:Z30"/>
    <mergeCell ref="W31:Z31"/>
    <mergeCell ref="G30:I30"/>
    <mergeCell ref="G39:I39"/>
    <mergeCell ref="G40:I40"/>
    <mergeCell ref="G41:I41"/>
    <mergeCell ref="G32:I32"/>
    <mergeCell ref="G34:I34"/>
    <mergeCell ref="G35:I35"/>
    <mergeCell ref="G36:I36"/>
    <mergeCell ref="G37:I37"/>
    <mergeCell ref="B39:E39"/>
    <mergeCell ref="B40:E40"/>
    <mergeCell ref="B41:E41"/>
    <mergeCell ref="B37:E37"/>
    <mergeCell ref="I1:J1"/>
    <mergeCell ref="G9:J9"/>
    <mergeCell ref="G10:J10"/>
    <mergeCell ref="G11:J11"/>
    <mergeCell ref="G12:J12"/>
    <mergeCell ref="G13:J13"/>
    <mergeCell ref="G15:J15"/>
    <mergeCell ref="G16:J16"/>
    <mergeCell ref="G17:J17"/>
    <mergeCell ref="B38:E38"/>
    <mergeCell ref="F27:I27"/>
    <mergeCell ref="F33:I33"/>
    <mergeCell ref="A6:J7"/>
    <mergeCell ref="A10:D10"/>
    <mergeCell ref="A16:D16"/>
    <mergeCell ref="A20:D20"/>
    <mergeCell ref="B21:E21"/>
    <mergeCell ref="B19:E19"/>
    <mergeCell ref="B18:E18"/>
    <mergeCell ref="B17:E17"/>
    <mergeCell ref="B15:E15"/>
    <mergeCell ref="B14:E14"/>
    <mergeCell ref="A8:D8"/>
    <mergeCell ref="B13:E13"/>
    <mergeCell ref="B12:E12"/>
    <mergeCell ref="G31:I31"/>
    <mergeCell ref="G29:I29"/>
    <mergeCell ref="G38:I38"/>
    <mergeCell ref="B23:E23"/>
    <mergeCell ref="B1:D1"/>
    <mergeCell ref="B2:D2"/>
    <mergeCell ref="B3:D3"/>
    <mergeCell ref="B4:D4"/>
    <mergeCell ref="F1:H2"/>
    <mergeCell ref="F3:F4"/>
    <mergeCell ref="G3:H3"/>
    <mergeCell ref="G4:H4"/>
    <mergeCell ref="A32:D32"/>
    <mergeCell ref="A35:D35"/>
    <mergeCell ref="B36:E36"/>
    <mergeCell ref="B34:E34"/>
    <mergeCell ref="B33:E33"/>
    <mergeCell ref="B31:E31"/>
    <mergeCell ref="B30:E30"/>
    <mergeCell ref="B29:E29"/>
    <mergeCell ref="B28:E28"/>
    <mergeCell ref="B11:E11"/>
    <mergeCell ref="B9:E9"/>
    <mergeCell ref="F8:I8"/>
    <mergeCell ref="F14:I14"/>
    <mergeCell ref="G28:I28"/>
    <mergeCell ref="L9:P9"/>
    <mergeCell ref="L10:P10"/>
    <mergeCell ref="L11:P11"/>
    <mergeCell ref="L12:P12"/>
    <mergeCell ref="L13:P13"/>
    <mergeCell ref="G20:J20"/>
    <mergeCell ref="G21:J21"/>
    <mergeCell ref="G22:J22"/>
    <mergeCell ref="G26:J26"/>
    <mergeCell ref="G23:J23"/>
    <mergeCell ref="G24:J24"/>
    <mergeCell ref="G25:J25"/>
    <mergeCell ref="F19:I19"/>
    <mergeCell ref="G18:J18"/>
    <mergeCell ref="A22:D22"/>
    <mergeCell ref="A26:D26"/>
    <mergeCell ref="B27:E27"/>
    <mergeCell ref="B25:E25"/>
    <mergeCell ref="B24:E24"/>
    <mergeCell ref="W38:Z38"/>
    <mergeCell ref="W39:Z39"/>
    <mergeCell ref="W40:Z40"/>
    <mergeCell ref="W41:Z41"/>
    <mergeCell ref="M14:O14"/>
    <mergeCell ref="M15:P15"/>
    <mergeCell ref="M16:P16"/>
    <mergeCell ref="M17:P17"/>
    <mergeCell ref="M18:P18"/>
    <mergeCell ref="M19:P19"/>
    <mergeCell ref="W33:Z33"/>
    <mergeCell ref="W34:Z34"/>
    <mergeCell ref="W35:Z35"/>
    <mergeCell ref="W36:Z36"/>
    <mergeCell ref="W37:Z37"/>
    <mergeCell ref="M39:R39"/>
    <mergeCell ref="M30:R30"/>
    <mergeCell ref="M31:R31"/>
    <mergeCell ref="M32:R32"/>
    <mergeCell ref="S40:T40"/>
    <mergeCell ref="S41:T41"/>
    <mergeCell ref="W23:Z23"/>
    <mergeCell ref="W24:Z24"/>
    <mergeCell ref="W27:Z27"/>
    <mergeCell ref="W10:Z10"/>
    <mergeCell ref="W15:Z15"/>
    <mergeCell ref="W14:Z14"/>
    <mergeCell ref="W13:Z13"/>
    <mergeCell ref="M40:R40"/>
    <mergeCell ref="M41:R41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M35:R35"/>
    <mergeCell ref="M36:R36"/>
    <mergeCell ref="M37:R37"/>
    <mergeCell ref="M38:R38"/>
    <mergeCell ref="M1:M2"/>
    <mergeCell ref="N1:N2"/>
    <mergeCell ref="O1:O4"/>
    <mergeCell ref="Q4:R4"/>
    <mergeCell ref="S35:T35"/>
    <mergeCell ref="M33:R33"/>
    <mergeCell ref="M34:R34"/>
    <mergeCell ref="M25:R25"/>
    <mergeCell ref="M26:R26"/>
    <mergeCell ref="M27:R27"/>
    <mergeCell ref="M28:R28"/>
    <mergeCell ref="M29:R29"/>
    <mergeCell ref="M21:R21"/>
    <mergeCell ref="M22:R22"/>
    <mergeCell ref="M23:R23"/>
    <mergeCell ref="M24:R24"/>
    <mergeCell ref="S20:T20"/>
    <mergeCell ref="S4:T4"/>
    <mergeCell ref="S1:T3"/>
    <mergeCell ref="M20:N20"/>
    <mergeCell ref="C91:I91"/>
    <mergeCell ref="C87:I87"/>
    <mergeCell ref="C85:I85"/>
    <mergeCell ref="C84:I84"/>
    <mergeCell ref="A82:B82"/>
    <mergeCell ref="V1:Y1"/>
    <mergeCell ref="S36:T36"/>
    <mergeCell ref="S37:T37"/>
    <mergeCell ref="S38:T38"/>
    <mergeCell ref="S39:T39"/>
    <mergeCell ref="L6:T7"/>
    <mergeCell ref="L8:P8"/>
    <mergeCell ref="W12:Z12"/>
    <mergeCell ref="W11:Z11"/>
    <mergeCell ref="V26:Z26"/>
    <mergeCell ref="W16:Z16"/>
    <mergeCell ref="W17:Z17"/>
    <mergeCell ref="W18:Z18"/>
    <mergeCell ref="W19:Z19"/>
    <mergeCell ref="V6:AC7"/>
    <mergeCell ref="L3:L4"/>
    <mergeCell ref="M3:M4"/>
    <mergeCell ref="N3:N4"/>
    <mergeCell ref="L1:L2"/>
    <mergeCell ref="C79:E79"/>
    <mergeCell ref="A73:B73"/>
    <mergeCell ref="C72:E72"/>
    <mergeCell ref="C71:E71"/>
    <mergeCell ref="C69:E69"/>
    <mergeCell ref="C68:E68"/>
    <mergeCell ref="A80:J81"/>
    <mergeCell ref="A88:B88"/>
    <mergeCell ref="C90:I90"/>
    <mergeCell ref="A66:B66"/>
    <mergeCell ref="A63:B63"/>
    <mergeCell ref="A61:B61"/>
    <mergeCell ref="A59:B59"/>
    <mergeCell ref="A56:B56"/>
    <mergeCell ref="A49:B49"/>
    <mergeCell ref="C75:E75"/>
    <mergeCell ref="C76:E76"/>
    <mergeCell ref="C78:E78"/>
    <mergeCell ref="C54:F54"/>
    <mergeCell ref="C55:F55"/>
    <mergeCell ref="C52:F52"/>
    <mergeCell ref="C51:F51"/>
  </mergeCells>
  <conditionalFormatting sqref="J34:J41">
    <cfRule type="containsText" dxfId="23" priority="1" operator="containsText" text="CHA">
      <formula>NOT(ISERROR(SEARCH("CHA",J34)))</formula>
    </cfRule>
    <cfRule type="containsText" dxfId="22" priority="2" operator="containsText" text="WEI">
      <formula>NOT(ISERROR(SEARCH("WEI",J34)))</formula>
    </cfRule>
    <cfRule type="containsText" dxfId="21" priority="3" operator="containsText" text="INT">
      <formula>NOT(ISERROR(SEARCH("INT",J34)))</formula>
    </cfRule>
    <cfRule type="containsText" dxfId="20" priority="4" operator="containsText" text="WAH">
      <formula>NOT(ISERROR(SEARCH("WAH",J34)))</formula>
    </cfRule>
    <cfRule type="containsText" dxfId="19" priority="5" operator="containsText" text="KON">
      <formula>NOT(ISERROR(SEARCH("KON",J34)))</formula>
    </cfRule>
    <cfRule type="containsText" dxfId="18" priority="6" operator="containsText" text="GES">
      <formula>NOT(ISERROR(SEARCH("GES",J34)))</formula>
    </cfRule>
    <cfRule type="containsText" dxfId="17" priority="7" operator="containsText" text="ATH">
      <formula>NOT(ISERROR(SEARCH("ATH",J34)))</formula>
    </cfRule>
    <cfRule type="containsText" dxfId="16" priority="8" operator="containsText" text="STÄ">
      <formula>NOT(ISERROR(SEARCH("STÄ",J34)))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8E4B-42F1-4999-9C6A-DE67DEF18645}">
  <dimension ref="A1:AC93"/>
  <sheetViews>
    <sheetView tabSelected="1" zoomScaleNormal="100" workbookViewId="0">
      <selection activeCell="B1" sqref="B1:D1"/>
    </sheetView>
  </sheetViews>
  <sheetFormatPr baseColWidth="10" defaultColWidth="9.109375" defaultRowHeight="20.100000000000001" customHeight="1" x14ac:dyDescent="0.3"/>
  <cols>
    <col min="1" max="18" width="9.109375" style="92"/>
    <col min="19" max="19" width="9.109375" style="92" customWidth="1"/>
    <col min="20" max="16384" width="9.109375" style="92"/>
  </cols>
  <sheetData>
    <row r="1" spans="1:29" ht="20.100000000000001" customHeight="1" thickTop="1" x14ac:dyDescent="0.3">
      <c r="A1" s="140" t="s">
        <v>0</v>
      </c>
      <c r="B1" s="457"/>
      <c r="C1" s="457"/>
      <c r="D1" s="464"/>
      <c r="E1" s="96"/>
      <c r="F1" s="465" t="s">
        <v>4</v>
      </c>
      <c r="G1" s="466"/>
      <c r="H1" s="467"/>
      <c r="I1" s="471" t="s">
        <v>6</v>
      </c>
      <c r="J1" s="472"/>
      <c r="L1" s="473" t="s">
        <v>66</v>
      </c>
      <c r="M1" s="475" t="s">
        <v>67</v>
      </c>
      <c r="N1" s="477" t="s">
        <v>53</v>
      </c>
      <c r="O1" s="450" t="s">
        <v>91</v>
      </c>
      <c r="P1" s="91"/>
      <c r="Q1" s="143" t="s">
        <v>96</v>
      </c>
      <c r="R1" s="144">
        <v>0</v>
      </c>
      <c r="S1" s="356" t="s">
        <v>97</v>
      </c>
      <c r="T1" s="357"/>
      <c r="V1" s="453" t="s">
        <v>102</v>
      </c>
      <c r="W1" s="454"/>
      <c r="X1" s="454"/>
      <c r="Y1" s="455"/>
      <c r="Z1" s="456"/>
      <c r="AA1" s="457"/>
      <c r="AB1" s="458"/>
      <c r="AC1" s="147">
        <v>0</v>
      </c>
    </row>
    <row r="2" spans="1:29" ht="20.100000000000001" customHeight="1" x14ac:dyDescent="0.3">
      <c r="A2" s="116" t="s">
        <v>1</v>
      </c>
      <c r="B2" s="348"/>
      <c r="C2" s="348"/>
      <c r="D2" s="377"/>
      <c r="E2" s="96"/>
      <c r="F2" s="468"/>
      <c r="G2" s="469"/>
      <c r="H2" s="470"/>
      <c r="I2" s="93"/>
      <c r="J2" s="124"/>
      <c r="L2" s="474"/>
      <c r="M2" s="476"/>
      <c r="N2" s="478"/>
      <c r="O2" s="451"/>
      <c r="P2" s="91"/>
      <c r="Q2" s="145" t="s">
        <v>95</v>
      </c>
      <c r="R2" s="99">
        <v>0</v>
      </c>
      <c r="S2" s="431"/>
      <c r="T2" s="432"/>
      <c r="V2" s="370"/>
      <c r="W2" s="459"/>
      <c r="X2" s="371"/>
      <c r="Y2" s="101">
        <v>0</v>
      </c>
      <c r="Z2" s="376"/>
      <c r="AA2" s="348"/>
      <c r="AB2" s="380"/>
      <c r="AC2" s="148">
        <v>0</v>
      </c>
    </row>
    <row r="3" spans="1:29" ht="20.100000000000001" customHeight="1" x14ac:dyDescent="0.3">
      <c r="A3" s="116" t="s">
        <v>2</v>
      </c>
      <c r="B3" s="348"/>
      <c r="C3" s="348"/>
      <c r="D3" s="377"/>
      <c r="E3" s="96"/>
      <c r="F3" s="460">
        <f>ROUNDDOWN(G4+(E20-10)*(0.1*G4),0)+SUM(I2:J4)</f>
        <v>20</v>
      </c>
      <c r="G3" s="462" t="s">
        <v>5</v>
      </c>
      <c r="H3" s="463"/>
      <c r="I3" s="93"/>
      <c r="J3" s="124"/>
      <c r="L3" s="430">
        <f>SUM(Q9:Q13)</f>
        <v>0</v>
      </c>
      <c r="M3" s="431">
        <f>SUM(R9:R13)</f>
        <v>0</v>
      </c>
      <c r="N3" s="439">
        <f>SUM(S9:S13)</f>
        <v>0</v>
      </c>
      <c r="O3" s="451"/>
      <c r="P3" s="91"/>
      <c r="Q3" s="146" t="s">
        <v>94</v>
      </c>
      <c r="R3" s="100">
        <v>0</v>
      </c>
      <c r="S3" s="431"/>
      <c r="T3" s="432"/>
      <c r="V3" s="441"/>
      <c r="W3" s="442"/>
      <c r="X3" s="443"/>
      <c r="Y3" s="101">
        <v>0</v>
      </c>
      <c r="Z3" s="444"/>
      <c r="AA3" s="442"/>
      <c r="AB3" s="443"/>
      <c r="AC3" s="148">
        <v>0</v>
      </c>
    </row>
    <row r="4" spans="1:29" ht="20.100000000000001" customHeight="1" thickBot="1" x14ac:dyDescent="0.35">
      <c r="A4" s="126" t="s">
        <v>3</v>
      </c>
      <c r="B4" s="353"/>
      <c r="C4" s="353"/>
      <c r="D4" s="382"/>
      <c r="E4" s="96"/>
      <c r="F4" s="461"/>
      <c r="G4" s="428">
        <v>20</v>
      </c>
      <c r="H4" s="429"/>
      <c r="I4" s="141"/>
      <c r="J4" s="142"/>
      <c r="L4" s="358"/>
      <c r="M4" s="359"/>
      <c r="N4" s="440"/>
      <c r="O4" s="452"/>
      <c r="P4" s="91"/>
      <c r="Q4" s="445" t="s">
        <v>93</v>
      </c>
      <c r="R4" s="446"/>
      <c r="S4" s="447">
        <v>0</v>
      </c>
      <c r="T4" s="448"/>
      <c r="V4" s="449"/>
      <c r="W4" s="428"/>
      <c r="X4" s="429"/>
      <c r="Y4" s="149">
        <v>0</v>
      </c>
      <c r="Z4" s="427"/>
      <c r="AA4" s="428"/>
      <c r="AB4" s="429"/>
      <c r="AC4" s="150">
        <v>0</v>
      </c>
    </row>
    <row r="5" spans="1:29" ht="20.100000000000001" customHeight="1" thickTop="1" thickBot="1" x14ac:dyDescent="0.35"/>
    <row r="6" spans="1:29" ht="20.100000000000001" customHeight="1" thickTop="1" x14ac:dyDescent="0.3">
      <c r="A6" s="355" t="s">
        <v>7</v>
      </c>
      <c r="B6" s="356"/>
      <c r="C6" s="356"/>
      <c r="D6" s="356"/>
      <c r="E6" s="356"/>
      <c r="F6" s="356"/>
      <c r="G6" s="356"/>
      <c r="H6" s="356"/>
      <c r="I6" s="356"/>
      <c r="J6" s="357"/>
      <c r="L6" s="355" t="s">
        <v>90</v>
      </c>
      <c r="M6" s="356"/>
      <c r="N6" s="356"/>
      <c r="O6" s="356"/>
      <c r="P6" s="356"/>
      <c r="Q6" s="356"/>
      <c r="R6" s="356"/>
      <c r="S6" s="356"/>
      <c r="T6" s="357"/>
      <c r="V6" s="355" t="s">
        <v>85</v>
      </c>
      <c r="W6" s="356"/>
      <c r="X6" s="356"/>
      <c r="Y6" s="356"/>
      <c r="Z6" s="356"/>
      <c r="AA6" s="356"/>
      <c r="AB6" s="356"/>
      <c r="AC6" s="357"/>
    </row>
    <row r="7" spans="1:29" ht="20.100000000000001" customHeight="1" thickBot="1" x14ac:dyDescent="0.35">
      <c r="A7" s="358"/>
      <c r="B7" s="359"/>
      <c r="C7" s="359"/>
      <c r="D7" s="359"/>
      <c r="E7" s="359"/>
      <c r="F7" s="359"/>
      <c r="G7" s="359"/>
      <c r="H7" s="359"/>
      <c r="I7" s="359"/>
      <c r="J7" s="360"/>
      <c r="L7" s="358"/>
      <c r="M7" s="359"/>
      <c r="N7" s="359"/>
      <c r="O7" s="359"/>
      <c r="P7" s="359"/>
      <c r="Q7" s="359"/>
      <c r="R7" s="359"/>
      <c r="S7" s="359"/>
      <c r="T7" s="360"/>
      <c r="V7" s="430"/>
      <c r="W7" s="431"/>
      <c r="X7" s="431"/>
      <c r="Y7" s="431"/>
      <c r="Z7" s="431"/>
      <c r="AA7" s="431"/>
      <c r="AB7" s="431"/>
      <c r="AC7" s="432"/>
    </row>
    <row r="8" spans="1:29" ht="20.100000000000001" customHeight="1" thickTop="1" x14ac:dyDescent="0.3">
      <c r="A8" s="433" t="s">
        <v>8</v>
      </c>
      <c r="B8" s="434"/>
      <c r="C8" s="434"/>
      <c r="D8" s="435"/>
      <c r="E8" s="139">
        <v>10</v>
      </c>
      <c r="F8" s="436" t="s">
        <v>42</v>
      </c>
      <c r="G8" s="436"/>
      <c r="H8" s="436"/>
      <c r="I8" s="437"/>
      <c r="J8" s="198" t="s">
        <v>48</v>
      </c>
      <c r="L8" s="438" t="s">
        <v>92</v>
      </c>
      <c r="M8" s="412"/>
      <c r="N8" s="412"/>
      <c r="O8" s="412"/>
      <c r="P8" s="421"/>
      <c r="Q8" s="167" t="s">
        <v>66</v>
      </c>
      <c r="R8" s="181" t="s">
        <v>67</v>
      </c>
      <c r="S8" s="186" t="s">
        <v>53</v>
      </c>
      <c r="T8" s="151" t="s">
        <v>101</v>
      </c>
      <c r="V8" s="165" t="s">
        <v>88</v>
      </c>
      <c r="W8" s="166"/>
      <c r="X8" s="166"/>
      <c r="Y8" s="166"/>
      <c r="Z8" s="166"/>
      <c r="AA8" s="166"/>
      <c r="AB8" s="166"/>
      <c r="AC8" s="164"/>
    </row>
    <row r="9" spans="1:29" ht="20.100000000000001" customHeight="1" x14ac:dyDescent="0.3">
      <c r="A9" s="130">
        <v>0</v>
      </c>
      <c r="B9" s="384" t="s">
        <v>9</v>
      </c>
      <c r="C9" s="385"/>
      <c r="D9" s="385"/>
      <c r="E9" s="386"/>
      <c r="F9" s="102">
        <v>0</v>
      </c>
      <c r="G9" s="348" t="s">
        <v>43</v>
      </c>
      <c r="H9" s="348"/>
      <c r="I9" s="348"/>
      <c r="J9" s="377"/>
      <c r="L9" s="423"/>
      <c r="M9" s="385"/>
      <c r="N9" s="385"/>
      <c r="O9" s="385"/>
      <c r="P9" s="397"/>
      <c r="Q9" s="93"/>
      <c r="R9" s="93"/>
      <c r="S9" s="102"/>
      <c r="T9" s="117"/>
      <c r="V9" s="402" t="s">
        <v>69</v>
      </c>
      <c r="W9" s="395"/>
      <c r="X9" s="395"/>
      <c r="Y9" s="395"/>
      <c r="Z9" s="396"/>
      <c r="AA9" s="171" t="s">
        <v>66</v>
      </c>
      <c r="AB9" s="182" t="s">
        <v>67</v>
      </c>
      <c r="AC9" s="187" t="s">
        <v>53</v>
      </c>
    </row>
    <row r="10" spans="1:29" ht="20.100000000000001" customHeight="1" x14ac:dyDescent="0.3">
      <c r="A10" s="424" t="s">
        <v>10</v>
      </c>
      <c r="B10" s="425"/>
      <c r="C10" s="425"/>
      <c r="D10" s="426"/>
      <c r="E10" s="129">
        <v>10</v>
      </c>
      <c r="F10" s="103">
        <v>0</v>
      </c>
      <c r="G10" s="348" t="s">
        <v>44</v>
      </c>
      <c r="H10" s="348"/>
      <c r="I10" s="348"/>
      <c r="J10" s="377"/>
      <c r="L10" s="422"/>
      <c r="M10" s="348"/>
      <c r="N10" s="348"/>
      <c r="O10" s="348"/>
      <c r="P10" s="380"/>
      <c r="Q10" s="93"/>
      <c r="R10" s="93"/>
      <c r="S10" s="103"/>
      <c r="T10" s="117"/>
      <c r="V10" s="158" t="s">
        <v>72</v>
      </c>
      <c r="W10" s="385" t="s">
        <v>73</v>
      </c>
      <c r="X10" s="385"/>
      <c r="Y10" s="385"/>
      <c r="Z10" s="397"/>
      <c r="AA10" s="107"/>
      <c r="AB10" s="107"/>
      <c r="AC10" s="159"/>
    </row>
    <row r="11" spans="1:29" ht="20.100000000000001" customHeight="1" x14ac:dyDescent="0.3">
      <c r="A11" s="131">
        <v>0</v>
      </c>
      <c r="B11" s="384" t="s">
        <v>11</v>
      </c>
      <c r="C11" s="385"/>
      <c r="D11" s="385"/>
      <c r="E11" s="386"/>
      <c r="F11" s="103">
        <v>0</v>
      </c>
      <c r="G11" s="348" t="s">
        <v>45</v>
      </c>
      <c r="H11" s="348"/>
      <c r="I11" s="348"/>
      <c r="J11" s="377"/>
      <c r="L11" s="422"/>
      <c r="M11" s="348"/>
      <c r="N11" s="348"/>
      <c r="O11" s="348"/>
      <c r="P11" s="380"/>
      <c r="Q11" s="93"/>
      <c r="R11" s="93"/>
      <c r="S11" s="103"/>
      <c r="T11" s="117"/>
      <c r="V11" s="160" t="s">
        <v>74</v>
      </c>
      <c r="W11" s="348" t="s">
        <v>78</v>
      </c>
      <c r="X11" s="348"/>
      <c r="Y11" s="348"/>
      <c r="Z11" s="380"/>
      <c r="AA11" s="93"/>
      <c r="AB11" s="93"/>
      <c r="AC11" s="124"/>
    </row>
    <row r="12" spans="1:29" ht="20.100000000000001" customHeight="1" x14ac:dyDescent="0.3">
      <c r="A12" s="132">
        <v>0</v>
      </c>
      <c r="B12" s="376" t="s">
        <v>12</v>
      </c>
      <c r="C12" s="348"/>
      <c r="D12" s="348"/>
      <c r="E12" s="377"/>
      <c r="F12" s="103">
        <v>0</v>
      </c>
      <c r="G12" s="348" t="s">
        <v>46</v>
      </c>
      <c r="H12" s="348"/>
      <c r="I12" s="348"/>
      <c r="J12" s="377"/>
      <c r="L12" s="422"/>
      <c r="M12" s="348"/>
      <c r="N12" s="348"/>
      <c r="O12" s="348"/>
      <c r="P12" s="380"/>
      <c r="Q12" s="93"/>
      <c r="R12" s="93"/>
      <c r="S12" s="103"/>
      <c r="T12" s="117"/>
      <c r="V12" s="160" t="s">
        <v>75</v>
      </c>
      <c r="W12" s="348" t="s">
        <v>81</v>
      </c>
      <c r="X12" s="348"/>
      <c r="Y12" s="348"/>
      <c r="Z12" s="380"/>
      <c r="AA12" s="93"/>
      <c r="AB12" s="93"/>
      <c r="AC12" s="124"/>
    </row>
    <row r="13" spans="1:29" ht="20.100000000000001" customHeight="1" thickBot="1" x14ac:dyDescent="0.35">
      <c r="A13" s="132">
        <v>0</v>
      </c>
      <c r="B13" s="376" t="s">
        <v>13</v>
      </c>
      <c r="C13" s="348"/>
      <c r="D13" s="348"/>
      <c r="E13" s="377"/>
      <c r="F13" s="104">
        <v>0</v>
      </c>
      <c r="G13" s="348" t="s">
        <v>47</v>
      </c>
      <c r="H13" s="348"/>
      <c r="I13" s="348"/>
      <c r="J13" s="377"/>
      <c r="L13" s="418"/>
      <c r="M13" s="353"/>
      <c r="N13" s="353"/>
      <c r="O13" s="353"/>
      <c r="P13" s="383"/>
      <c r="Q13" s="141"/>
      <c r="R13" s="141"/>
      <c r="S13" s="138"/>
      <c r="T13" s="128"/>
      <c r="V13" s="160" t="s">
        <v>76</v>
      </c>
      <c r="W13" s="348" t="s">
        <v>79</v>
      </c>
      <c r="X13" s="348"/>
      <c r="Y13" s="348"/>
      <c r="Z13" s="380"/>
      <c r="AA13" s="93"/>
      <c r="AB13" s="93"/>
      <c r="AC13" s="124"/>
    </row>
    <row r="14" spans="1:29" ht="20.100000000000001" customHeight="1" thickTop="1" x14ac:dyDescent="0.3">
      <c r="A14" s="132">
        <v>0</v>
      </c>
      <c r="B14" s="419" t="s">
        <v>14</v>
      </c>
      <c r="C14" s="387"/>
      <c r="D14" s="387"/>
      <c r="E14" s="420"/>
      <c r="F14" s="395" t="s">
        <v>20</v>
      </c>
      <c r="G14" s="395"/>
      <c r="H14" s="395"/>
      <c r="I14" s="396"/>
      <c r="J14" s="185" t="s">
        <v>53</v>
      </c>
      <c r="L14" s="157" t="s">
        <v>71</v>
      </c>
      <c r="M14" s="411" t="s">
        <v>98</v>
      </c>
      <c r="N14" s="412"/>
      <c r="O14" s="421"/>
      <c r="P14" s="109" t="s">
        <v>100</v>
      </c>
      <c r="Q14" s="168" t="s">
        <v>66</v>
      </c>
      <c r="R14" s="181" t="s">
        <v>67</v>
      </c>
      <c r="S14" s="186" t="s">
        <v>53</v>
      </c>
      <c r="T14" s="151" t="s">
        <v>101</v>
      </c>
      <c r="V14" s="161" t="s">
        <v>77</v>
      </c>
      <c r="W14" s="354" t="s">
        <v>80</v>
      </c>
      <c r="X14" s="354"/>
      <c r="Y14" s="354"/>
      <c r="Z14" s="398"/>
      <c r="AA14" s="108"/>
      <c r="AB14" s="108"/>
      <c r="AC14" s="123"/>
    </row>
    <row r="15" spans="1:29" ht="20.100000000000001" customHeight="1" x14ac:dyDescent="0.3">
      <c r="A15" s="133">
        <v>0</v>
      </c>
      <c r="B15" s="376" t="s">
        <v>15</v>
      </c>
      <c r="C15" s="348"/>
      <c r="D15" s="348"/>
      <c r="E15" s="377"/>
      <c r="F15" s="102">
        <v>0</v>
      </c>
      <c r="G15" s="348" t="s">
        <v>49</v>
      </c>
      <c r="H15" s="348"/>
      <c r="I15" s="348"/>
      <c r="J15" s="377"/>
      <c r="L15" s="153"/>
      <c r="M15" s="384"/>
      <c r="N15" s="385"/>
      <c r="O15" s="385"/>
      <c r="P15" s="397"/>
      <c r="Q15" s="93"/>
      <c r="R15" s="93"/>
      <c r="S15" s="102"/>
      <c r="T15" s="117"/>
      <c r="V15" s="152" t="s">
        <v>71</v>
      </c>
      <c r="W15" s="394" t="s">
        <v>70</v>
      </c>
      <c r="X15" s="395"/>
      <c r="Y15" s="395"/>
      <c r="Z15" s="396"/>
      <c r="AA15" s="171" t="s">
        <v>66</v>
      </c>
      <c r="AB15" s="182" t="s">
        <v>67</v>
      </c>
      <c r="AC15" s="187" t="s">
        <v>53</v>
      </c>
    </row>
    <row r="16" spans="1:29" ht="20.100000000000001" customHeight="1" x14ac:dyDescent="0.3">
      <c r="A16" s="415" t="s">
        <v>16</v>
      </c>
      <c r="B16" s="416"/>
      <c r="C16" s="416"/>
      <c r="D16" s="417"/>
      <c r="E16" s="129">
        <v>10</v>
      </c>
      <c r="F16" s="103">
        <v>0</v>
      </c>
      <c r="G16" s="348" t="s">
        <v>50</v>
      </c>
      <c r="H16" s="348"/>
      <c r="I16" s="348"/>
      <c r="J16" s="377"/>
      <c r="L16" s="154"/>
      <c r="M16" s="376"/>
      <c r="N16" s="348"/>
      <c r="O16" s="348"/>
      <c r="P16" s="380"/>
      <c r="Q16" s="93"/>
      <c r="R16" s="93"/>
      <c r="S16" s="103"/>
      <c r="T16" s="117"/>
      <c r="V16" s="153"/>
      <c r="W16" s="384"/>
      <c r="X16" s="385"/>
      <c r="Y16" s="385"/>
      <c r="Z16" s="397"/>
      <c r="AA16" s="107"/>
      <c r="AB16" s="107"/>
      <c r="AC16" s="159"/>
    </row>
    <row r="17" spans="1:29" ht="20.100000000000001" customHeight="1" x14ac:dyDescent="0.3">
      <c r="A17" s="131">
        <v>0</v>
      </c>
      <c r="B17" s="384" t="s">
        <v>17</v>
      </c>
      <c r="C17" s="385"/>
      <c r="D17" s="385"/>
      <c r="E17" s="386"/>
      <c r="F17" s="103">
        <v>0</v>
      </c>
      <c r="G17" s="348" t="s">
        <v>51</v>
      </c>
      <c r="H17" s="348"/>
      <c r="I17" s="348"/>
      <c r="J17" s="377"/>
      <c r="L17" s="154"/>
      <c r="M17" s="376"/>
      <c r="N17" s="348"/>
      <c r="O17" s="348"/>
      <c r="P17" s="380"/>
      <c r="Q17" s="93"/>
      <c r="R17" s="93"/>
      <c r="S17" s="103"/>
      <c r="T17" s="117"/>
      <c r="V17" s="154"/>
      <c r="W17" s="376"/>
      <c r="X17" s="348"/>
      <c r="Y17" s="348"/>
      <c r="Z17" s="380"/>
      <c r="AA17" s="93"/>
      <c r="AB17" s="93"/>
      <c r="AC17" s="124"/>
    </row>
    <row r="18" spans="1:29" ht="20.100000000000001" customHeight="1" x14ac:dyDescent="0.3">
      <c r="A18" s="132">
        <v>0</v>
      </c>
      <c r="B18" s="376" t="s">
        <v>18</v>
      </c>
      <c r="C18" s="348"/>
      <c r="D18" s="348"/>
      <c r="E18" s="377"/>
      <c r="F18" s="104">
        <v>0</v>
      </c>
      <c r="G18" s="348" t="s">
        <v>52</v>
      </c>
      <c r="H18" s="348"/>
      <c r="I18" s="348"/>
      <c r="J18" s="377"/>
      <c r="L18" s="154"/>
      <c r="M18" s="376"/>
      <c r="N18" s="348"/>
      <c r="O18" s="348"/>
      <c r="P18" s="380"/>
      <c r="Q18" s="93"/>
      <c r="R18" s="93"/>
      <c r="S18" s="103"/>
      <c r="T18" s="117"/>
      <c r="V18" s="154"/>
      <c r="W18" s="376"/>
      <c r="X18" s="348"/>
      <c r="Y18" s="348"/>
      <c r="Z18" s="380"/>
      <c r="AA18" s="93"/>
      <c r="AB18" s="93"/>
      <c r="AC18" s="124"/>
    </row>
    <row r="19" spans="1:29" ht="20.100000000000001" customHeight="1" thickBot="1" x14ac:dyDescent="0.35">
      <c r="A19" s="133">
        <v>0</v>
      </c>
      <c r="B19" s="376" t="s">
        <v>19</v>
      </c>
      <c r="C19" s="348"/>
      <c r="D19" s="348"/>
      <c r="E19" s="377"/>
      <c r="F19" s="395" t="s">
        <v>54</v>
      </c>
      <c r="G19" s="395"/>
      <c r="H19" s="395"/>
      <c r="I19" s="396"/>
      <c r="J19" s="191" t="s">
        <v>55</v>
      </c>
      <c r="L19" s="155"/>
      <c r="M19" s="381"/>
      <c r="N19" s="353"/>
      <c r="O19" s="353"/>
      <c r="P19" s="383"/>
      <c r="Q19" s="141"/>
      <c r="R19" s="141"/>
      <c r="S19" s="138"/>
      <c r="T19" s="128"/>
      <c r="V19" s="154"/>
      <c r="W19" s="376"/>
      <c r="X19" s="348"/>
      <c r="Y19" s="348"/>
      <c r="Z19" s="380"/>
      <c r="AA19" s="93"/>
      <c r="AB19" s="93"/>
      <c r="AC19" s="124"/>
    </row>
    <row r="20" spans="1:29" ht="20.100000000000001" customHeight="1" thickTop="1" x14ac:dyDescent="0.3">
      <c r="A20" s="408" t="s">
        <v>21</v>
      </c>
      <c r="B20" s="409"/>
      <c r="C20" s="409"/>
      <c r="D20" s="410"/>
      <c r="E20" s="129">
        <v>10</v>
      </c>
      <c r="F20" s="102">
        <v>0</v>
      </c>
      <c r="G20" s="348" t="s">
        <v>56</v>
      </c>
      <c r="H20" s="348"/>
      <c r="I20" s="348"/>
      <c r="J20" s="377"/>
      <c r="L20" s="156" t="s">
        <v>103</v>
      </c>
      <c r="M20" s="411" t="s">
        <v>99</v>
      </c>
      <c r="N20" s="412"/>
      <c r="O20" s="110"/>
      <c r="P20" s="110"/>
      <c r="Q20" s="110"/>
      <c r="R20" s="105"/>
      <c r="S20" s="413" t="s">
        <v>104</v>
      </c>
      <c r="T20" s="414"/>
      <c r="V20" s="154"/>
      <c r="W20" s="376"/>
      <c r="X20" s="348"/>
      <c r="Y20" s="348"/>
      <c r="Z20" s="380"/>
      <c r="AA20" s="93"/>
      <c r="AB20" s="93"/>
      <c r="AC20" s="124"/>
    </row>
    <row r="21" spans="1:29" ht="20.100000000000001" customHeight="1" x14ac:dyDescent="0.3">
      <c r="A21" s="130">
        <v>0</v>
      </c>
      <c r="B21" s="384" t="s">
        <v>22</v>
      </c>
      <c r="C21" s="385"/>
      <c r="D21" s="385"/>
      <c r="E21" s="386"/>
      <c r="F21" s="103">
        <v>0</v>
      </c>
      <c r="G21" s="348" t="s">
        <v>57</v>
      </c>
      <c r="H21" s="348"/>
      <c r="I21" s="348"/>
      <c r="J21" s="377"/>
      <c r="L21" s="153"/>
      <c r="M21" s="348"/>
      <c r="N21" s="348"/>
      <c r="O21" s="348"/>
      <c r="P21" s="385"/>
      <c r="Q21" s="385"/>
      <c r="R21" s="397"/>
      <c r="S21" s="348"/>
      <c r="T21" s="377"/>
      <c r="V21" s="154"/>
      <c r="W21" s="376"/>
      <c r="X21" s="348"/>
      <c r="Y21" s="348"/>
      <c r="Z21" s="380"/>
      <c r="AA21" s="93"/>
      <c r="AB21" s="93"/>
      <c r="AC21" s="124"/>
    </row>
    <row r="22" spans="1:29" ht="20.100000000000001" customHeight="1" x14ac:dyDescent="0.3">
      <c r="A22" s="405" t="s">
        <v>23</v>
      </c>
      <c r="B22" s="406"/>
      <c r="C22" s="406"/>
      <c r="D22" s="407"/>
      <c r="E22" s="129">
        <v>10</v>
      </c>
      <c r="F22" s="103">
        <v>0</v>
      </c>
      <c r="G22" s="348" t="s">
        <v>58</v>
      </c>
      <c r="H22" s="348"/>
      <c r="I22" s="348"/>
      <c r="J22" s="377"/>
      <c r="L22" s="154"/>
      <c r="M22" s="348"/>
      <c r="N22" s="348"/>
      <c r="O22" s="348"/>
      <c r="P22" s="348"/>
      <c r="Q22" s="348"/>
      <c r="R22" s="380"/>
      <c r="S22" s="348"/>
      <c r="T22" s="377"/>
      <c r="V22" s="154"/>
      <c r="W22" s="376"/>
      <c r="X22" s="348"/>
      <c r="Y22" s="348"/>
      <c r="Z22" s="380"/>
      <c r="AA22" s="93"/>
      <c r="AB22" s="93"/>
      <c r="AC22" s="124"/>
    </row>
    <row r="23" spans="1:29" ht="20.100000000000001" customHeight="1" x14ac:dyDescent="0.3">
      <c r="A23" s="131">
        <v>0</v>
      </c>
      <c r="B23" s="384" t="s">
        <v>24</v>
      </c>
      <c r="C23" s="385"/>
      <c r="D23" s="385"/>
      <c r="E23" s="386"/>
      <c r="F23" s="103">
        <v>0</v>
      </c>
      <c r="G23" s="348" t="s">
        <v>59</v>
      </c>
      <c r="H23" s="348"/>
      <c r="I23" s="348"/>
      <c r="J23" s="377"/>
      <c r="L23" s="154"/>
      <c r="M23" s="348"/>
      <c r="N23" s="348"/>
      <c r="O23" s="348"/>
      <c r="P23" s="348"/>
      <c r="Q23" s="348"/>
      <c r="R23" s="380"/>
      <c r="S23" s="348"/>
      <c r="T23" s="377"/>
      <c r="V23" s="154"/>
      <c r="W23" s="376"/>
      <c r="X23" s="348"/>
      <c r="Y23" s="348"/>
      <c r="Z23" s="380"/>
      <c r="AA23" s="93"/>
      <c r="AB23" s="93"/>
      <c r="AC23" s="124"/>
    </row>
    <row r="24" spans="1:29" ht="20.100000000000001" customHeight="1" thickBot="1" x14ac:dyDescent="0.35">
      <c r="A24" s="132">
        <v>0</v>
      </c>
      <c r="B24" s="376" t="s">
        <v>25</v>
      </c>
      <c r="C24" s="348"/>
      <c r="D24" s="348"/>
      <c r="E24" s="377"/>
      <c r="F24" s="103">
        <v>0</v>
      </c>
      <c r="G24" s="348" t="s">
        <v>60</v>
      </c>
      <c r="H24" s="348"/>
      <c r="I24" s="348"/>
      <c r="J24" s="377"/>
      <c r="L24" s="154"/>
      <c r="M24" s="348"/>
      <c r="N24" s="348"/>
      <c r="O24" s="348"/>
      <c r="P24" s="348"/>
      <c r="Q24" s="348"/>
      <c r="R24" s="380"/>
      <c r="S24" s="348"/>
      <c r="T24" s="377"/>
      <c r="V24" s="155"/>
      <c r="W24" s="381"/>
      <c r="X24" s="353"/>
      <c r="Y24" s="353"/>
      <c r="Z24" s="383"/>
      <c r="AA24" s="141"/>
      <c r="AB24" s="141"/>
      <c r="AC24" s="142"/>
    </row>
    <row r="25" spans="1:29" ht="20.100000000000001" customHeight="1" thickTop="1" x14ac:dyDescent="0.3">
      <c r="A25" s="133">
        <v>0</v>
      </c>
      <c r="B25" s="376" t="s">
        <v>26</v>
      </c>
      <c r="C25" s="348"/>
      <c r="D25" s="348"/>
      <c r="E25" s="377"/>
      <c r="F25" s="103">
        <v>0</v>
      </c>
      <c r="G25" s="348" t="s">
        <v>61</v>
      </c>
      <c r="H25" s="348"/>
      <c r="I25" s="348"/>
      <c r="J25" s="377"/>
      <c r="L25" s="154"/>
      <c r="M25" s="348"/>
      <c r="N25" s="348"/>
      <c r="O25" s="348"/>
      <c r="P25" s="348"/>
      <c r="Q25" s="348"/>
      <c r="R25" s="380"/>
      <c r="S25" s="348"/>
      <c r="T25" s="377"/>
      <c r="U25" s="93"/>
      <c r="V25" s="163" t="s">
        <v>89</v>
      </c>
      <c r="W25" s="403" t="s">
        <v>87</v>
      </c>
      <c r="X25" s="403"/>
      <c r="Y25" s="403"/>
      <c r="Z25" s="404"/>
      <c r="AA25" s="403" t="s">
        <v>86</v>
      </c>
      <c r="AB25" s="403"/>
      <c r="AC25" s="164" cm="1">
        <f t="array" ref="AC25">SUM(IF(AA27:AC31&lt;0,-(ABS(AA27:AC31)*(ABS(AA27:AC31)+1)/2),AA27:AC31*(AA27:AC31+1)/2))+SUM(IF(AA33:AC41&lt;0,-(ABS(AA33:AC41)*(ABS(AA33:AC41)+1)/2),AA33:AC41*(AA33:AC41+1)/2))</f>
        <v>0</v>
      </c>
    </row>
    <row r="26" spans="1:29" ht="20.100000000000001" customHeight="1" x14ac:dyDescent="0.3">
      <c r="A26" s="399" t="s">
        <v>27</v>
      </c>
      <c r="B26" s="400"/>
      <c r="C26" s="400"/>
      <c r="D26" s="401"/>
      <c r="E26" s="129">
        <v>10</v>
      </c>
      <c r="F26" s="104">
        <v>0</v>
      </c>
      <c r="G26" s="348" t="s">
        <v>62</v>
      </c>
      <c r="H26" s="348"/>
      <c r="I26" s="348"/>
      <c r="J26" s="377"/>
      <c r="L26" s="154"/>
      <c r="M26" s="348"/>
      <c r="N26" s="348"/>
      <c r="O26" s="348"/>
      <c r="P26" s="348"/>
      <c r="Q26" s="348"/>
      <c r="R26" s="380"/>
      <c r="S26" s="348"/>
      <c r="T26" s="377"/>
      <c r="V26" s="402" t="s">
        <v>83</v>
      </c>
      <c r="W26" s="395"/>
      <c r="X26" s="395"/>
      <c r="Y26" s="395"/>
      <c r="Z26" s="396"/>
      <c r="AA26" s="194" t="s">
        <v>68</v>
      </c>
      <c r="AB26" s="193" t="s">
        <v>55</v>
      </c>
      <c r="AC26" s="199" t="s">
        <v>48</v>
      </c>
    </row>
    <row r="27" spans="1:29" ht="20.100000000000001" customHeight="1" x14ac:dyDescent="0.3">
      <c r="A27" s="131">
        <v>0</v>
      </c>
      <c r="B27" s="384" t="s">
        <v>28</v>
      </c>
      <c r="C27" s="385"/>
      <c r="D27" s="385"/>
      <c r="E27" s="386"/>
      <c r="F27" s="395" t="s">
        <v>63</v>
      </c>
      <c r="G27" s="395"/>
      <c r="H27" s="395"/>
      <c r="I27" s="396"/>
      <c r="J27" s="191" t="s">
        <v>55</v>
      </c>
      <c r="L27" s="154"/>
      <c r="M27" s="348"/>
      <c r="N27" s="348"/>
      <c r="O27" s="348"/>
      <c r="P27" s="348"/>
      <c r="Q27" s="348"/>
      <c r="R27" s="380"/>
      <c r="S27" s="348"/>
      <c r="T27" s="377"/>
      <c r="V27" s="116"/>
      <c r="W27" s="348"/>
      <c r="X27" s="348"/>
      <c r="Y27" s="348"/>
      <c r="Z27" s="380"/>
      <c r="AA27" s="93"/>
      <c r="AB27" s="93"/>
      <c r="AC27" s="124"/>
    </row>
    <row r="28" spans="1:29" ht="20.100000000000001" customHeight="1" x14ac:dyDescent="0.3">
      <c r="A28" s="132">
        <v>0</v>
      </c>
      <c r="B28" s="376" t="s">
        <v>29</v>
      </c>
      <c r="C28" s="348"/>
      <c r="D28" s="348"/>
      <c r="E28" s="377"/>
      <c r="F28" s="102">
        <v>0</v>
      </c>
      <c r="G28" s="348"/>
      <c r="H28" s="348"/>
      <c r="I28" s="348"/>
      <c r="J28" s="117"/>
      <c r="L28" s="154"/>
      <c r="M28" s="348"/>
      <c r="N28" s="348"/>
      <c r="O28" s="348"/>
      <c r="P28" s="348"/>
      <c r="Q28" s="348"/>
      <c r="R28" s="380"/>
      <c r="S28" s="348"/>
      <c r="T28" s="377"/>
      <c r="V28" s="116"/>
      <c r="W28" s="348"/>
      <c r="X28" s="348"/>
      <c r="Y28" s="348"/>
      <c r="Z28" s="380"/>
      <c r="AA28" s="93"/>
      <c r="AB28" s="93"/>
      <c r="AC28" s="124"/>
    </row>
    <row r="29" spans="1:29" ht="20.100000000000001" customHeight="1" x14ac:dyDescent="0.3">
      <c r="A29" s="132">
        <v>0</v>
      </c>
      <c r="B29" s="376" t="s">
        <v>30</v>
      </c>
      <c r="C29" s="348"/>
      <c r="D29" s="348"/>
      <c r="E29" s="377"/>
      <c r="F29" s="103">
        <v>0</v>
      </c>
      <c r="G29" s="348"/>
      <c r="H29" s="348"/>
      <c r="I29" s="348"/>
      <c r="J29" s="117"/>
      <c r="L29" s="154"/>
      <c r="M29" s="348"/>
      <c r="N29" s="348"/>
      <c r="O29" s="348"/>
      <c r="P29" s="348"/>
      <c r="Q29" s="348"/>
      <c r="R29" s="380"/>
      <c r="S29" s="348"/>
      <c r="T29" s="377"/>
      <c r="V29" s="116"/>
      <c r="W29" s="348"/>
      <c r="X29" s="348"/>
      <c r="Y29" s="348"/>
      <c r="Z29" s="380"/>
      <c r="AA29" s="93"/>
      <c r="AB29" s="93"/>
      <c r="AC29" s="124"/>
    </row>
    <row r="30" spans="1:29" ht="20.100000000000001" customHeight="1" x14ac:dyDescent="0.3">
      <c r="A30" s="132">
        <v>0</v>
      </c>
      <c r="B30" s="376" t="s">
        <v>31</v>
      </c>
      <c r="C30" s="348"/>
      <c r="D30" s="348"/>
      <c r="E30" s="377"/>
      <c r="F30" s="103">
        <v>0</v>
      </c>
      <c r="G30" s="348"/>
      <c r="H30" s="348"/>
      <c r="I30" s="348"/>
      <c r="J30" s="117"/>
      <c r="L30" s="154"/>
      <c r="M30" s="348"/>
      <c r="N30" s="348"/>
      <c r="O30" s="348"/>
      <c r="P30" s="348"/>
      <c r="Q30" s="348"/>
      <c r="R30" s="380"/>
      <c r="S30" s="348"/>
      <c r="T30" s="377"/>
      <c r="V30" s="116"/>
      <c r="W30" s="348"/>
      <c r="X30" s="348"/>
      <c r="Y30" s="348"/>
      <c r="Z30" s="380"/>
      <c r="AA30" s="93"/>
      <c r="AB30" s="93"/>
      <c r="AC30" s="124"/>
    </row>
    <row r="31" spans="1:29" ht="20.100000000000001" customHeight="1" x14ac:dyDescent="0.3">
      <c r="A31" s="133">
        <v>0</v>
      </c>
      <c r="B31" s="376" t="s">
        <v>32</v>
      </c>
      <c r="C31" s="348"/>
      <c r="D31" s="348"/>
      <c r="E31" s="377"/>
      <c r="F31" s="103">
        <v>0</v>
      </c>
      <c r="G31" s="348"/>
      <c r="H31" s="348"/>
      <c r="I31" s="348"/>
      <c r="J31" s="117"/>
      <c r="L31" s="154"/>
      <c r="M31" s="348"/>
      <c r="N31" s="348"/>
      <c r="O31" s="348"/>
      <c r="P31" s="348"/>
      <c r="Q31" s="348"/>
      <c r="R31" s="380"/>
      <c r="S31" s="348"/>
      <c r="T31" s="377"/>
      <c r="V31" s="118"/>
      <c r="W31" s="354"/>
      <c r="X31" s="354"/>
      <c r="Y31" s="354"/>
      <c r="Z31" s="398"/>
      <c r="AA31" s="108"/>
      <c r="AB31" s="108"/>
      <c r="AC31" s="123"/>
    </row>
    <row r="32" spans="1:29" ht="20.100000000000001" customHeight="1" x14ac:dyDescent="0.3">
      <c r="A32" s="391" t="s">
        <v>33</v>
      </c>
      <c r="B32" s="392"/>
      <c r="C32" s="392"/>
      <c r="D32" s="393"/>
      <c r="E32" s="129">
        <v>10</v>
      </c>
      <c r="F32" s="104">
        <v>0</v>
      </c>
      <c r="G32" s="348"/>
      <c r="H32" s="348"/>
      <c r="I32" s="348"/>
      <c r="J32" s="117"/>
      <c r="L32" s="154"/>
      <c r="M32" s="348"/>
      <c r="N32" s="348"/>
      <c r="O32" s="348"/>
      <c r="P32" s="348"/>
      <c r="Q32" s="348"/>
      <c r="R32" s="380"/>
      <c r="S32" s="348"/>
      <c r="T32" s="377"/>
      <c r="V32" s="162" t="s">
        <v>71</v>
      </c>
      <c r="W32" s="394" t="s">
        <v>84</v>
      </c>
      <c r="X32" s="395"/>
      <c r="Y32" s="395"/>
      <c r="Z32" s="396"/>
      <c r="AA32" s="192" t="s">
        <v>68</v>
      </c>
      <c r="AB32" s="193" t="s">
        <v>55</v>
      </c>
      <c r="AC32" s="199" t="s">
        <v>48</v>
      </c>
    </row>
    <row r="33" spans="1:29" ht="20.100000000000001" customHeight="1" x14ac:dyDescent="0.3">
      <c r="A33" s="131">
        <v>0</v>
      </c>
      <c r="B33" s="384" t="s">
        <v>34</v>
      </c>
      <c r="C33" s="385"/>
      <c r="D33" s="385"/>
      <c r="E33" s="386"/>
      <c r="F33" s="395" t="s">
        <v>65</v>
      </c>
      <c r="G33" s="395"/>
      <c r="H33" s="395"/>
      <c r="I33" s="396"/>
      <c r="J33" s="129" t="s">
        <v>64</v>
      </c>
      <c r="L33" s="154"/>
      <c r="M33" s="348"/>
      <c r="N33" s="348"/>
      <c r="O33" s="348"/>
      <c r="P33" s="348"/>
      <c r="Q33" s="348"/>
      <c r="R33" s="380"/>
      <c r="S33" s="348"/>
      <c r="T33" s="377"/>
      <c r="V33" s="153"/>
      <c r="W33" s="384"/>
      <c r="X33" s="385"/>
      <c r="Y33" s="385"/>
      <c r="Z33" s="397"/>
      <c r="AA33" s="93"/>
      <c r="AB33" s="93"/>
      <c r="AC33" s="124"/>
    </row>
    <row r="34" spans="1:29" ht="20.100000000000001" customHeight="1" x14ac:dyDescent="0.3">
      <c r="A34" s="133">
        <v>0</v>
      </c>
      <c r="B34" s="376" t="s">
        <v>35</v>
      </c>
      <c r="C34" s="348"/>
      <c r="D34" s="348"/>
      <c r="E34" s="377"/>
      <c r="F34" s="102">
        <v>0</v>
      </c>
      <c r="G34" s="387"/>
      <c r="H34" s="387"/>
      <c r="I34" s="387"/>
      <c r="J34" s="134"/>
      <c r="L34" s="154"/>
      <c r="M34" s="348"/>
      <c r="N34" s="348"/>
      <c r="O34" s="348"/>
      <c r="P34" s="348"/>
      <c r="Q34" s="348"/>
      <c r="R34" s="380"/>
      <c r="S34" s="348"/>
      <c r="T34" s="377"/>
      <c r="V34" s="154"/>
      <c r="W34" s="376"/>
      <c r="X34" s="348"/>
      <c r="Y34" s="348"/>
      <c r="Z34" s="380"/>
      <c r="AA34" s="93"/>
      <c r="AB34" s="93"/>
      <c r="AC34" s="124"/>
    </row>
    <row r="35" spans="1:29" ht="20.100000000000001" customHeight="1" x14ac:dyDescent="0.3">
      <c r="A35" s="388" t="s">
        <v>36</v>
      </c>
      <c r="B35" s="389"/>
      <c r="C35" s="389"/>
      <c r="D35" s="390"/>
      <c r="E35" s="129">
        <v>10</v>
      </c>
      <c r="F35" s="103">
        <v>0</v>
      </c>
      <c r="G35" s="348"/>
      <c r="H35" s="348"/>
      <c r="I35" s="348"/>
      <c r="J35" s="135"/>
      <c r="L35" s="154"/>
      <c r="M35" s="348"/>
      <c r="N35" s="348"/>
      <c r="O35" s="348"/>
      <c r="P35" s="348"/>
      <c r="Q35" s="348"/>
      <c r="R35" s="380"/>
      <c r="S35" s="348"/>
      <c r="T35" s="377"/>
      <c r="V35" s="154"/>
      <c r="W35" s="376"/>
      <c r="X35" s="348"/>
      <c r="Y35" s="348"/>
      <c r="Z35" s="380"/>
      <c r="AA35" s="93"/>
      <c r="AB35" s="93"/>
      <c r="AC35" s="124"/>
    </row>
    <row r="36" spans="1:29" ht="20.100000000000001" customHeight="1" x14ac:dyDescent="0.3">
      <c r="A36" s="131">
        <v>0</v>
      </c>
      <c r="B36" s="384" t="s">
        <v>37</v>
      </c>
      <c r="C36" s="385"/>
      <c r="D36" s="385"/>
      <c r="E36" s="386"/>
      <c r="F36" s="103">
        <v>0</v>
      </c>
      <c r="G36" s="348"/>
      <c r="H36" s="348"/>
      <c r="I36" s="348"/>
      <c r="J36" s="135"/>
      <c r="L36" s="154"/>
      <c r="M36" s="348"/>
      <c r="N36" s="348"/>
      <c r="O36" s="348"/>
      <c r="P36" s="348"/>
      <c r="Q36" s="348"/>
      <c r="R36" s="380"/>
      <c r="S36" s="348"/>
      <c r="T36" s="377"/>
      <c r="V36" s="154"/>
      <c r="W36" s="376"/>
      <c r="X36" s="348"/>
      <c r="Y36" s="348"/>
      <c r="Z36" s="380"/>
      <c r="AA36" s="93"/>
      <c r="AB36" s="93"/>
      <c r="AC36" s="124"/>
    </row>
    <row r="37" spans="1:29" ht="20.100000000000001" customHeight="1" x14ac:dyDescent="0.3">
      <c r="A37" s="132">
        <v>0</v>
      </c>
      <c r="B37" s="376" t="s">
        <v>38</v>
      </c>
      <c r="C37" s="348"/>
      <c r="D37" s="348"/>
      <c r="E37" s="377"/>
      <c r="F37" s="103">
        <v>0</v>
      </c>
      <c r="G37" s="348"/>
      <c r="H37" s="348"/>
      <c r="I37" s="348"/>
      <c r="J37" s="135"/>
      <c r="L37" s="154"/>
      <c r="M37" s="348"/>
      <c r="N37" s="348"/>
      <c r="O37" s="348"/>
      <c r="P37" s="348"/>
      <c r="Q37" s="348"/>
      <c r="R37" s="380"/>
      <c r="S37" s="348"/>
      <c r="T37" s="377"/>
      <c r="V37" s="154"/>
      <c r="W37" s="376"/>
      <c r="X37" s="348"/>
      <c r="Y37" s="348"/>
      <c r="Z37" s="380"/>
      <c r="AA37" s="93"/>
      <c r="AB37" s="93"/>
      <c r="AC37" s="124"/>
    </row>
    <row r="38" spans="1:29" ht="20.100000000000001" customHeight="1" x14ac:dyDescent="0.3">
      <c r="A38" s="132">
        <v>0</v>
      </c>
      <c r="B38" s="376" t="s">
        <v>39</v>
      </c>
      <c r="C38" s="348"/>
      <c r="D38" s="348"/>
      <c r="E38" s="377"/>
      <c r="F38" s="103">
        <v>0</v>
      </c>
      <c r="G38" s="348"/>
      <c r="H38" s="348"/>
      <c r="I38" s="348"/>
      <c r="J38" s="135"/>
      <c r="L38" s="154"/>
      <c r="M38" s="348"/>
      <c r="N38" s="348"/>
      <c r="O38" s="348"/>
      <c r="P38" s="348"/>
      <c r="Q38" s="348"/>
      <c r="R38" s="380"/>
      <c r="S38" s="348"/>
      <c r="T38" s="377"/>
      <c r="V38" s="154"/>
      <c r="W38" s="376"/>
      <c r="X38" s="348"/>
      <c r="Y38" s="348"/>
      <c r="Z38" s="380"/>
      <c r="AA38" s="93"/>
      <c r="AB38" s="93"/>
      <c r="AC38" s="124"/>
    </row>
    <row r="39" spans="1:29" ht="20.100000000000001" customHeight="1" x14ac:dyDescent="0.3">
      <c r="A39" s="132">
        <v>0</v>
      </c>
      <c r="B39" s="376" t="s">
        <v>82</v>
      </c>
      <c r="C39" s="348"/>
      <c r="D39" s="348"/>
      <c r="E39" s="377"/>
      <c r="F39" s="103">
        <v>0</v>
      </c>
      <c r="G39" s="348"/>
      <c r="H39" s="348"/>
      <c r="I39" s="348"/>
      <c r="J39" s="135"/>
      <c r="L39" s="154"/>
      <c r="M39" s="348"/>
      <c r="N39" s="348"/>
      <c r="O39" s="348"/>
      <c r="P39" s="348"/>
      <c r="Q39" s="348"/>
      <c r="R39" s="380"/>
      <c r="S39" s="348"/>
      <c r="T39" s="377"/>
      <c r="V39" s="154"/>
      <c r="W39" s="376"/>
      <c r="X39" s="348"/>
      <c r="Y39" s="348"/>
      <c r="Z39" s="380"/>
      <c r="AA39" s="93"/>
      <c r="AB39" s="93"/>
      <c r="AC39" s="124"/>
    </row>
    <row r="40" spans="1:29" ht="20.100000000000001" customHeight="1" x14ac:dyDescent="0.3">
      <c r="A40" s="132">
        <v>0</v>
      </c>
      <c r="B40" s="376" t="s">
        <v>40</v>
      </c>
      <c r="C40" s="348"/>
      <c r="D40" s="348"/>
      <c r="E40" s="377"/>
      <c r="F40" s="103">
        <v>0</v>
      </c>
      <c r="G40" s="348"/>
      <c r="H40" s="348"/>
      <c r="I40" s="348"/>
      <c r="J40" s="135"/>
      <c r="L40" s="154"/>
      <c r="M40" s="348"/>
      <c r="N40" s="348"/>
      <c r="O40" s="348"/>
      <c r="P40" s="348"/>
      <c r="Q40" s="348"/>
      <c r="R40" s="380"/>
      <c r="S40" s="348"/>
      <c r="T40" s="377"/>
      <c r="V40" s="154"/>
      <c r="W40" s="376"/>
      <c r="X40" s="348"/>
      <c r="Y40" s="348"/>
      <c r="Z40" s="380"/>
      <c r="AA40" s="93"/>
      <c r="AB40" s="93"/>
      <c r="AC40" s="124"/>
    </row>
    <row r="41" spans="1:29" ht="20.100000000000001" customHeight="1" thickBot="1" x14ac:dyDescent="0.35">
      <c r="A41" s="136">
        <v>0</v>
      </c>
      <c r="B41" s="381" t="s">
        <v>41</v>
      </c>
      <c r="C41" s="353"/>
      <c r="D41" s="353"/>
      <c r="E41" s="382"/>
      <c r="F41" s="138">
        <v>0</v>
      </c>
      <c r="G41" s="353"/>
      <c r="H41" s="353"/>
      <c r="I41" s="353"/>
      <c r="J41" s="137"/>
      <c r="L41" s="154"/>
      <c r="M41" s="348"/>
      <c r="N41" s="348"/>
      <c r="O41" s="348"/>
      <c r="P41" s="348"/>
      <c r="Q41" s="348"/>
      <c r="R41" s="380"/>
      <c r="S41" s="348"/>
      <c r="T41" s="377"/>
      <c r="V41" s="155"/>
      <c r="W41" s="381"/>
      <c r="X41" s="353"/>
      <c r="Y41" s="353"/>
      <c r="Z41" s="383"/>
      <c r="AA41" s="141"/>
      <c r="AB41" s="141"/>
      <c r="AC41" s="142"/>
    </row>
    <row r="42" spans="1:29" ht="20.100000000000001" customHeight="1" thickTop="1" thickBot="1" x14ac:dyDescent="0.35"/>
    <row r="43" spans="1:29" ht="20.100000000000001" customHeight="1" thickTop="1" x14ac:dyDescent="0.3">
      <c r="A43" s="361" t="s">
        <v>105</v>
      </c>
      <c r="B43" s="362"/>
      <c r="C43" s="362"/>
      <c r="D43" s="362"/>
      <c r="E43" s="362"/>
      <c r="F43" s="362"/>
      <c r="G43" s="362"/>
      <c r="H43" s="362"/>
      <c r="I43" s="362"/>
      <c r="J43" s="363"/>
    </row>
    <row r="44" spans="1:29" ht="20.100000000000001" customHeight="1" thickBot="1" x14ac:dyDescent="0.35">
      <c r="A44" s="364"/>
      <c r="B44" s="365"/>
      <c r="C44" s="365"/>
      <c r="D44" s="365"/>
      <c r="E44" s="365"/>
      <c r="F44" s="365"/>
      <c r="G44" s="365"/>
      <c r="H44" s="365"/>
      <c r="I44" s="365"/>
      <c r="J44" s="366"/>
    </row>
    <row r="45" spans="1:29" ht="20.100000000000001" customHeight="1" thickTop="1" x14ac:dyDescent="0.3">
      <c r="A45" s="367" t="s">
        <v>110</v>
      </c>
      <c r="B45" s="368"/>
      <c r="C45" s="368"/>
      <c r="D45" s="368"/>
      <c r="E45" s="368"/>
      <c r="F45" s="368"/>
      <c r="G45" s="368"/>
      <c r="H45" s="368"/>
      <c r="I45" s="368"/>
      <c r="J45" s="369"/>
    </row>
    <row r="46" spans="1:29" ht="20.100000000000001" customHeight="1" x14ac:dyDescent="0.3">
      <c r="A46" s="370" t="s">
        <v>113</v>
      </c>
      <c r="B46" s="371"/>
      <c r="C46" s="172" t="s">
        <v>66</v>
      </c>
      <c r="D46" s="183" t="s">
        <v>67</v>
      </c>
      <c r="E46" s="184" t="s">
        <v>53</v>
      </c>
      <c r="F46" s="188" t="s">
        <v>111</v>
      </c>
      <c r="G46" s="189" t="s">
        <v>112</v>
      </c>
      <c r="H46" s="190" t="s">
        <v>68</v>
      </c>
      <c r="I46" s="197" t="s">
        <v>55</v>
      </c>
      <c r="J46" s="200" t="s">
        <v>48</v>
      </c>
    </row>
    <row r="47" spans="1:29" ht="20.100000000000001" customHeight="1" x14ac:dyDescent="0.3">
      <c r="A47" s="372" t="s">
        <v>114</v>
      </c>
      <c r="B47" s="373"/>
      <c r="C47" s="94" t="b">
        <f>IF(SUM(AA10:AA14,AA16:AA24)&gt;0,TRUE,FALSE)</f>
        <v>0</v>
      </c>
      <c r="D47" s="94" t="b">
        <f>IF(SUM(AB10:AB14,AB16:AB24)&gt;0,TRUE,FALSE)</f>
        <v>0</v>
      </c>
      <c r="E47" s="94" t="b">
        <f>IF(SUM(AC10:AC14,AC16:AC24)&gt;0,TRUE,FALSE)</f>
        <v>0</v>
      </c>
      <c r="F47" s="94" t="s">
        <v>115</v>
      </c>
      <c r="G47" s="94" t="s">
        <v>116</v>
      </c>
      <c r="H47" s="94" t="b">
        <f>IF(SUM(AA27:AA31,AA33:AA41)&gt;0,TRUE,FALSE)</f>
        <v>0</v>
      </c>
      <c r="I47" s="94" t="b">
        <f>IF(SUM(AB27:AB31,AB33:AB41)&gt;0,TRUE,FALSE)</f>
        <v>0</v>
      </c>
      <c r="J47" s="112" t="b">
        <f>IF(SUM(AC27:AC31,AC33:AC41)&gt;0,TRUE,FALSE)</f>
        <v>0</v>
      </c>
    </row>
    <row r="48" spans="1:29" ht="20.100000000000001" customHeight="1" thickBot="1" x14ac:dyDescent="0.35">
      <c r="A48" s="374" t="s">
        <v>117</v>
      </c>
      <c r="B48" s="375"/>
      <c r="C48" s="113">
        <f>E8-10</f>
        <v>0</v>
      </c>
      <c r="D48" s="113">
        <f>E10-10</f>
        <v>0</v>
      </c>
      <c r="E48" s="113">
        <f>E16-10</f>
        <v>0</v>
      </c>
      <c r="F48" s="113">
        <f>E20-10</f>
        <v>0</v>
      </c>
      <c r="G48" s="113">
        <f>E22-10</f>
        <v>0</v>
      </c>
      <c r="H48" s="113">
        <f>E26-10</f>
        <v>0</v>
      </c>
      <c r="I48" s="113">
        <f>E32-10</f>
        <v>0</v>
      </c>
      <c r="J48" s="114">
        <f>E35-10</f>
        <v>0</v>
      </c>
    </row>
    <row r="49" spans="1:10" ht="20.100000000000001" customHeight="1" thickTop="1" x14ac:dyDescent="0.3">
      <c r="A49" s="378" t="s">
        <v>118</v>
      </c>
      <c r="B49" s="379"/>
      <c r="C49" s="97"/>
      <c r="D49" s="97"/>
      <c r="E49" s="97"/>
      <c r="F49" s="97"/>
      <c r="G49" s="97"/>
      <c r="H49" s="97"/>
      <c r="I49" s="97"/>
      <c r="J49" s="115"/>
    </row>
    <row r="50" spans="1:10" ht="20.100000000000001" customHeight="1" x14ac:dyDescent="0.3">
      <c r="A50" s="116"/>
      <c r="B50" s="95" t="s">
        <v>106</v>
      </c>
      <c r="C50" s="95"/>
      <c r="D50" s="95"/>
      <c r="E50" s="95"/>
      <c r="F50" s="95"/>
      <c r="G50" s="95"/>
      <c r="H50" s="95"/>
      <c r="I50" s="95"/>
      <c r="J50" s="117"/>
    </row>
    <row r="51" spans="1:10" ht="20.100000000000001" customHeight="1" x14ac:dyDescent="0.3">
      <c r="A51" s="116"/>
      <c r="C51" s="348" t="s">
        <v>107</v>
      </c>
      <c r="D51" s="348"/>
      <c r="E51" s="348"/>
      <c r="F51" s="348"/>
      <c r="J51" s="117">
        <f>SUM(C48:J48)</f>
        <v>0</v>
      </c>
    </row>
    <row r="52" spans="1:10" ht="20.100000000000001" customHeight="1" x14ac:dyDescent="0.3">
      <c r="A52" s="116"/>
      <c r="C52" s="348" t="s">
        <v>108</v>
      </c>
      <c r="D52" s="348"/>
      <c r="E52" s="348"/>
      <c r="F52" s="348"/>
      <c r="J52" s="117">
        <f>(F48)+IF(C47,C48,0)+IF(D47,D48,0)+IF(E47,E48,0)+IF(H47,H48,0)+IF(I47,I48,0)+IF(J47,J48,0)</f>
        <v>0</v>
      </c>
    </row>
    <row r="53" spans="1:10" ht="20.100000000000001" customHeight="1" x14ac:dyDescent="0.3">
      <c r="A53" s="116"/>
      <c r="B53" s="92" t="s">
        <v>109</v>
      </c>
      <c r="J53" s="117"/>
    </row>
    <row r="54" spans="1:10" ht="20.100000000000001" customHeight="1" x14ac:dyDescent="0.3">
      <c r="A54" s="116"/>
      <c r="C54" s="348" t="s">
        <v>107</v>
      </c>
      <c r="D54" s="348"/>
      <c r="E54" s="348"/>
      <c r="F54" s="348"/>
      <c r="J54" s="117" cm="1">
        <f t="array" ref="J54">SUM(IF(C48:J48&lt;0,-(ABS(C48:J48)*(ABS(C48:J48)+1)/2),C48:J48*(C48:J48+1)/2))</f>
        <v>0</v>
      </c>
    </row>
    <row r="55" spans="1:10" ht="20.100000000000001" customHeight="1" x14ac:dyDescent="0.3">
      <c r="A55" s="118"/>
      <c r="B55" s="110"/>
      <c r="C55" s="354" t="s">
        <v>108</v>
      </c>
      <c r="D55" s="354"/>
      <c r="E55" s="354"/>
      <c r="F55" s="354"/>
      <c r="G55" s="110"/>
      <c r="H55" s="110"/>
      <c r="I55" s="110"/>
      <c r="J55" s="119">
        <f>IF(F48&lt;0,-(ABS(F48)*(ABS(F48)+1)/2),F48*(F48+1)/2)+IF(C47,IF(C48&lt;0,-(ABS(C48)*(ABS(C48)+1)/2),C48*(C48+1)/2),0)+IF(D47,IF(D48&lt;0,-(ABS(D48)*(ABS(D48)+1)/2),D48*(D48+1)/2),0)+IF(E47,IF(E48&lt;0,-(ABS(E48)*(ABS(E48)+1)/2),E48*(E48+1)/2),0)+IF(H47,IF(H48&lt;0,-(ABS(H48)*(ABS(H48)+1)/2),H48*(H48+1)/2),0)+IF(I47,IF(I48&lt;0,-(ABS(I48)*(ABS(I48)+1)/2),I48*(I48+1)/2),0)+IF(J47,IF(J48&lt;0,-(ABS(J48)*(ABS(J48)+1)/2),J48*(J48+1)/2),0)</f>
        <v>0</v>
      </c>
    </row>
    <row r="56" spans="1:10" ht="20.100000000000001" customHeight="1" x14ac:dyDescent="0.3">
      <c r="A56" s="349" t="s">
        <v>119</v>
      </c>
      <c r="B56" s="350"/>
      <c r="C56" s="106"/>
      <c r="D56" s="106"/>
      <c r="E56" s="106"/>
      <c r="F56" s="106"/>
      <c r="G56" s="106"/>
      <c r="H56" s="106"/>
      <c r="I56" s="106"/>
      <c r="J56" s="120"/>
    </row>
    <row r="57" spans="1:10" ht="20.100000000000001" customHeight="1" x14ac:dyDescent="0.3">
      <c r="A57" s="116"/>
      <c r="B57" s="92" t="s">
        <v>106</v>
      </c>
      <c r="J57" s="121">
        <f>SUM(A9,A11:A15,A17:A19,A21,A23:A25,A27:A31,A33:A34,A36:A41,F9:F13,F15:F18,F20:F26,F28:F32,F34:F41)</f>
        <v>0</v>
      </c>
    </row>
    <row r="58" spans="1:10" ht="20.100000000000001" customHeight="1" x14ac:dyDescent="0.3">
      <c r="A58" s="118"/>
      <c r="B58" s="110" t="s">
        <v>109</v>
      </c>
      <c r="C58" s="110"/>
      <c r="D58" s="110"/>
      <c r="E58" s="110"/>
      <c r="F58" s="110"/>
      <c r="G58" s="110"/>
      <c r="H58" s="110"/>
      <c r="I58" s="110"/>
      <c r="J58" s="119" cm="1">
        <f t="array" ref="J58">SUM(IF(A9&lt;0,-(ABS(A9)*(ABS(A9)+1)/2),A9*(A9+1)/2))+SUM(IF(A11:A15&lt;0,-(ABS(A11:A15)*(ABS(A11:A15)+1)/2),A11:A15*(A11:A15+1)/2))+SUM(IF(A17:A19&lt;0,-(ABS(A17:A19)*(ABS(A17:A19)+1)/2),A17:A19*(A17:A19+1)/2))+SUM(IF(A21&lt;0,-(ABS(A21)*(ABS(A21)+1)/2),A21*(A21+1)/2))+SUM(IF(A23:A25&lt;0,-(ABS(A23:A25)*(ABS(A23:A25)+1)/2),A23:A25*(A23:A25+1)/2))+SUM(IF(A27:A31&lt;0,-(ABS(A27:A31)*(ABS(A27:A31)+1)/2),A27:A31*(A27:A31+1)/2))+SUM(IF(A33:A34&lt;0,-(ABS(A33:A34)*(ABS(A33:A34)+1)/2),A33:A34*(A33:A34+1)/2))+SUM(IF(A36:A41&lt;0,-(ABS(A36:A41)*(ABS(A36:A41)+1)/2),A36:A41*(A36:A41+1)/2))+SUM(IF(F9:F13&lt;0,-(ABS(F9:F13)*(ABS(F9:F13)+1)/2),F9:F13*(F9:F13+1)/2))+SUM(IF(F15:F18&lt;0,-(ABS(F15:F18)*(ABS(F15:F18)+1)/2),F15:F18*(F15:F18+1)/2))+SUM(IF(F20:F26&lt;0,-(ABS(F20:F26)*(ABS(F20:F26)+1)/2),F20:F26*(F20:F26+1)/2))+SUM(IF(F28:F32&lt;0,-(ABS(F28:F32)*(ABS(F28:F32)+1)/2),F28:F32*(F28:F32+1)/2))+SUM(IF(F34:F41&lt;0,-(ABS(F34:F41)*(ABS(F34:F41)+1)/2),F34:F41*(F34:F41+1)/2))</f>
        <v>0</v>
      </c>
    </row>
    <row r="59" spans="1:10" ht="20.100000000000001" customHeight="1" x14ac:dyDescent="0.3">
      <c r="A59" s="349" t="s">
        <v>92</v>
      </c>
      <c r="B59" s="350"/>
      <c r="C59" s="106"/>
      <c r="D59" s="106"/>
      <c r="E59" s="106"/>
      <c r="F59" s="106"/>
      <c r="G59" s="106"/>
      <c r="H59" s="106"/>
      <c r="I59" s="106"/>
      <c r="J59" s="120"/>
    </row>
    <row r="60" spans="1:10" ht="20.100000000000001" customHeight="1" x14ac:dyDescent="0.3">
      <c r="A60" s="118"/>
      <c r="B60" s="110" t="s">
        <v>106</v>
      </c>
      <c r="C60" s="110"/>
      <c r="D60" s="110"/>
      <c r="E60" s="110"/>
      <c r="F60" s="110"/>
      <c r="G60" s="110"/>
      <c r="H60" s="110"/>
      <c r="I60" s="110"/>
      <c r="J60" s="122">
        <f>SUM(L3:N4)</f>
        <v>0</v>
      </c>
    </row>
    <row r="61" spans="1:10" ht="20.100000000000001" customHeight="1" x14ac:dyDescent="0.3">
      <c r="A61" s="349" t="s">
        <v>98</v>
      </c>
      <c r="B61" s="350"/>
      <c r="C61" s="106"/>
      <c r="D61" s="106"/>
      <c r="E61" s="106"/>
      <c r="F61" s="106"/>
      <c r="G61" s="106"/>
      <c r="H61" s="106"/>
      <c r="I61" s="106"/>
      <c r="J61" s="120"/>
    </row>
    <row r="62" spans="1:10" ht="20.100000000000001" customHeight="1" x14ac:dyDescent="0.3">
      <c r="A62" s="118"/>
      <c r="B62" s="110" t="s">
        <v>106</v>
      </c>
      <c r="C62" s="110"/>
      <c r="D62" s="110"/>
      <c r="E62" s="110"/>
      <c r="F62" s="110"/>
      <c r="G62" s="110"/>
      <c r="H62" s="110"/>
      <c r="I62" s="110"/>
      <c r="J62" s="123">
        <f>SUM(Q15:S19)</f>
        <v>0</v>
      </c>
    </row>
    <row r="63" spans="1:10" ht="20.100000000000001" customHeight="1" x14ac:dyDescent="0.3">
      <c r="A63" s="349" t="s">
        <v>102</v>
      </c>
      <c r="B63" s="350"/>
      <c r="C63" s="106"/>
      <c r="D63" s="106"/>
      <c r="E63" s="106"/>
      <c r="F63" s="106"/>
      <c r="G63" s="106"/>
      <c r="H63" s="106"/>
      <c r="I63" s="106"/>
      <c r="J63" s="120"/>
    </row>
    <row r="64" spans="1:10" ht="20.100000000000001" customHeight="1" x14ac:dyDescent="0.3">
      <c r="A64" s="116"/>
      <c r="B64" s="92" t="s">
        <v>106</v>
      </c>
      <c r="J64" s="124">
        <f>SUM(Y2:Y4,AC1:AC4)</f>
        <v>0</v>
      </c>
    </row>
    <row r="65" spans="1:10" ht="20.100000000000001" customHeight="1" x14ac:dyDescent="0.3">
      <c r="A65" s="118"/>
      <c r="B65" s="110" t="s">
        <v>109</v>
      </c>
      <c r="C65" s="110"/>
      <c r="D65" s="110"/>
      <c r="E65" s="110"/>
      <c r="F65" s="110"/>
      <c r="G65" s="110"/>
      <c r="H65" s="110"/>
      <c r="I65" s="110"/>
      <c r="J65" s="119" cm="1">
        <f t="array" ref="J65">SUM(IF(Y2:Y4&lt;0,-(ABS(Y2:Y4)*(ABS(Y2:Y4)+1)/2),Y2:Y4*(Y2:Y4+1)/2))+SUM(IF(AC1:AC4&lt;0,-(ABS(AC1:AC4)*(ABS(AC1:AC4)+1)/2),AC1:AC4*(AC1:AC4+1)/2))</f>
        <v>0</v>
      </c>
    </row>
    <row r="66" spans="1:10" ht="20.100000000000001" customHeight="1" x14ac:dyDescent="0.3">
      <c r="A66" s="349" t="s">
        <v>120</v>
      </c>
      <c r="B66" s="350"/>
      <c r="C66" s="106"/>
      <c r="D66" s="106"/>
      <c r="E66" s="106"/>
      <c r="F66" s="106"/>
      <c r="G66" s="106"/>
      <c r="H66" s="106"/>
      <c r="I66" s="106"/>
      <c r="J66" s="120"/>
    </row>
    <row r="67" spans="1:10" ht="20.100000000000001" customHeight="1" x14ac:dyDescent="0.3">
      <c r="A67" s="116"/>
      <c r="B67" s="92" t="s">
        <v>106</v>
      </c>
      <c r="J67" s="117"/>
    </row>
    <row r="68" spans="1:10" ht="20.100000000000001" customHeight="1" x14ac:dyDescent="0.3">
      <c r="A68" s="116"/>
      <c r="C68" s="348" t="s">
        <v>121</v>
      </c>
      <c r="D68" s="348"/>
      <c r="E68" s="348"/>
      <c r="J68" s="124">
        <f>SUM(AA10:AC14)</f>
        <v>0</v>
      </c>
    </row>
    <row r="69" spans="1:10" ht="20.100000000000001" customHeight="1" x14ac:dyDescent="0.3">
      <c r="A69" s="116"/>
      <c r="C69" s="348" t="s">
        <v>122</v>
      </c>
      <c r="D69" s="348"/>
      <c r="E69" s="348"/>
      <c r="J69" s="124">
        <f>SUM(AA16:AC24)</f>
        <v>0</v>
      </c>
    </row>
    <row r="70" spans="1:10" ht="20.100000000000001" customHeight="1" x14ac:dyDescent="0.3">
      <c r="A70" s="116"/>
      <c r="B70" s="92" t="s">
        <v>109</v>
      </c>
      <c r="J70" s="117"/>
    </row>
    <row r="71" spans="1:10" ht="20.100000000000001" customHeight="1" x14ac:dyDescent="0.3">
      <c r="A71" s="116"/>
      <c r="C71" s="348" t="s">
        <v>121</v>
      </c>
      <c r="D71" s="348"/>
      <c r="E71" s="348"/>
      <c r="J71" s="117" cm="1">
        <f t="array" ref="J71">SUM(IF(AA10:AC14&lt;0,-(ABS(AA10:AC14)*(ABS(AA10:AC14)+1)/2),AA10:AC14*(AA10:AC14+1)/2))</f>
        <v>0</v>
      </c>
    </row>
    <row r="72" spans="1:10" ht="20.100000000000001" customHeight="1" x14ac:dyDescent="0.3">
      <c r="A72" s="118"/>
      <c r="B72" s="110"/>
      <c r="C72" s="354" t="s">
        <v>122</v>
      </c>
      <c r="D72" s="354"/>
      <c r="E72" s="354"/>
      <c r="F72" s="110"/>
      <c r="G72" s="110"/>
      <c r="H72" s="110"/>
      <c r="I72" s="110"/>
      <c r="J72" s="119" cm="1">
        <f t="array" ref="J72">SUM(IF(AA16:AC24&lt;0,-(ABS(AA16:AC24)*(ABS(AA16:AC24)+1)/2),AA16:AC24*(AA16:AC24+1)/2))</f>
        <v>0</v>
      </c>
    </row>
    <row r="73" spans="1:10" ht="20.100000000000001" customHeight="1" x14ac:dyDescent="0.3">
      <c r="A73" s="125" t="s">
        <v>60</v>
      </c>
      <c r="B73" s="106"/>
      <c r="C73" s="106"/>
      <c r="D73" s="106"/>
      <c r="E73" s="106"/>
      <c r="F73" s="106"/>
      <c r="G73" s="106"/>
      <c r="H73" s="106"/>
      <c r="I73" s="106"/>
      <c r="J73" s="120"/>
    </row>
    <row r="74" spans="1:10" ht="20.100000000000001" customHeight="1" x14ac:dyDescent="0.3">
      <c r="A74" s="116"/>
      <c r="B74" s="92" t="s">
        <v>106</v>
      </c>
      <c r="J74" s="117"/>
    </row>
    <row r="75" spans="1:10" ht="20.100000000000001" customHeight="1" x14ac:dyDescent="0.3">
      <c r="A75" s="116"/>
      <c r="C75" s="348" t="s">
        <v>123</v>
      </c>
      <c r="D75" s="348"/>
      <c r="E75" s="348"/>
      <c r="J75" s="124">
        <f>SUM(AA27:AC31)</f>
        <v>0</v>
      </c>
    </row>
    <row r="76" spans="1:10" ht="20.100000000000001" customHeight="1" x14ac:dyDescent="0.3">
      <c r="A76" s="116"/>
      <c r="C76" s="348" t="s">
        <v>124</v>
      </c>
      <c r="D76" s="348"/>
      <c r="E76" s="348"/>
      <c r="J76" s="124">
        <f>SUM(AA33:AC41)</f>
        <v>0</v>
      </c>
    </row>
    <row r="77" spans="1:10" ht="20.100000000000001" customHeight="1" x14ac:dyDescent="0.3">
      <c r="A77" s="116"/>
      <c r="B77" s="92" t="s">
        <v>109</v>
      </c>
      <c r="J77" s="117"/>
    </row>
    <row r="78" spans="1:10" ht="20.100000000000001" customHeight="1" x14ac:dyDescent="0.3">
      <c r="A78" s="116"/>
      <c r="C78" s="348" t="s">
        <v>123</v>
      </c>
      <c r="D78" s="348"/>
      <c r="E78" s="348"/>
      <c r="J78" s="117" cm="1">
        <f t="array" ref="J78">SUM(IF(AA27:AC31&lt;0,-(ABS(AA27:AC31)*(ABS(AA27:AC31)+1)/2),AA27:AC31*(AA27:AC31+1)/2))</f>
        <v>0</v>
      </c>
    </row>
    <row r="79" spans="1:10" ht="20.100000000000001" customHeight="1" thickBot="1" x14ac:dyDescent="0.35">
      <c r="A79" s="126"/>
      <c r="B79" s="127"/>
      <c r="C79" s="353" t="s">
        <v>124</v>
      </c>
      <c r="D79" s="353"/>
      <c r="E79" s="353"/>
      <c r="F79" s="127"/>
      <c r="G79" s="127"/>
      <c r="H79" s="127"/>
      <c r="I79" s="127"/>
      <c r="J79" s="128" cm="1">
        <f t="array" ref="J79">SUM(IF(AA33:AC41&lt;0,-(ABS(AA33:AC41)*(ABS(AA33:AC41)+1)/2),AA33:AC41*(AA33:AC41+1)/2))</f>
        <v>0</v>
      </c>
    </row>
    <row r="80" spans="1:10" ht="20.100000000000001" customHeight="1" thickTop="1" x14ac:dyDescent="0.3">
      <c r="A80" s="355" t="s">
        <v>131</v>
      </c>
      <c r="B80" s="356"/>
      <c r="C80" s="356"/>
      <c r="D80" s="356"/>
      <c r="E80" s="356"/>
      <c r="F80" s="356"/>
      <c r="G80" s="356"/>
      <c r="H80" s="356"/>
      <c r="I80" s="356"/>
      <c r="J80" s="357"/>
    </row>
    <row r="81" spans="1:10" ht="20.100000000000001" customHeight="1" thickBot="1" x14ac:dyDescent="0.35">
      <c r="A81" s="358"/>
      <c r="B81" s="359"/>
      <c r="C81" s="359"/>
      <c r="D81" s="359"/>
      <c r="E81" s="359"/>
      <c r="F81" s="359"/>
      <c r="G81" s="359"/>
      <c r="H81" s="359"/>
      <c r="I81" s="359"/>
      <c r="J81" s="360"/>
    </row>
    <row r="82" spans="1:10" ht="20.100000000000001" customHeight="1" thickTop="1" x14ac:dyDescent="0.3">
      <c r="A82" s="351" t="s">
        <v>125</v>
      </c>
      <c r="B82" s="352"/>
      <c r="J82" s="117"/>
    </row>
    <row r="83" spans="1:10" ht="20.100000000000001" customHeight="1" x14ac:dyDescent="0.3">
      <c r="A83" s="116"/>
      <c r="B83" s="92" t="s">
        <v>106</v>
      </c>
      <c r="J83" s="117"/>
    </row>
    <row r="84" spans="1:10" ht="20.100000000000001" customHeight="1" x14ac:dyDescent="0.3">
      <c r="A84" s="116"/>
      <c r="C84" s="348" t="s">
        <v>126</v>
      </c>
      <c r="D84" s="348"/>
      <c r="E84" s="348"/>
      <c r="F84" s="348"/>
      <c r="G84" s="348"/>
      <c r="H84" s="348"/>
      <c r="I84" s="348"/>
      <c r="J84" s="124">
        <f>SUM(J52,J64,J68:J69,J75:J76)</f>
        <v>0</v>
      </c>
    </row>
    <row r="85" spans="1:10" ht="20.100000000000001" customHeight="1" x14ac:dyDescent="0.3">
      <c r="A85" s="116"/>
      <c r="C85" s="348" t="s">
        <v>127</v>
      </c>
      <c r="D85" s="348"/>
      <c r="E85" s="348"/>
      <c r="F85" s="348"/>
      <c r="G85" s="348"/>
      <c r="H85" s="348"/>
      <c r="I85" s="348"/>
      <c r="J85" s="124">
        <f>J84+J60+J62</f>
        <v>0</v>
      </c>
    </row>
    <row r="86" spans="1:10" ht="20.100000000000001" customHeight="1" x14ac:dyDescent="0.3">
      <c r="A86" s="116"/>
      <c r="B86" s="92" t="s">
        <v>109</v>
      </c>
      <c r="J86" s="117"/>
    </row>
    <row r="87" spans="1:10" ht="20.100000000000001" customHeight="1" x14ac:dyDescent="0.3">
      <c r="A87" s="118"/>
      <c r="B87" s="111"/>
      <c r="C87" s="354" t="s">
        <v>126</v>
      </c>
      <c r="D87" s="354"/>
      <c r="E87" s="354"/>
      <c r="F87" s="354"/>
      <c r="G87" s="354"/>
      <c r="H87" s="354"/>
      <c r="I87" s="354"/>
      <c r="J87" s="119">
        <f>SUM(J55,J65,J71:J72,J78:J79)</f>
        <v>0</v>
      </c>
    </row>
    <row r="88" spans="1:10" ht="20.100000000000001" customHeight="1" x14ac:dyDescent="0.3">
      <c r="A88" s="349" t="s">
        <v>128</v>
      </c>
      <c r="B88" s="350"/>
      <c r="C88" s="106"/>
      <c r="D88" s="106"/>
      <c r="E88" s="106"/>
      <c r="F88" s="106"/>
      <c r="G88" s="106"/>
      <c r="H88" s="106"/>
      <c r="I88" s="106"/>
      <c r="J88" s="120"/>
    </row>
    <row r="89" spans="1:10" ht="20.100000000000001" customHeight="1" x14ac:dyDescent="0.3">
      <c r="A89" s="116"/>
      <c r="B89" s="92" t="s">
        <v>106</v>
      </c>
      <c r="J89" s="117"/>
    </row>
    <row r="90" spans="1:10" ht="20.100000000000001" customHeight="1" x14ac:dyDescent="0.3">
      <c r="A90" s="116"/>
      <c r="C90" s="348" t="s">
        <v>129</v>
      </c>
      <c r="D90" s="348"/>
      <c r="E90" s="348"/>
      <c r="F90" s="348"/>
      <c r="G90" s="348"/>
      <c r="H90" s="348"/>
      <c r="I90" s="348"/>
      <c r="J90" s="124">
        <f>SUM(J51,J57,J64,J68:J69,J75:J76)</f>
        <v>0</v>
      </c>
    </row>
    <row r="91" spans="1:10" ht="20.100000000000001" customHeight="1" x14ac:dyDescent="0.3">
      <c r="A91" s="116"/>
      <c r="C91" s="348" t="s">
        <v>130</v>
      </c>
      <c r="D91" s="348"/>
      <c r="E91" s="348"/>
      <c r="F91" s="348"/>
      <c r="G91" s="348"/>
      <c r="H91" s="348"/>
      <c r="I91" s="348"/>
      <c r="J91" s="124">
        <f>J90+J60+J62</f>
        <v>0</v>
      </c>
    </row>
    <row r="92" spans="1:10" ht="20.100000000000001" customHeight="1" thickBot="1" x14ac:dyDescent="0.35">
      <c r="A92" s="126"/>
      <c r="B92" s="127" t="s">
        <v>109</v>
      </c>
      <c r="C92" s="127"/>
      <c r="D92" s="127"/>
      <c r="E92" s="127"/>
      <c r="F92" s="127"/>
      <c r="G92" s="127"/>
      <c r="H92" s="127"/>
      <c r="I92" s="127"/>
      <c r="J92" s="128">
        <f>SUM(J54,J58,J65,J71:J72,J78:J79)</f>
        <v>0</v>
      </c>
    </row>
    <row r="93" spans="1:10" ht="20.100000000000001" customHeight="1" thickTop="1" x14ac:dyDescent="0.3"/>
  </sheetData>
  <mergeCells count="219">
    <mergeCell ref="V4:X4"/>
    <mergeCell ref="O1:O4"/>
    <mergeCell ref="S1:T3"/>
    <mergeCell ref="V1:Y1"/>
    <mergeCell ref="Z1:AB1"/>
    <mergeCell ref="B2:D2"/>
    <mergeCell ref="V2:X2"/>
    <mergeCell ref="Z2:AB2"/>
    <mergeCell ref="B3:D3"/>
    <mergeCell ref="F3:F4"/>
    <mergeCell ref="G3:H3"/>
    <mergeCell ref="B1:D1"/>
    <mergeCell ref="F1:H2"/>
    <mergeCell ref="I1:J1"/>
    <mergeCell ref="L1:L2"/>
    <mergeCell ref="M1:M2"/>
    <mergeCell ref="N1:N2"/>
    <mergeCell ref="B9:E9"/>
    <mergeCell ref="G9:J9"/>
    <mergeCell ref="L9:P9"/>
    <mergeCell ref="V9:Z9"/>
    <mergeCell ref="A10:D10"/>
    <mergeCell ref="G10:J10"/>
    <mergeCell ref="L10:P10"/>
    <mergeCell ref="W10:Z10"/>
    <mergeCell ref="Z4:AB4"/>
    <mergeCell ref="A6:J7"/>
    <mergeCell ref="L6:T7"/>
    <mergeCell ref="V6:AC7"/>
    <mergeCell ref="A8:D8"/>
    <mergeCell ref="F8:I8"/>
    <mergeCell ref="L8:P8"/>
    <mergeCell ref="L3:L4"/>
    <mergeCell ref="M3:M4"/>
    <mergeCell ref="N3:N4"/>
    <mergeCell ref="V3:X3"/>
    <mergeCell ref="Z3:AB3"/>
    <mergeCell ref="B4:D4"/>
    <mergeCell ref="G4:H4"/>
    <mergeCell ref="Q4:R4"/>
    <mergeCell ref="S4:T4"/>
    <mergeCell ref="B13:E13"/>
    <mergeCell ref="G13:J13"/>
    <mergeCell ref="L13:P13"/>
    <mergeCell ref="W13:Z13"/>
    <mergeCell ref="B14:E14"/>
    <mergeCell ref="F14:I14"/>
    <mergeCell ref="M14:O14"/>
    <mergeCell ref="W14:Z14"/>
    <mergeCell ref="B11:E11"/>
    <mergeCell ref="G11:J11"/>
    <mergeCell ref="L11:P11"/>
    <mergeCell ref="W11:Z11"/>
    <mergeCell ref="B12:E12"/>
    <mergeCell ref="G12:J12"/>
    <mergeCell ref="L12:P12"/>
    <mergeCell ref="W12:Z12"/>
    <mergeCell ref="B17:E17"/>
    <mergeCell ref="G17:J17"/>
    <mergeCell ref="M17:P17"/>
    <mergeCell ref="W17:Z17"/>
    <mergeCell ref="B18:E18"/>
    <mergeCell ref="G18:J18"/>
    <mergeCell ref="M18:P18"/>
    <mergeCell ref="W18:Z18"/>
    <mergeCell ref="B15:E15"/>
    <mergeCell ref="G15:J15"/>
    <mergeCell ref="M15:P15"/>
    <mergeCell ref="W15:Z15"/>
    <mergeCell ref="A16:D16"/>
    <mergeCell ref="G16:J16"/>
    <mergeCell ref="M16:P16"/>
    <mergeCell ref="W16:Z16"/>
    <mergeCell ref="B19:E19"/>
    <mergeCell ref="F19:I19"/>
    <mergeCell ref="M19:P19"/>
    <mergeCell ref="W19:Z19"/>
    <mergeCell ref="A20:D20"/>
    <mergeCell ref="G20:J20"/>
    <mergeCell ref="M20:N20"/>
    <mergeCell ref="S20:T20"/>
    <mergeCell ref="W20:Z20"/>
    <mergeCell ref="B21:E21"/>
    <mergeCell ref="G21:J21"/>
    <mergeCell ref="M21:R21"/>
    <mergeCell ref="S21:T21"/>
    <mergeCell ref="W21:Z21"/>
    <mergeCell ref="A22:D22"/>
    <mergeCell ref="G22:J22"/>
    <mergeCell ref="M22:R22"/>
    <mergeCell ref="S22:T22"/>
    <mergeCell ref="W22:Z22"/>
    <mergeCell ref="B25:E25"/>
    <mergeCell ref="G25:J25"/>
    <mergeCell ref="M25:R25"/>
    <mergeCell ref="S25:T25"/>
    <mergeCell ref="W25:Z25"/>
    <mergeCell ref="AA25:AB25"/>
    <mergeCell ref="B23:E23"/>
    <mergeCell ref="G23:J23"/>
    <mergeCell ref="M23:R23"/>
    <mergeCell ref="S23:T23"/>
    <mergeCell ref="W23:Z23"/>
    <mergeCell ref="B24:E24"/>
    <mergeCell ref="G24:J24"/>
    <mergeCell ref="M24:R24"/>
    <mergeCell ref="S24:T24"/>
    <mergeCell ref="W24:Z24"/>
    <mergeCell ref="A26:D26"/>
    <mergeCell ref="G26:J26"/>
    <mergeCell ref="M26:R26"/>
    <mergeCell ref="S26:T26"/>
    <mergeCell ref="V26:Z26"/>
    <mergeCell ref="B27:E27"/>
    <mergeCell ref="F27:I27"/>
    <mergeCell ref="M27:R27"/>
    <mergeCell ref="S27:T27"/>
    <mergeCell ref="W27:Z27"/>
    <mergeCell ref="B28:E28"/>
    <mergeCell ref="G28:I28"/>
    <mergeCell ref="M28:R28"/>
    <mergeCell ref="S28:T28"/>
    <mergeCell ref="W28:Z28"/>
    <mergeCell ref="B29:E29"/>
    <mergeCell ref="G29:I29"/>
    <mergeCell ref="M29:R29"/>
    <mergeCell ref="S29:T29"/>
    <mergeCell ref="W29:Z29"/>
    <mergeCell ref="B30:E30"/>
    <mergeCell ref="G30:I30"/>
    <mergeCell ref="M30:R30"/>
    <mergeCell ref="S30:T30"/>
    <mergeCell ref="W30:Z30"/>
    <mergeCell ref="B31:E31"/>
    <mergeCell ref="G31:I31"/>
    <mergeCell ref="M31:R31"/>
    <mergeCell ref="S31:T31"/>
    <mergeCell ref="W31:Z31"/>
    <mergeCell ref="A32:D32"/>
    <mergeCell ref="G32:I32"/>
    <mergeCell ref="M32:R32"/>
    <mergeCell ref="S32:T32"/>
    <mergeCell ref="W32:Z32"/>
    <mergeCell ref="B33:E33"/>
    <mergeCell ref="F33:I33"/>
    <mergeCell ref="M33:R33"/>
    <mergeCell ref="S33:T33"/>
    <mergeCell ref="W33:Z33"/>
    <mergeCell ref="B34:E34"/>
    <mergeCell ref="G34:I34"/>
    <mergeCell ref="M34:R34"/>
    <mergeCell ref="S34:T34"/>
    <mergeCell ref="W34:Z34"/>
    <mergeCell ref="A35:D35"/>
    <mergeCell ref="G35:I35"/>
    <mergeCell ref="M35:R35"/>
    <mergeCell ref="S35:T35"/>
    <mergeCell ref="W35:Z35"/>
    <mergeCell ref="B36:E36"/>
    <mergeCell ref="G36:I36"/>
    <mergeCell ref="M36:R36"/>
    <mergeCell ref="S36:T36"/>
    <mergeCell ref="W36:Z36"/>
    <mergeCell ref="B37:E37"/>
    <mergeCell ref="G37:I37"/>
    <mergeCell ref="M37:R37"/>
    <mergeCell ref="S37:T37"/>
    <mergeCell ref="W37:Z37"/>
    <mergeCell ref="M40:R40"/>
    <mergeCell ref="S40:T40"/>
    <mergeCell ref="W40:Z40"/>
    <mergeCell ref="B41:E41"/>
    <mergeCell ref="G41:I41"/>
    <mergeCell ref="M41:R41"/>
    <mergeCell ref="S41:T41"/>
    <mergeCell ref="W41:Z41"/>
    <mergeCell ref="B38:E38"/>
    <mergeCell ref="G38:I38"/>
    <mergeCell ref="M38:R38"/>
    <mergeCell ref="S38:T38"/>
    <mergeCell ref="W38:Z38"/>
    <mergeCell ref="B39:E39"/>
    <mergeCell ref="G39:I39"/>
    <mergeCell ref="M39:R39"/>
    <mergeCell ref="S39:T39"/>
    <mergeCell ref="W39:Z39"/>
    <mergeCell ref="A43:J44"/>
    <mergeCell ref="A45:J45"/>
    <mergeCell ref="A46:B46"/>
    <mergeCell ref="A47:B47"/>
    <mergeCell ref="A48:B48"/>
    <mergeCell ref="B40:E40"/>
    <mergeCell ref="G40:I40"/>
    <mergeCell ref="A61:B61"/>
    <mergeCell ref="A59:B59"/>
    <mergeCell ref="A56:B56"/>
    <mergeCell ref="A49:B49"/>
    <mergeCell ref="C51:F51"/>
    <mergeCell ref="C52:F52"/>
    <mergeCell ref="C54:F54"/>
    <mergeCell ref="C55:F55"/>
    <mergeCell ref="C90:I90"/>
    <mergeCell ref="C91:I91"/>
    <mergeCell ref="A88:B88"/>
    <mergeCell ref="A82:B82"/>
    <mergeCell ref="A66:B66"/>
    <mergeCell ref="A63:B63"/>
    <mergeCell ref="C76:E76"/>
    <mergeCell ref="C78:E78"/>
    <mergeCell ref="C79:E79"/>
    <mergeCell ref="C84:I84"/>
    <mergeCell ref="C85:I85"/>
    <mergeCell ref="C87:I87"/>
    <mergeCell ref="A80:J81"/>
    <mergeCell ref="C68:E68"/>
    <mergeCell ref="C69:E69"/>
    <mergeCell ref="C71:E71"/>
    <mergeCell ref="C72:E72"/>
    <mergeCell ref="C75:E75"/>
  </mergeCells>
  <conditionalFormatting sqref="J34:J41">
    <cfRule type="containsText" dxfId="15" priority="1" operator="containsText" text="CHA">
      <formula>NOT(ISERROR(SEARCH("CHA",J34)))</formula>
    </cfRule>
    <cfRule type="containsText" dxfId="14" priority="2" operator="containsText" text="WEI">
      <formula>NOT(ISERROR(SEARCH("WEI",J34)))</formula>
    </cfRule>
    <cfRule type="containsText" dxfId="13" priority="3" operator="containsText" text="INT">
      <formula>NOT(ISERROR(SEARCH("INT",J34)))</formula>
    </cfRule>
    <cfRule type="containsText" dxfId="12" priority="4" operator="containsText" text="WAH">
      <formula>NOT(ISERROR(SEARCH("WAH",J34)))</formula>
    </cfRule>
    <cfRule type="containsText" dxfId="11" priority="5" operator="containsText" text="KON">
      <formula>NOT(ISERROR(SEARCH("KON",J34)))</formula>
    </cfRule>
    <cfRule type="containsText" dxfId="10" priority="6" operator="containsText" text="GES">
      <formula>NOT(ISERROR(SEARCH("GES",J34)))</formula>
    </cfRule>
    <cfRule type="containsText" dxfId="9" priority="7" operator="containsText" text="ATH">
      <formula>NOT(ISERROR(SEARCH("ATH",J34)))</formula>
    </cfRule>
    <cfRule type="containsText" dxfId="8" priority="8" operator="containsText" text="STÄ">
      <formula>NOT(ISERROR(SEARCH("STÄ",J34)))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FB87-0AA8-40F9-85FC-2DE4C09BA38C}">
  <dimension ref="A1:AC93"/>
  <sheetViews>
    <sheetView zoomScaleNormal="100" workbookViewId="0">
      <selection activeCell="U8" sqref="U8"/>
    </sheetView>
  </sheetViews>
  <sheetFormatPr baseColWidth="10" defaultColWidth="9.109375" defaultRowHeight="20.100000000000001" customHeight="1" x14ac:dyDescent="0.3"/>
  <cols>
    <col min="1" max="18" width="9.109375" style="92"/>
    <col min="19" max="19" width="9.109375" style="92" customWidth="1"/>
    <col min="20" max="16384" width="9.109375" style="92"/>
  </cols>
  <sheetData>
    <row r="1" spans="1:29" ht="20.100000000000001" customHeight="1" thickTop="1" x14ac:dyDescent="0.3">
      <c r="A1" s="140" t="s">
        <v>0</v>
      </c>
      <c r="B1" s="457" t="s">
        <v>132</v>
      </c>
      <c r="C1" s="457"/>
      <c r="D1" s="464"/>
      <c r="E1" s="201"/>
      <c r="F1" s="465" t="s">
        <v>4</v>
      </c>
      <c r="G1" s="466"/>
      <c r="H1" s="467"/>
      <c r="I1" s="471" t="s">
        <v>6</v>
      </c>
      <c r="J1" s="472"/>
      <c r="L1" s="473" t="s">
        <v>66</v>
      </c>
      <c r="M1" s="475" t="s">
        <v>67</v>
      </c>
      <c r="N1" s="477" t="s">
        <v>53</v>
      </c>
      <c r="O1" s="450" t="s">
        <v>91</v>
      </c>
      <c r="P1" s="91"/>
      <c r="Q1" s="143" t="s">
        <v>96</v>
      </c>
      <c r="R1" s="144">
        <v>0</v>
      </c>
      <c r="S1" s="356" t="s">
        <v>97</v>
      </c>
      <c r="T1" s="357"/>
      <c r="V1" s="453" t="s">
        <v>102</v>
      </c>
      <c r="W1" s="454"/>
      <c r="X1" s="454"/>
      <c r="Y1" s="455"/>
      <c r="Z1" s="456"/>
      <c r="AA1" s="457"/>
      <c r="AB1" s="458"/>
      <c r="AC1" s="147">
        <v>0</v>
      </c>
    </row>
    <row r="2" spans="1:29" ht="20.100000000000001" customHeight="1" x14ac:dyDescent="0.3">
      <c r="A2" s="116" t="s">
        <v>1</v>
      </c>
      <c r="B2" s="348" t="s">
        <v>133</v>
      </c>
      <c r="C2" s="348"/>
      <c r="D2" s="377"/>
      <c r="E2" s="201"/>
      <c r="F2" s="468"/>
      <c r="G2" s="469"/>
      <c r="H2" s="470"/>
      <c r="I2" s="93">
        <f>Y44</f>
        <v>-1</v>
      </c>
      <c r="J2" s="124"/>
      <c r="L2" s="474"/>
      <c r="M2" s="476"/>
      <c r="N2" s="478"/>
      <c r="O2" s="451"/>
      <c r="P2" s="91"/>
      <c r="Q2" s="145" t="s">
        <v>95</v>
      </c>
      <c r="R2" s="99">
        <v>1</v>
      </c>
      <c r="S2" s="431"/>
      <c r="T2" s="432"/>
      <c r="V2" s="370" t="s">
        <v>135</v>
      </c>
      <c r="W2" s="459"/>
      <c r="X2" s="371"/>
      <c r="Y2" s="101">
        <v>-2</v>
      </c>
      <c r="Z2" s="376"/>
      <c r="AA2" s="348"/>
      <c r="AB2" s="380"/>
      <c r="AC2" s="148">
        <v>0</v>
      </c>
    </row>
    <row r="3" spans="1:29" ht="20.100000000000001" customHeight="1" x14ac:dyDescent="0.3">
      <c r="A3" s="116" t="s">
        <v>2</v>
      </c>
      <c r="B3" s="348" t="s">
        <v>134</v>
      </c>
      <c r="C3" s="348"/>
      <c r="D3" s="377"/>
      <c r="E3" s="201"/>
      <c r="F3" s="460">
        <f>ROUNDDOWN(G4+(E20-10)*(0.1*G4),0)+SUM(I2:J4)</f>
        <v>11</v>
      </c>
      <c r="G3" s="462" t="s">
        <v>5</v>
      </c>
      <c r="H3" s="463"/>
      <c r="I3" s="93"/>
      <c r="J3" s="124"/>
      <c r="L3" s="430">
        <f>SUM(Q9:Q13)</f>
        <v>1</v>
      </c>
      <c r="M3" s="431">
        <f>SUM(R9:R13)</f>
        <v>2</v>
      </c>
      <c r="N3" s="439">
        <f>SUM(S9:S13)</f>
        <v>4</v>
      </c>
      <c r="O3" s="451"/>
      <c r="P3" s="91"/>
      <c r="Q3" s="146" t="s">
        <v>94</v>
      </c>
      <c r="R3" s="100">
        <v>44</v>
      </c>
      <c r="S3" s="431"/>
      <c r="T3" s="432"/>
      <c r="V3" s="441"/>
      <c r="W3" s="442"/>
      <c r="X3" s="443"/>
      <c r="Y3" s="101">
        <v>0</v>
      </c>
      <c r="Z3" s="444"/>
      <c r="AA3" s="442"/>
      <c r="AB3" s="443"/>
      <c r="AC3" s="148">
        <v>0</v>
      </c>
    </row>
    <row r="4" spans="1:29" ht="20.100000000000001" customHeight="1" thickBot="1" x14ac:dyDescent="0.35">
      <c r="A4" s="126" t="s">
        <v>3</v>
      </c>
      <c r="B4" s="353">
        <v>6</v>
      </c>
      <c r="C4" s="353"/>
      <c r="D4" s="382"/>
      <c r="E4" s="201"/>
      <c r="F4" s="461"/>
      <c r="G4" s="428">
        <v>15</v>
      </c>
      <c r="H4" s="429"/>
      <c r="I4" s="141"/>
      <c r="J4" s="142"/>
      <c r="L4" s="358"/>
      <c r="M4" s="359"/>
      <c r="N4" s="440"/>
      <c r="O4" s="452"/>
      <c r="P4" s="91"/>
      <c r="Q4" s="445" t="s">
        <v>93</v>
      </c>
      <c r="R4" s="446"/>
      <c r="S4" s="447">
        <v>3</v>
      </c>
      <c r="T4" s="448"/>
      <c r="V4" s="449"/>
      <c r="W4" s="428"/>
      <c r="X4" s="429"/>
      <c r="Y4" s="149">
        <v>0</v>
      </c>
      <c r="Z4" s="427"/>
      <c r="AA4" s="428"/>
      <c r="AB4" s="429"/>
      <c r="AC4" s="150">
        <v>0</v>
      </c>
    </row>
    <row r="5" spans="1:29" ht="20.100000000000001" customHeight="1" thickTop="1" thickBot="1" x14ac:dyDescent="0.35"/>
    <row r="6" spans="1:29" ht="20.100000000000001" customHeight="1" thickTop="1" x14ac:dyDescent="0.3">
      <c r="A6" s="355" t="s">
        <v>7</v>
      </c>
      <c r="B6" s="356"/>
      <c r="C6" s="356"/>
      <c r="D6" s="356"/>
      <c r="E6" s="356"/>
      <c r="F6" s="356"/>
      <c r="G6" s="356"/>
      <c r="H6" s="356"/>
      <c r="I6" s="356"/>
      <c r="J6" s="357"/>
      <c r="L6" s="355" t="s">
        <v>90</v>
      </c>
      <c r="M6" s="356"/>
      <c r="N6" s="356"/>
      <c r="O6" s="356"/>
      <c r="P6" s="356"/>
      <c r="Q6" s="356"/>
      <c r="R6" s="356"/>
      <c r="S6" s="356"/>
      <c r="T6" s="357"/>
      <c r="V6" s="355" t="s">
        <v>85</v>
      </c>
      <c r="W6" s="356"/>
      <c r="X6" s="356"/>
      <c r="Y6" s="356"/>
      <c r="Z6" s="356"/>
      <c r="AA6" s="356"/>
      <c r="AB6" s="356"/>
      <c r="AC6" s="357"/>
    </row>
    <row r="7" spans="1:29" ht="20.100000000000001" customHeight="1" thickBot="1" x14ac:dyDescent="0.35">
      <c r="A7" s="358"/>
      <c r="B7" s="359"/>
      <c r="C7" s="359"/>
      <c r="D7" s="359"/>
      <c r="E7" s="359"/>
      <c r="F7" s="359"/>
      <c r="G7" s="359"/>
      <c r="H7" s="359"/>
      <c r="I7" s="359"/>
      <c r="J7" s="360"/>
      <c r="L7" s="358"/>
      <c r="M7" s="359"/>
      <c r="N7" s="359"/>
      <c r="O7" s="359"/>
      <c r="P7" s="359"/>
      <c r="Q7" s="359"/>
      <c r="R7" s="359"/>
      <c r="S7" s="359"/>
      <c r="T7" s="360"/>
      <c r="V7" s="430"/>
      <c r="W7" s="431"/>
      <c r="X7" s="431"/>
      <c r="Y7" s="431"/>
      <c r="Z7" s="431"/>
      <c r="AA7" s="431"/>
      <c r="AB7" s="431"/>
      <c r="AC7" s="432"/>
    </row>
    <row r="8" spans="1:29" ht="20.100000000000001" customHeight="1" thickTop="1" x14ac:dyDescent="0.3">
      <c r="A8" s="433" t="s">
        <v>8</v>
      </c>
      <c r="B8" s="434"/>
      <c r="C8" s="434"/>
      <c r="D8" s="435"/>
      <c r="E8" s="139">
        <v>8</v>
      </c>
      <c r="F8" s="436" t="s">
        <v>42</v>
      </c>
      <c r="G8" s="436"/>
      <c r="H8" s="436"/>
      <c r="I8" s="437"/>
      <c r="J8" s="198" t="s">
        <v>48</v>
      </c>
      <c r="L8" s="438" t="s">
        <v>92</v>
      </c>
      <c r="M8" s="412"/>
      <c r="N8" s="412"/>
      <c r="O8" s="412"/>
      <c r="P8" s="421"/>
      <c r="Q8" s="167" t="s">
        <v>66</v>
      </c>
      <c r="R8" s="181" t="s">
        <v>67</v>
      </c>
      <c r="S8" s="186" t="s">
        <v>53</v>
      </c>
      <c r="T8" s="204" t="s">
        <v>101</v>
      </c>
      <c r="V8" s="165" t="s">
        <v>88</v>
      </c>
      <c r="W8" s="166"/>
      <c r="X8" s="166"/>
      <c r="Y8" s="166"/>
      <c r="Z8" s="166"/>
      <c r="AA8" s="166"/>
      <c r="AB8" s="166"/>
      <c r="AC8" s="164"/>
    </row>
    <row r="9" spans="1:29" ht="20.100000000000001" customHeight="1" x14ac:dyDescent="0.3">
      <c r="A9" s="130">
        <v>0</v>
      </c>
      <c r="B9" s="384" t="s">
        <v>9</v>
      </c>
      <c r="C9" s="385"/>
      <c r="D9" s="385"/>
      <c r="E9" s="386"/>
      <c r="F9" s="102">
        <v>-2</v>
      </c>
      <c r="G9" s="348" t="s">
        <v>43</v>
      </c>
      <c r="H9" s="348"/>
      <c r="I9" s="348"/>
      <c r="J9" s="377"/>
      <c r="L9" s="423" t="s">
        <v>149</v>
      </c>
      <c r="M9" s="385"/>
      <c r="N9" s="385"/>
      <c r="O9" s="385"/>
      <c r="P9" s="397"/>
      <c r="Q9" s="93">
        <v>-1</v>
      </c>
      <c r="R9" s="93">
        <v>1</v>
      </c>
      <c r="S9" s="102">
        <v>2</v>
      </c>
      <c r="T9" s="117"/>
      <c r="V9" s="402" t="s">
        <v>69</v>
      </c>
      <c r="W9" s="395"/>
      <c r="X9" s="395"/>
      <c r="Y9" s="395"/>
      <c r="Z9" s="396"/>
      <c r="AA9" s="171" t="s">
        <v>66</v>
      </c>
      <c r="AB9" s="205" t="s">
        <v>67</v>
      </c>
      <c r="AC9" s="187" t="s">
        <v>53</v>
      </c>
    </row>
    <row r="10" spans="1:29" ht="20.100000000000001" customHeight="1" x14ac:dyDescent="0.3">
      <c r="A10" s="424" t="s">
        <v>10</v>
      </c>
      <c r="B10" s="425"/>
      <c r="C10" s="425"/>
      <c r="D10" s="426"/>
      <c r="E10" s="129">
        <v>12</v>
      </c>
      <c r="F10" s="103">
        <v>0</v>
      </c>
      <c r="G10" s="348" t="s">
        <v>44</v>
      </c>
      <c r="H10" s="348"/>
      <c r="I10" s="348"/>
      <c r="J10" s="377"/>
      <c r="L10" s="422" t="s">
        <v>150</v>
      </c>
      <c r="M10" s="348"/>
      <c r="N10" s="348"/>
      <c r="O10" s="348"/>
      <c r="P10" s="380"/>
      <c r="Q10" s="93"/>
      <c r="R10" s="93">
        <v>1</v>
      </c>
      <c r="S10" s="103">
        <v>2</v>
      </c>
      <c r="T10" s="117"/>
      <c r="V10" s="158" t="s">
        <v>72</v>
      </c>
      <c r="W10" s="385" t="s">
        <v>73</v>
      </c>
      <c r="X10" s="385"/>
      <c r="Y10" s="385"/>
      <c r="Z10" s="397"/>
      <c r="AA10" s="107"/>
      <c r="AB10" s="107">
        <v>2</v>
      </c>
      <c r="AC10" s="159">
        <v>1</v>
      </c>
    </row>
    <row r="11" spans="1:29" ht="20.100000000000001" customHeight="1" x14ac:dyDescent="0.3">
      <c r="A11" s="131">
        <v>3</v>
      </c>
      <c r="B11" s="384" t="s">
        <v>11</v>
      </c>
      <c r="C11" s="385"/>
      <c r="D11" s="385"/>
      <c r="E11" s="386"/>
      <c r="F11" s="103">
        <v>0</v>
      </c>
      <c r="G11" s="348" t="s">
        <v>45</v>
      </c>
      <c r="H11" s="348"/>
      <c r="I11" s="348"/>
      <c r="J11" s="377"/>
      <c r="L11" s="422" t="s">
        <v>151</v>
      </c>
      <c r="M11" s="348"/>
      <c r="N11" s="348"/>
      <c r="O11" s="348"/>
      <c r="P11" s="380"/>
      <c r="Q11" s="93">
        <v>2</v>
      </c>
      <c r="R11" s="93"/>
      <c r="S11" s="103"/>
      <c r="T11" s="117"/>
      <c r="V11" s="160" t="s">
        <v>74</v>
      </c>
      <c r="W11" s="348" t="s">
        <v>78</v>
      </c>
      <c r="X11" s="348"/>
      <c r="Y11" s="348"/>
      <c r="Z11" s="380"/>
      <c r="AA11" s="93"/>
      <c r="AB11" s="93"/>
      <c r="AC11" s="124"/>
    </row>
    <row r="12" spans="1:29" ht="20.100000000000001" customHeight="1" x14ac:dyDescent="0.3">
      <c r="A12" s="132">
        <v>2</v>
      </c>
      <c r="B12" s="376" t="s">
        <v>12</v>
      </c>
      <c r="C12" s="348"/>
      <c r="D12" s="348"/>
      <c r="E12" s="377"/>
      <c r="F12" s="103">
        <v>1</v>
      </c>
      <c r="G12" s="348" t="s">
        <v>46</v>
      </c>
      <c r="H12" s="348"/>
      <c r="I12" s="348"/>
      <c r="J12" s="377"/>
      <c r="L12" s="422"/>
      <c r="M12" s="348"/>
      <c r="N12" s="348"/>
      <c r="O12" s="348"/>
      <c r="P12" s="380"/>
      <c r="Q12" s="93"/>
      <c r="R12" s="93"/>
      <c r="S12" s="103"/>
      <c r="T12" s="117"/>
      <c r="V12" s="160" t="s">
        <v>75</v>
      </c>
      <c r="W12" s="348" t="s">
        <v>81</v>
      </c>
      <c r="X12" s="348"/>
      <c r="Y12" s="348"/>
      <c r="Z12" s="380"/>
      <c r="AA12" s="93"/>
      <c r="AB12" s="93"/>
      <c r="AC12" s="124"/>
    </row>
    <row r="13" spans="1:29" ht="20.100000000000001" customHeight="1" thickBot="1" x14ac:dyDescent="0.35">
      <c r="A13" s="132">
        <v>2</v>
      </c>
      <c r="B13" s="376" t="s">
        <v>13</v>
      </c>
      <c r="C13" s="348"/>
      <c r="D13" s="348"/>
      <c r="E13" s="377"/>
      <c r="F13" s="104">
        <v>0</v>
      </c>
      <c r="G13" s="348" t="s">
        <v>47</v>
      </c>
      <c r="H13" s="348"/>
      <c r="I13" s="348"/>
      <c r="J13" s="377"/>
      <c r="L13" s="418"/>
      <c r="M13" s="353"/>
      <c r="N13" s="353"/>
      <c r="O13" s="353"/>
      <c r="P13" s="383"/>
      <c r="Q13" s="141"/>
      <c r="R13" s="141"/>
      <c r="S13" s="138"/>
      <c r="T13" s="128"/>
      <c r="V13" s="160" t="s">
        <v>76</v>
      </c>
      <c r="W13" s="348" t="s">
        <v>79</v>
      </c>
      <c r="X13" s="348"/>
      <c r="Y13" s="348"/>
      <c r="Z13" s="380"/>
      <c r="AA13" s="93"/>
      <c r="AB13" s="93"/>
      <c r="AC13" s="124"/>
    </row>
    <row r="14" spans="1:29" ht="20.100000000000001" customHeight="1" thickTop="1" x14ac:dyDescent="0.3">
      <c r="A14" s="132">
        <v>0</v>
      </c>
      <c r="B14" s="419" t="s">
        <v>14</v>
      </c>
      <c r="C14" s="387"/>
      <c r="D14" s="387"/>
      <c r="E14" s="420"/>
      <c r="F14" s="395" t="s">
        <v>20</v>
      </c>
      <c r="G14" s="395"/>
      <c r="H14" s="395"/>
      <c r="I14" s="396"/>
      <c r="J14" s="185" t="s">
        <v>53</v>
      </c>
      <c r="L14" s="157" t="s">
        <v>71</v>
      </c>
      <c r="M14" s="411" t="s">
        <v>98</v>
      </c>
      <c r="N14" s="412"/>
      <c r="O14" s="421"/>
      <c r="P14" s="109" t="s">
        <v>100</v>
      </c>
      <c r="Q14" s="206" t="s">
        <v>66</v>
      </c>
      <c r="R14" s="181" t="s">
        <v>67</v>
      </c>
      <c r="S14" s="186" t="s">
        <v>53</v>
      </c>
      <c r="T14" s="204" t="s">
        <v>101</v>
      </c>
      <c r="V14" s="161" t="s">
        <v>77</v>
      </c>
      <c r="W14" s="354" t="s">
        <v>80</v>
      </c>
      <c r="X14" s="354"/>
      <c r="Y14" s="354"/>
      <c r="Z14" s="398"/>
      <c r="AA14" s="108"/>
      <c r="AB14" s="108"/>
      <c r="AC14" s="123">
        <v>1</v>
      </c>
    </row>
    <row r="15" spans="1:29" ht="20.100000000000001" customHeight="1" x14ac:dyDescent="0.3">
      <c r="A15" s="133">
        <v>0</v>
      </c>
      <c r="B15" s="376" t="s">
        <v>15</v>
      </c>
      <c r="C15" s="348"/>
      <c r="D15" s="348"/>
      <c r="E15" s="377"/>
      <c r="F15" s="102">
        <v>0</v>
      </c>
      <c r="G15" s="348" t="s">
        <v>49</v>
      </c>
      <c r="H15" s="348"/>
      <c r="I15" s="348"/>
      <c r="J15" s="377"/>
      <c r="L15" s="209" t="s">
        <v>72</v>
      </c>
      <c r="M15" s="384" t="s">
        <v>152</v>
      </c>
      <c r="N15" s="385"/>
      <c r="O15" s="385"/>
      <c r="P15" s="397"/>
      <c r="Q15" s="93"/>
      <c r="R15" s="93">
        <v>-2</v>
      </c>
      <c r="S15" s="102"/>
      <c r="T15" s="117"/>
      <c r="V15" s="152" t="s">
        <v>71</v>
      </c>
      <c r="W15" s="394" t="s">
        <v>70</v>
      </c>
      <c r="X15" s="395"/>
      <c r="Y15" s="395"/>
      <c r="Z15" s="396"/>
      <c r="AA15" s="171" t="s">
        <v>66</v>
      </c>
      <c r="AB15" s="205" t="s">
        <v>67</v>
      </c>
      <c r="AC15" s="187" t="s">
        <v>53</v>
      </c>
    </row>
    <row r="16" spans="1:29" ht="20.100000000000001" customHeight="1" x14ac:dyDescent="0.3">
      <c r="A16" s="415" t="s">
        <v>16</v>
      </c>
      <c r="B16" s="416"/>
      <c r="C16" s="416"/>
      <c r="D16" s="417"/>
      <c r="E16" s="129">
        <v>15</v>
      </c>
      <c r="F16" s="103">
        <v>3</v>
      </c>
      <c r="G16" s="348" t="s">
        <v>50</v>
      </c>
      <c r="H16" s="348"/>
      <c r="I16" s="348"/>
      <c r="J16" s="377"/>
      <c r="L16" s="208"/>
      <c r="M16" s="376"/>
      <c r="N16" s="348"/>
      <c r="O16" s="348"/>
      <c r="P16" s="380"/>
      <c r="Q16" s="93"/>
      <c r="R16" s="93"/>
      <c r="S16" s="103"/>
      <c r="T16" s="117"/>
      <c r="V16" s="209" t="s">
        <v>72</v>
      </c>
      <c r="W16" s="384" t="s">
        <v>136</v>
      </c>
      <c r="X16" s="385"/>
      <c r="Y16" s="385"/>
      <c r="Z16" s="397"/>
      <c r="AA16" s="107"/>
      <c r="AB16" s="107">
        <v>1</v>
      </c>
      <c r="AC16" s="159"/>
    </row>
    <row r="17" spans="1:29" ht="20.100000000000001" customHeight="1" x14ac:dyDescent="0.3">
      <c r="A17" s="131">
        <v>3</v>
      </c>
      <c r="B17" s="384" t="s">
        <v>17</v>
      </c>
      <c r="C17" s="385"/>
      <c r="D17" s="385"/>
      <c r="E17" s="386"/>
      <c r="F17" s="103">
        <v>0</v>
      </c>
      <c r="G17" s="348" t="s">
        <v>51</v>
      </c>
      <c r="H17" s="348"/>
      <c r="I17" s="348"/>
      <c r="J17" s="377"/>
      <c r="L17" s="208"/>
      <c r="M17" s="376"/>
      <c r="N17" s="348"/>
      <c r="O17" s="348"/>
      <c r="P17" s="380"/>
      <c r="Q17" s="93"/>
      <c r="R17" s="93"/>
      <c r="S17" s="103"/>
      <c r="T17" s="117"/>
      <c r="V17" s="208" t="s">
        <v>77</v>
      </c>
      <c r="W17" s="376" t="s">
        <v>137</v>
      </c>
      <c r="X17" s="348"/>
      <c r="Y17" s="348"/>
      <c r="Z17" s="380"/>
      <c r="AA17" s="93"/>
      <c r="AB17" s="93"/>
      <c r="AC17" s="124">
        <v>1</v>
      </c>
    </row>
    <row r="18" spans="1:29" ht="20.100000000000001" customHeight="1" x14ac:dyDescent="0.3">
      <c r="A18" s="132">
        <v>4</v>
      </c>
      <c r="B18" s="376" t="s">
        <v>18</v>
      </c>
      <c r="C18" s="348"/>
      <c r="D18" s="348"/>
      <c r="E18" s="377"/>
      <c r="F18" s="104">
        <v>0</v>
      </c>
      <c r="G18" s="348" t="s">
        <v>52</v>
      </c>
      <c r="H18" s="348"/>
      <c r="I18" s="348"/>
      <c r="J18" s="377"/>
      <c r="L18" s="208"/>
      <c r="M18" s="376"/>
      <c r="N18" s="348"/>
      <c r="O18" s="348"/>
      <c r="P18" s="380"/>
      <c r="Q18" s="93"/>
      <c r="R18" s="93"/>
      <c r="S18" s="103"/>
      <c r="T18" s="117"/>
      <c r="V18" s="154"/>
      <c r="W18" s="376"/>
      <c r="X18" s="348"/>
      <c r="Y18" s="348"/>
      <c r="Z18" s="380"/>
      <c r="AA18" s="93"/>
      <c r="AB18" s="93"/>
      <c r="AC18" s="124"/>
    </row>
    <row r="19" spans="1:29" ht="20.100000000000001" customHeight="1" thickBot="1" x14ac:dyDescent="0.35">
      <c r="A19" s="133">
        <v>3</v>
      </c>
      <c r="B19" s="376" t="s">
        <v>19</v>
      </c>
      <c r="C19" s="348"/>
      <c r="D19" s="348"/>
      <c r="E19" s="377"/>
      <c r="F19" s="395" t="s">
        <v>54</v>
      </c>
      <c r="G19" s="395"/>
      <c r="H19" s="395"/>
      <c r="I19" s="396"/>
      <c r="J19" s="191" t="s">
        <v>55</v>
      </c>
      <c r="L19" s="212"/>
      <c r="M19" s="381"/>
      <c r="N19" s="353"/>
      <c r="O19" s="353"/>
      <c r="P19" s="383"/>
      <c r="Q19" s="141"/>
      <c r="R19" s="141"/>
      <c r="S19" s="138"/>
      <c r="T19" s="128"/>
      <c r="V19" s="154"/>
      <c r="W19" s="376"/>
      <c r="X19" s="348"/>
      <c r="Y19" s="348"/>
      <c r="Z19" s="380"/>
      <c r="AA19" s="93"/>
      <c r="AB19" s="93"/>
      <c r="AC19" s="124"/>
    </row>
    <row r="20" spans="1:29" ht="20.100000000000001" customHeight="1" thickTop="1" x14ac:dyDescent="0.3">
      <c r="A20" s="408" t="s">
        <v>21</v>
      </c>
      <c r="B20" s="409"/>
      <c r="C20" s="409"/>
      <c r="D20" s="410"/>
      <c r="E20" s="129">
        <v>8</v>
      </c>
      <c r="F20" s="102">
        <v>0</v>
      </c>
      <c r="G20" s="348" t="s">
        <v>56</v>
      </c>
      <c r="H20" s="348"/>
      <c r="I20" s="348"/>
      <c r="J20" s="377"/>
      <c r="L20" s="156" t="s">
        <v>103</v>
      </c>
      <c r="M20" s="411" t="s">
        <v>99</v>
      </c>
      <c r="N20" s="412"/>
      <c r="O20" s="110"/>
      <c r="P20" s="110"/>
      <c r="Q20" s="110"/>
      <c r="R20" s="105"/>
      <c r="S20" s="413" t="s">
        <v>104</v>
      </c>
      <c r="T20" s="414"/>
      <c r="V20" s="154"/>
      <c r="W20" s="376"/>
      <c r="X20" s="348"/>
      <c r="Y20" s="348"/>
      <c r="Z20" s="380"/>
      <c r="AA20" s="93"/>
      <c r="AB20" s="93"/>
      <c r="AC20" s="124"/>
    </row>
    <row r="21" spans="1:29" ht="20.100000000000001" customHeight="1" x14ac:dyDescent="0.3">
      <c r="A21" s="130">
        <v>0</v>
      </c>
      <c r="B21" s="384" t="s">
        <v>22</v>
      </c>
      <c r="C21" s="385"/>
      <c r="D21" s="385"/>
      <c r="E21" s="386"/>
      <c r="F21" s="103">
        <v>0</v>
      </c>
      <c r="G21" s="348" t="s">
        <v>57</v>
      </c>
      <c r="H21" s="348"/>
      <c r="I21" s="348"/>
      <c r="J21" s="377"/>
      <c r="L21" s="153">
        <v>250</v>
      </c>
      <c r="M21" s="348" t="s">
        <v>153</v>
      </c>
      <c r="N21" s="348"/>
      <c r="O21" s="348"/>
      <c r="P21" s="385"/>
      <c r="Q21" s="385"/>
      <c r="R21" s="397"/>
      <c r="S21" s="348" t="s">
        <v>155</v>
      </c>
      <c r="T21" s="377"/>
      <c r="V21" s="154"/>
      <c r="W21" s="376"/>
      <c r="X21" s="348"/>
      <c r="Y21" s="348"/>
      <c r="Z21" s="380"/>
      <c r="AA21" s="93"/>
      <c r="AB21" s="93"/>
      <c r="AC21" s="124"/>
    </row>
    <row r="22" spans="1:29" ht="20.100000000000001" customHeight="1" x14ac:dyDescent="0.3">
      <c r="A22" s="405" t="s">
        <v>23</v>
      </c>
      <c r="B22" s="406"/>
      <c r="C22" s="406"/>
      <c r="D22" s="407"/>
      <c r="E22" s="129">
        <v>11</v>
      </c>
      <c r="F22" s="103">
        <v>0</v>
      </c>
      <c r="G22" s="348" t="s">
        <v>58</v>
      </c>
      <c r="H22" s="348"/>
      <c r="I22" s="348"/>
      <c r="J22" s="377"/>
      <c r="L22" s="154">
        <v>1</v>
      </c>
      <c r="M22" s="348" t="s">
        <v>154</v>
      </c>
      <c r="N22" s="348"/>
      <c r="O22" s="348"/>
      <c r="P22" s="348"/>
      <c r="Q22" s="348"/>
      <c r="R22" s="380"/>
      <c r="S22" s="348" t="s">
        <v>156</v>
      </c>
      <c r="T22" s="377"/>
      <c r="V22" s="154"/>
      <c r="W22" s="376"/>
      <c r="X22" s="348"/>
      <c r="Y22" s="348"/>
      <c r="Z22" s="380"/>
      <c r="AA22" s="93"/>
      <c r="AB22" s="93"/>
      <c r="AC22" s="124"/>
    </row>
    <row r="23" spans="1:29" ht="20.100000000000001" customHeight="1" x14ac:dyDescent="0.3">
      <c r="A23" s="131">
        <v>0</v>
      </c>
      <c r="B23" s="384" t="s">
        <v>24</v>
      </c>
      <c r="C23" s="385"/>
      <c r="D23" s="385"/>
      <c r="E23" s="386"/>
      <c r="F23" s="103">
        <v>2</v>
      </c>
      <c r="G23" s="348" t="s">
        <v>59</v>
      </c>
      <c r="H23" s="348"/>
      <c r="I23" s="348"/>
      <c r="J23" s="377"/>
      <c r="L23" s="154">
        <v>1</v>
      </c>
      <c r="M23" s="348" t="s">
        <v>158</v>
      </c>
      <c r="N23" s="348"/>
      <c r="O23" s="348"/>
      <c r="P23" s="348"/>
      <c r="Q23" s="348"/>
      <c r="R23" s="380"/>
      <c r="S23" s="348" t="s">
        <v>159</v>
      </c>
      <c r="T23" s="377"/>
      <c r="V23" s="154"/>
      <c r="W23" s="376"/>
      <c r="X23" s="348"/>
      <c r="Y23" s="348"/>
      <c r="Z23" s="380"/>
      <c r="AA23" s="93"/>
      <c r="AB23" s="93"/>
      <c r="AC23" s="124"/>
    </row>
    <row r="24" spans="1:29" ht="20.100000000000001" customHeight="1" thickBot="1" x14ac:dyDescent="0.35">
      <c r="A24" s="132">
        <v>2</v>
      </c>
      <c r="B24" s="376" t="s">
        <v>25</v>
      </c>
      <c r="C24" s="348"/>
      <c r="D24" s="348"/>
      <c r="E24" s="377"/>
      <c r="F24" s="103">
        <v>0</v>
      </c>
      <c r="G24" s="348" t="s">
        <v>60</v>
      </c>
      <c r="H24" s="348"/>
      <c r="I24" s="348"/>
      <c r="J24" s="377"/>
      <c r="L24" s="154"/>
      <c r="M24" s="348"/>
      <c r="N24" s="348"/>
      <c r="O24" s="348"/>
      <c r="P24" s="348"/>
      <c r="Q24" s="348"/>
      <c r="R24" s="380"/>
      <c r="S24" s="348"/>
      <c r="T24" s="377"/>
      <c r="V24" s="155"/>
      <c r="W24" s="381"/>
      <c r="X24" s="353"/>
      <c r="Y24" s="353"/>
      <c r="Z24" s="383"/>
      <c r="AA24" s="141"/>
      <c r="AB24" s="141"/>
      <c r="AC24" s="142"/>
    </row>
    <row r="25" spans="1:29" ht="20.100000000000001" customHeight="1" thickTop="1" x14ac:dyDescent="0.3">
      <c r="A25" s="133">
        <v>0</v>
      </c>
      <c r="B25" s="376" t="s">
        <v>26</v>
      </c>
      <c r="C25" s="348"/>
      <c r="D25" s="348"/>
      <c r="E25" s="377"/>
      <c r="F25" s="103">
        <v>0</v>
      </c>
      <c r="G25" s="348" t="s">
        <v>61</v>
      </c>
      <c r="H25" s="348"/>
      <c r="I25" s="348"/>
      <c r="J25" s="377"/>
      <c r="L25" s="154"/>
      <c r="M25" s="348"/>
      <c r="N25" s="348"/>
      <c r="O25" s="348"/>
      <c r="P25" s="348"/>
      <c r="Q25" s="348"/>
      <c r="R25" s="380"/>
      <c r="S25" s="348"/>
      <c r="T25" s="377"/>
      <c r="U25" s="93"/>
      <c r="V25" s="163" t="s">
        <v>89</v>
      </c>
      <c r="W25" s="403" t="s">
        <v>138</v>
      </c>
      <c r="X25" s="403"/>
      <c r="Y25" s="403"/>
      <c r="Z25" s="404"/>
      <c r="AA25" s="403" t="s">
        <v>86</v>
      </c>
      <c r="AB25" s="403"/>
      <c r="AC25" s="164" cm="1">
        <f t="array" ref="AC25">SUM(IF(AA27:AC31&lt;0,-(ABS(AA27:AC31)*(ABS(AA27:AC31)+1)/2),AA27:AC31*(AA27:AC31+1)/2))+SUM(IF(AA33:AC41&lt;0,-(ABS(AA33:AC41)*(ABS(AA33:AC41)+1)/2),AA33:AC41*(AA33:AC41+1)/2))</f>
        <v>16</v>
      </c>
    </row>
    <row r="26" spans="1:29" ht="20.100000000000001" customHeight="1" x14ac:dyDescent="0.3">
      <c r="A26" s="399" t="s">
        <v>27</v>
      </c>
      <c r="B26" s="400"/>
      <c r="C26" s="400"/>
      <c r="D26" s="401"/>
      <c r="E26" s="129">
        <v>10</v>
      </c>
      <c r="F26" s="104">
        <v>0</v>
      </c>
      <c r="G26" s="348" t="s">
        <v>62</v>
      </c>
      <c r="H26" s="348"/>
      <c r="I26" s="348"/>
      <c r="J26" s="377"/>
      <c r="L26" s="154"/>
      <c r="M26" s="348"/>
      <c r="N26" s="348"/>
      <c r="O26" s="348"/>
      <c r="P26" s="348"/>
      <c r="Q26" s="348"/>
      <c r="R26" s="380"/>
      <c r="S26" s="348"/>
      <c r="T26" s="377"/>
      <c r="V26" s="402" t="s">
        <v>83</v>
      </c>
      <c r="W26" s="395"/>
      <c r="X26" s="395"/>
      <c r="Y26" s="395"/>
      <c r="Z26" s="396"/>
      <c r="AA26" s="203" t="s">
        <v>68</v>
      </c>
      <c r="AB26" s="202" t="s">
        <v>55</v>
      </c>
      <c r="AC26" s="199" t="s">
        <v>48</v>
      </c>
    </row>
    <row r="27" spans="1:29" ht="20.100000000000001" customHeight="1" x14ac:dyDescent="0.3">
      <c r="A27" s="131">
        <v>0</v>
      </c>
      <c r="B27" s="384" t="s">
        <v>28</v>
      </c>
      <c r="C27" s="385"/>
      <c r="D27" s="385"/>
      <c r="E27" s="386"/>
      <c r="F27" s="395" t="s">
        <v>63</v>
      </c>
      <c r="G27" s="395"/>
      <c r="H27" s="395"/>
      <c r="I27" s="396"/>
      <c r="J27" s="191" t="s">
        <v>55</v>
      </c>
      <c r="L27" s="154"/>
      <c r="M27" s="348"/>
      <c r="N27" s="348"/>
      <c r="O27" s="348"/>
      <c r="P27" s="348"/>
      <c r="Q27" s="348"/>
      <c r="R27" s="380"/>
      <c r="S27" s="348"/>
      <c r="T27" s="377"/>
      <c r="V27" s="160" t="s">
        <v>139</v>
      </c>
      <c r="W27" s="348" t="s">
        <v>140</v>
      </c>
      <c r="X27" s="348"/>
      <c r="Y27" s="348"/>
      <c r="Z27" s="380"/>
      <c r="AA27" s="93"/>
      <c r="AB27" s="93"/>
      <c r="AC27" s="124">
        <v>3</v>
      </c>
    </row>
    <row r="28" spans="1:29" ht="20.100000000000001" customHeight="1" x14ac:dyDescent="0.3">
      <c r="A28" s="132">
        <v>0</v>
      </c>
      <c r="B28" s="376" t="s">
        <v>29</v>
      </c>
      <c r="C28" s="348"/>
      <c r="D28" s="348"/>
      <c r="E28" s="377"/>
      <c r="F28" s="102">
        <v>0</v>
      </c>
      <c r="G28" s="348"/>
      <c r="H28" s="348"/>
      <c r="I28" s="348"/>
      <c r="J28" s="117"/>
      <c r="L28" s="154"/>
      <c r="M28" s="348"/>
      <c r="N28" s="348"/>
      <c r="O28" s="348"/>
      <c r="P28" s="348"/>
      <c r="Q28" s="348"/>
      <c r="R28" s="380"/>
      <c r="S28" s="348"/>
      <c r="T28" s="377"/>
      <c r="V28" s="160" t="s">
        <v>141</v>
      </c>
      <c r="W28" s="348" t="s">
        <v>142</v>
      </c>
      <c r="X28" s="348"/>
      <c r="Y28" s="348"/>
      <c r="Z28" s="380"/>
      <c r="AA28" s="93"/>
      <c r="AB28" s="93">
        <v>1</v>
      </c>
      <c r="AC28" s="124"/>
    </row>
    <row r="29" spans="1:29" ht="20.100000000000001" customHeight="1" x14ac:dyDescent="0.3">
      <c r="A29" s="132">
        <v>0</v>
      </c>
      <c r="B29" s="376" t="s">
        <v>30</v>
      </c>
      <c r="C29" s="348"/>
      <c r="D29" s="348"/>
      <c r="E29" s="377"/>
      <c r="F29" s="103">
        <v>0</v>
      </c>
      <c r="G29" s="348"/>
      <c r="H29" s="348"/>
      <c r="I29" s="348"/>
      <c r="J29" s="117"/>
      <c r="L29" s="154"/>
      <c r="M29" s="348"/>
      <c r="N29" s="348"/>
      <c r="O29" s="348"/>
      <c r="P29" s="348"/>
      <c r="Q29" s="348"/>
      <c r="R29" s="380"/>
      <c r="S29" s="348"/>
      <c r="T29" s="377"/>
      <c r="V29" s="210"/>
      <c r="W29" s="348"/>
      <c r="X29" s="348"/>
      <c r="Y29" s="348"/>
      <c r="Z29" s="380"/>
      <c r="AA29" s="93"/>
      <c r="AB29" s="93"/>
      <c r="AC29" s="124"/>
    </row>
    <row r="30" spans="1:29" ht="20.100000000000001" customHeight="1" x14ac:dyDescent="0.3">
      <c r="A30" s="132">
        <v>0</v>
      </c>
      <c r="B30" s="376" t="s">
        <v>31</v>
      </c>
      <c r="C30" s="348"/>
      <c r="D30" s="348"/>
      <c r="E30" s="377"/>
      <c r="F30" s="103">
        <v>0</v>
      </c>
      <c r="G30" s="348"/>
      <c r="H30" s="348"/>
      <c r="I30" s="348"/>
      <c r="J30" s="117"/>
      <c r="L30" s="154"/>
      <c r="M30" s="348"/>
      <c r="N30" s="348"/>
      <c r="O30" s="348"/>
      <c r="P30" s="348"/>
      <c r="Q30" s="348"/>
      <c r="R30" s="380"/>
      <c r="S30" s="348"/>
      <c r="T30" s="377"/>
      <c r="V30" s="210"/>
      <c r="W30" s="348"/>
      <c r="X30" s="348"/>
      <c r="Y30" s="348"/>
      <c r="Z30" s="380"/>
      <c r="AA30" s="93"/>
      <c r="AB30" s="93"/>
      <c r="AC30" s="124"/>
    </row>
    <row r="31" spans="1:29" ht="20.100000000000001" customHeight="1" x14ac:dyDescent="0.3">
      <c r="A31" s="133">
        <v>1</v>
      </c>
      <c r="B31" s="376" t="s">
        <v>32</v>
      </c>
      <c r="C31" s="348"/>
      <c r="D31" s="348"/>
      <c r="E31" s="377"/>
      <c r="F31" s="103">
        <v>0</v>
      </c>
      <c r="G31" s="348"/>
      <c r="H31" s="348"/>
      <c r="I31" s="348"/>
      <c r="J31" s="117"/>
      <c r="L31" s="154"/>
      <c r="M31" s="348"/>
      <c r="N31" s="348"/>
      <c r="O31" s="348"/>
      <c r="P31" s="348"/>
      <c r="Q31" s="348"/>
      <c r="R31" s="380"/>
      <c r="S31" s="348"/>
      <c r="T31" s="377"/>
      <c r="V31" s="211"/>
      <c r="W31" s="354"/>
      <c r="X31" s="354"/>
      <c r="Y31" s="354"/>
      <c r="Z31" s="398"/>
      <c r="AA31" s="108"/>
      <c r="AB31" s="108"/>
      <c r="AC31" s="123"/>
    </row>
    <row r="32" spans="1:29" ht="20.100000000000001" customHeight="1" x14ac:dyDescent="0.3">
      <c r="A32" s="391" t="s">
        <v>33</v>
      </c>
      <c r="B32" s="392"/>
      <c r="C32" s="392"/>
      <c r="D32" s="393"/>
      <c r="E32" s="129">
        <v>10</v>
      </c>
      <c r="F32" s="104">
        <v>0</v>
      </c>
      <c r="G32" s="348"/>
      <c r="H32" s="348"/>
      <c r="I32" s="348"/>
      <c r="J32" s="117"/>
      <c r="L32" s="154"/>
      <c r="M32" s="348"/>
      <c r="N32" s="348"/>
      <c r="O32" s="348"/>
      <c r="P32" s="348"/>
      <c r="Q32" s="348"/>
      <c r="R32" s="380"/>
      <c r="S32" s="348"/>
      <c r="T32" s="377"/>
      <c r="V32" s="162" t="s">
        <v>71</v>
      </c>
      <c r="W32" s="394" t="s">
        <v>84</v>
      </c>
      <c r="X32" s="395"/>
      <c r="Y32" s="395"/>
      <c r="Z32" s="396"/>
      <c r="AA32" s="192" t="s">
        <v>68</v>
      </c>
      <c r="AB32" s="202" t="s">
        <v>55</v>
      </c>
      <c r="AC32" s="199" t="s">
        <v>48</v>
      </c>
    </row>
    <row r="33" spans="1:29" ht="20.100000000000001" customHeight="1" x14ac:dyDescent="0.3">
      <c r="A33" s="131">
        <v>0</v>
      </c>
      <c r="B33" s="384" t="s">
        <v>34</v>
      </c>
      <c r="C33" s="385"/>
      <c r="D33" s="385"/>
      <c r="E33" s="386"/>
      <c r="F33" s="395" t="s">
        <v>65</v>
      </c>
      <c r="G33" s="395"/>
      <c r="H33" s="395"/>
      <c r="I33" s="396"/>
      <c r="J33" s="129" t="s">
        <v>64</v>
      </c>
      <c r="L33" s="154"/>
      <c r="M33" s="348"/>
      <c r="N33" s="348"/>
      <c r="O33" s="348"/>
      <c r="P33" s="348"/>
      <c r="Q33" s="348"/>
      <c r="R33" s="380"/>
      <c r="S33" s="348"/>
      <c r="T33" s="377"/>
      <c r="V33" s="209" t="s">
        <v>139</v>
      </c>
      <c r="W33" s="384" t="s">
        <v>143</v>
      </c>
      <c r="X33" s="385"/>
      <c r="Y33" s="385"/>
      <c r="Z33" s="397"/>
      <c r="AA33" s="93"/>
      <c r="AB33" s="93"/>
      <c r="AC33" s="124">
        <v>3</v>
      </c>
    </row>
    <row r="34" spans="1:29" ht="20.100000000000001" customHeight="1" x14ac:dyDescent="0.3">
      <c r="A34" s="133">
        <v>2</v>
      </c>
      <c r="B34" s="376" t="s">
        <v>35</v>
      </c>
      <c r="C34" s="348"/>
      <c r="D34" s="348"/>
      <c r="E34" s="377"/>
      <c r="F34" s="102">
        <v>5</v>
      </c>
      <c r="G34" s="387" t="s">
        <v>145</v>
      </c>
      <c r="H34" s="387"/>
      <c r="I34" s="387"/>
      <c r="J34" s="134" t="s">
        <v>48</v>
      </c>
      <c r="L34" s="154"/>
      <c r="M34" s="348"/>
      <c r="N34" s="348"/>
      <c r="O34" s="348"/>
      <c r="P34" s="348"/>
      <c r="Q34" s="348"/>
      <c r="R34" s="380"/>
      <c r="S34" s="348"/>
      <c r="T34" s="377"/>
      <c r="V34" s="208" t="s">
        <v>139</v>
      </c>
      <c r="W34" s="376" t="s">
        <v>144</v>
      </c>
      <c r="X34" s="348"/>
      <c r="Y34" s="348"/>
      <c r="Z34" s="380"/>
      <c r="AA34" s="93"/>
      <c r="AB34" s="93"/>
      <c r="AC34" s="124">
        <v>1</v>
      </c>
    </row>
    <row r="35" spans="1:29" ht="20.100000000000001" customHeight="1" x14ac:dyDescent="0.3">
      <c r="A35" s="388" t="s">
        <v>36</v>
      </c>
      <c r="B35" s="389"/>
      <c r="C35" s="389"/>
      <c r="D35" s="390"/>
      <c r="E35" s="129">
        <v>8</v>
      </c>
      <c r="F35" s="103">
        <v>1</v>
      </c>
      <c r="G35" s="348" t="s">
        <v>146</v>
      </c>
      <c r="H35" s="348"/>
      <c r="I35" s="348"/>
      <c r="J35" s="135" t="s">
        <v>111</v>
      </c>
      <c r="L35" s="154"/>
      <c r="M35" s="348"/>
      <c r="N35" s="348"/>
      <c r="O35" s="348"/>
      <c r="P35" s="348"/>
      <c r="Q35" s="348"/>
      <c r="R35" s="380"/>
      <c r="S35" s="348"/>
      <c r="T35" s="377"/>
      <c r="V35" s="208" t="s">
        <v>139</v>
      </c>
      <c r="W35" s="376" t="s">
        <v>147</v>
      </c>
      <c r="X35" s="348"/>
      <c r="Y35" s="348"/>
      <c r="Z35" s="380"/>
      <c r="AA35" s="93"/>
      <c r="AB35" s="93"/>
      <c r="AC35" s="124">
        <v>1</v>
      </c>
    </row>
    <row r="36" spans="1:29" ht="20.100000000000001" customHeight="1" x14ac:dyDescent="0.3">
      <c r="A36" s="131">
        <v>0</v>
      </c>
      <c r="B36" s="384" t="s">
        <v>37</v>
      </c>
      <c r="C36" s="385"/>
      <c r="D36" s="385"/>
      <c r="E36" s="386"/>
      <c r="F36" s="103">
        <v>0</v>
      </c>
      <c r="G36" s="348"/>
      <c r="H36" s="348"/>
      <c r="I36" s="348"/>
      <c r="J36" s="135"/>
      <c r="L36" s="154"/>
      <c r="M36" s="348"/>
      <c r="N36" s="348"/>
      <c r="O36" s="348"/>
      <c r="P36" s="348"/>
      <c r="Q36" s="348"/>
      <c r="R36" s="380"/>
      <c r="S36" s="348"/>
      <c r="T36" s="377"/>
      <c r="V36" s="208" t="s">
        <v>141</v>
      </c>
      <c r="W36" s="376" t="s">
        <v>148</v>
      </c>
      <c r="X36" s="348"/>
      <c r="Y36" s="348"/>
      <c r="Z36" s="380"/>
      <c r="AA36" s="93"/>
      <c r="AB36" s="93">
        <v>1</v>
      </c>
      <c r="AC36" s="124"/>
    </row>
    <row r="37" spans="1:29" ht="20.100000000000001" customHeight="1" x14ac:dyDescent="0.3">
      <c r="A37" s="132">
        <v>0</v>
      </c>
      <c r="B37" s="376" t="s">
        <v>38</v>
      </c>
      <c r="C37" s="348"/>
      <c r="D37" s="348"/>
      <c r="E37" s="377"/>
      <c r="F37" s="103">
        <v>0</v>
      </c>
      <c r="G37" s="348"/>
      <c r="H37" s="348"/>
      <c r="I37" s="348"/>
      <c r="J37" s="135"/>
      <c r="L37" s="154"/>
      <c r="M37" s="348"/>
      <c r="N37" s="348"/>
      <c r="O37" s="348"/>
      <c r="P37" s="348"/>
      <c r="Q37" s="348"/>
      <c r="R37" s="380"/>
      <c r="S37" s="348"/>
      <c r="T37" s="377"/>
      <c r="V37" s="208"/>
      <c r="W37" s="376"/>
      <c r="X37" s="348"/>
      <c r="Y37" s="348"/>
      <c r="Z37" s="380"/>
      <c r="AA37" s="93"/>
      <c r="AB37" s="93"/>
      <c r="AC37" s="124"/>
    </row>
    <row r="38" spans="1:29" ht="20.100000000000001" customHeight="1" x14ac:dyDescent="0.3">
      <c r="A38" s="132">
        <v>0</v>
      </c>
      <c r="B38" s="376" t="s">
        <v>39</v>
      </c>
      <c r="C38" s="348"/>
      <c r="D38" s="348"/>
      <c r="E38" s="377"/>
      <c r="F38" s="103">
        <v>0</v>
      </c>
      <c r="G38" s="348"/>
      <c r="H38" s="348"/>
      <c r="I38" s="348"/>
      <c r="J38" s="135"/>
      <c r="L38" s="154"/>
      <c r="M38" s="348"/>
      <c r="N38" s="348"/>
      <c r="O38" s="348"/>
      <c r="P38" s="348"/>
      <c r="Q38" s="348"/>
      <c r="R38" s="380"/>
      <c r="S38" s="348"/>
      <c r="T38" s="377"/>
      <c r="V38" s="208"/>
      <c r="W38" s="376"/>
      <c r="X38" s="348"/>
      <c r="Y38" s="348"/>
      <c r="Z38" s="380"/>
      <c r="AA38" s="93"/>
      <c r="AB38" s="93"/>
      <c r="AC38" s="124"/>
    </row>
    <row r="39" spans="1:29" ht="20.100000000000001" customHeight="1" x14ac:dyDescent="0.3">
      <c r="A39" s="132">
        <v>0</v>
      </c>
      <c r="B39" s="376" t="s">
        <v>82</v>
      </c>
      <c r="C39" s="348"/>
      <c r="D39" s="348"/>
      <c r="E39" s="377"/>
      <c r="F39" s="103">
        <v>0</v>
      </c>
      <c r="G39" s="348"/>
      <c r="H39" s="348"/>
      <c r="I39" s="348"/>
      <c r="J39" s="135"/>
      <c r="L39" s="154"/>
      <c r="M39" s="348"/>
      <c r="N39" s="348"/>
      <c r="O39" s="348"/>
      <c r="P39" s="348"/>
      <c r="Q39" s="348"/>
      <c r="R39" s="380"/>
      <c r="S39" s="348"/>
      <c r="T39" s="377"/>
      <c r="V39" s="208"/>
      <c r="W39" s="376"/>
      <c r="X39" s="348"/>
      <c r="Y39" s="348"/>
      <c r="Z39" s="380"/>
      <c r="AA39" s="93"/>
      <c r="AB39" s="93"/>
      <c r="AC39" s="124"/>
    </row>
    <row r="40" spans="1:29" ht="20.100000000000001" customHeight="1" x14ac:dyDescent="0.3">
      <c r="A40" s="132">
        <v>2</v>
      </c>
      <c r="B40" s="376" t="s">
        <v>40</v>
      </c>
      <c r="C40" s="348"/>
      <c r="D40" s="348"/>
      <c r="E40" s="377"/>
      <c r="F40" s="103">
        <v>0</v>
      </c>
      <c r="G40" s="348"/>
      <c r="H40" s="348"/>
      <c r="I40" s="348"/>
      <c r="J40" s="135"/>
      <c r="L40" s="154"/>
      <c r="M40" s="348"/>
      <c r="N40" s="348"/>
      <c r="O40" s="348"/>
      <c r="P40" s="348"/>
      <c r="Q40" s="348"/>
      <c r="R40" s="380"/>
      <c r="S40" s="348"/>
      <c r="T40" s="377"/>
      <c r="V40" s="208"/>
      <c r="W40" s="376"/>
      <c r="X40" s="348"/>
      <c r="Y40" s="348"/>
      <c r="Z40" s="380"/>
      <c r="AA40" s="93"/>
      <c r="AB40" s="93"/>
      <c r="AC40" s="124"/>
    </row>
    <row r="41" spans="1:29" ht="20.100000000000001" customHeight="1" thickBot="1" x14ac:dyDescent="0.35">
      <c r="A41" s="136">
        <v>1</v>
      </c>
      <c r="B41" s="381" t="s">
        <v>41</v>
      </c>
      <c r="C41" s="353"/>
      <c r="D41" s="353"/>
      <c r="E41" s="382"/>
      <c r="F41" s="138">
        <v>0</v>
      </c>
      <c r="G41" s="353"/>
      <c r="H41" s="353"/>
      <c r="I41" s="353"/>
      <c r="J41" s="137"/>
      <c r="L41" s="154"/>
      <c r="M41" s="348"/>
      <c r="N41" s="348"/>
      <c r="O41" s="348"/>
      <c r="P41" s="348"/>
      <c r="Q41" s="348"/>
      <c r="R41" s="380"/>
      <c r="S41" s="348"/>
      <c r="T41" s="377"/>
      <c r="V41" s="212"/>
      <c r="W41" s="381"/>
      <c r="X41" s="353"/>
      <c r="Y41" s="353"/>
      <c r="Z41" s="383"/>
      <c r="AA41" s="141"/>
      <c r="AB41" s="141"/>
      <c r="AC41" s="142"/>
    </row>
    <row r="42" spans="1:29" ht="20.100000000000001" customHeight="1" thickTop="1" thickBot="1" x14ac:dyDescent="0.35"/>
    <row r="43" spans="1:29" ht="20.100000000000001" customHeight="1" thickTop="1" x14ac:dyDescent="0.3">
      <c r="A43" s="361" t="s">
        <v>105</v>
      </c>
      <c r="B43" s="362"/>
      <c r="C43" s="362"/>
      <c r="D43" s="362"/>
      <c r="E43" s="362"/>
      <c r="F43" s="362"/>
      <c r="G43" s="362"/>
      <c r="H43" s="362"/>
      <c r="I43" s="362"/>
      <c r="J43" s="363"/>
    </row>
    <row r="44" spans="1:29" ht="20.100000000000001" customHeight="1" thickBot="1" x14ac:dyDescent="0.35">
      <c r="A44" s="364"/>
      <c r="B44" s="365"/>
      <c r="C44" s="365"/>
      <c r="D44" s="365"/>
      <c r="E44" s="365"/>
      <c r="F44" s="365"/>
      <c r="G44" s="365"/>
      <c r="H44" s="365"/>
      <c r="I44" s="365"/>
      <c r="J44" s="366"/>
      <c r="V44" s="442" t="s">
        <v>157</v>
      </c>
      <c r="W44" s="442"/>
      <c r="X44" s="442"/>
      <c r="Y44" s="207">
        <v>-1</v>
      </c>
    </row>
    <row r="45" spans="1:29" ht="20.100000000000001" customHeight="1" thickTop="1" x14ac:dyDescent="0.3">
      <c r="A45" s="367" t="s">
        <v>110</v>
      </c>
      <c r="B45" s="368"/>
      <c r="C45" s="368"/>
      <c r="D45" s="368"/>
      <c r="E45" s="368"/>
      <c r="F45" s="368"/>
      <c r="G45" s="368"/>
      <c r="H45" s="368"/>
      <c r="I45" s="368"/>
      <c r="J45" s="369"/>
    </row>
    <row r="46" spans="1:29" ht="20.100000000000001" customHeight="1" x14ac:dyDescent="0.3">
      <c r="A46" s="370" t="s">
        <v>113</v>
      </c>
      <c r="B46" s="371"/>
      <c r="C46" s="172" t="s">
        <v>66</v>
      </c>
      <c r="D46" s="183" t="s">
        <v>67</v>
      </c>
      <c r="E46" s="184" t="s">
        <v>53</v>
      </c>
      <c r="F46" s="188" t="s">
        <v>111</v>
      </c>
      <c r="G46" s="189" t="s">
        <v>112</v>
      </c>
      <c r="H46" s="190" t="s">
        <v>68</v>
      </c>
      <c r="I46" s="197" t="s">
        <v>55</v>
      </c>
      <c r="J46" s="200" t="s">
        <v>48</v>
      </c>
    </row>
    <row r="47" spans="1:29" ht="20.100000000000001" customHeight="1" x14ac:dyDescent="0.3">
      <c r="A47" s="372" t="s">
        <v>114</v>
      </c>
      <c r="B47" s="373"/>
      <c r="C47" s="94" t="b">
        <f>IF(SUM(AA10:AA14,AA16:AA24)&gt;0,TRUE,FALSE)</f>
        <v>0</v>
      </c>
      <c r="D47" s="94" t="b">
        <f>IF(SUM(AB10:AB14,AB16:AB24)&gt;0,TRUE,FALSE)</f>
        <v>1</v>
      </c>
      <c r="E47" s="94" t="b">
        <f>IF(SUM(AC10:AC14,AC16:AC24)&gt;0,TRUE,FALSE)</f>
        <v>1</v>
      </c>
      <c r="F47" s="94" t="s">
        <v>115</v>
      </c>
      <c r="G47" s="94" t="s">
        <v>116</v>
      </c>
      <c r="H47" s="94" t="b">
        <f>IF(SUM(AA27:AA31,AA33:AA41)&gt;0,TRUE,FALSE)</f>
        <v>0</v>
      </c>
      <c r="I47" s="94" t="b">
        <f>IF(SUM(AB27:AB31,AB33:AB41)&gt;0,TRUE,FALSE)</f>
        <v>1</v>
      </c>
      <c r="J47" s="112" t="b">
        <f>IF(SUM(AC27:AC31,AC33:AC41)&gt;0,TRUE,FALSE)</f>
        <v>1</v>
      </c>
    </row>
    <row r="48" spans="1:29" ht="20.100000000000001" customHeight="1" thickBot="1" x14ac:dyDescent="0.35">
      <c r="A48" s="374" t="s">
        <v>117</v>
      </c>
      <c r="B48" s="375"/>
      <c r="C48" s="113">
        <f>E8-10</f>
        <v>-2</v>
      </c>
      <c r="D48" s="113">
        <f>E10-10</f>
        <v>2</v>
      </c>
      <c r="E48" s="113">
        <f>E16-10</f>
        <v>5</v>
      </c>
      <c r="F48" s="113">
        <f>E20-10</f>
        <v>-2</v>
      </c>
      <c r="G48" s="113">
        <f>E22-10</f>
        <v>1</v>
      </c>
      <c r="H48" s="113">
        <f>E26-10</f>
        <v>0</v>
      </c>
      <c r="I48" s="113">
        <f>E32-10</f>
        <v>0</v>
      </c>
      <c r="J48" s="114">
        <f>E35-10</f>
        <v>-2</v>
      </c>
    </row>
    <row r="49" spans="1:10" ht="20.100000000000001" customHeight="1" thickTop="1" x14ac:dyDescent="0.3">
      <c r="A49" s="378" t="s">
        <v>118</v>
      </c>
      <c r="B49" s="379"/>
      <c r="C49" s="97"/>
      <c r="D49" s="97"/>
      <c r="E49" s="97"/>
      <c r="F49" s="97"/>
      <c r="G49" s="97"/>
      <c r="H49" s="97"/>
      <c r="I49" s="97"/>
      <c r="J49" s="115"/>
    </row>
    <row r="50" spans="1:10" ht="20.100000000000001" customHeight="1" x14ac:dyDescent="0.3">
      <c r="A50" s="116"/>
      <c r="B50" s="95" t="s">
        <v>106</v>
      </c>
      <c r="C50" s="95"/>
      <c r="D50" s="95"/>
      <c r="E50" s="95"/>
      <c r="F50" s="95"/>
      <c r="G50" s="95"/>
      <c r="H50" s="95"/>
      <c r="I50" s="95"/>
      <c r="J50" s="117"/>
    </row>
    <row r="51" spans="1:10" ht="20.100000000000001" customHeight="1" x14ac:dyDescent="0.3">
      <c r="A51" s="116"/>
      <c r="C51" s="348" t="s">
        <v>107</v>
      </c>
      <c r="D51" s="348"/>
      <c r="E51" s="348"/>
      <c r="F51" s="348"/>
      <c r="J51" s="117">
        <f>SUM(C48:J48)</f>
        <v>2</v>
      </c>
    </row>
    <row r="52" spans="1:10" ht="20.100000000000001" customHeight="1" x14ac:dyDescent="0.3">
      <c r="A52" s="116"/>
      <c r="C52" s="348" t="s">
        <v>108</v>
      </c>
      <c r="D52" s="348"/>
      <c r="E52" s="348"/>
      <c r="F52" s="348"/>
      <c r="J52" s="117">
        <f>(F48)+IF(C47,C48,0)+IF(D47,D48,0)+IF(E47,E48,0)+IF(H47,H48,0)+IF(I47,I48,0)+IF(J47,J48,0)</f>
        <v>3</v>
      </c>
    </row>
    <row r="53" spans="1:10" ht="20.100000000000001" customHeight="1" x14ac:dyDescent="0.3">
      <c r="A53" s="116"/>
      <c r="B53" s="92" t="s">
        <v>109</v>
      </c>
      <c r="J53" s="117"/>
    </row>
    <row r="54" spans="1:10" ht="20.100000000000001" customHeight="1" x14ac:dyDescent="0.3">
      <c r="A54" s="116"/>
      <c r="C54" s="348" t="s">
        <v>107</v>
      </c>
      <c r="D54" s="348"/>
      <c r="E54" s="348"/>
      <c r="F54" s="348"/>
      <c r="J54" s="117" cm="1">
        <f t="array" ref="J54">SUM(IF(C48:J48&lt;0,-(ABS(C48:J48)*(ABS(C48:J48)+1)/2),C48:J48*(C48:J48+1)/2))</f>
        <v>10</v>
      </c>
    </row>
    <row r="55" spans="1:10" ht="20.100000000000001" customHeight="1" x14ac:dyDescent="0.3">
      <c r="A55" s="118"/>
      <c r="B55" s="110"/>
      <c r="C55" s="354" t="s">
        <v>108</v>
      </c>
      <c r="D55" s="354"/>
      <c r="E55" s="354"/>
      <c r="F55" s="354"/>
      <c r="G55" s="110"/>
      <c r="H55" s="110"/>
      <c r="I55" s="110"/>
      <c r="J55" s="119">
        <f>IF(F48&lt;0,-(ABS(F48)*(ABS(F48)+1)/2),F48*(F48+1)/2)+IF(C47,IF(C48&lt;0,-(ABS(C48)*(ABS(C48)+1)/2),C48*(C48+1)/2),0)+IF(D47,IF(D48&lt;0,-(ABS(D48)*(ABS(D48)+1)/2),D48*(D48+1)/2),0)+IF(E47,IF(E48&lt;0,-(ABS(E48)*(ABS(E48)+1)/2),E48*(E48+1)/2),0)+IF(H47,IF(H48&lt;0,-(ABS(H48)*(ABS(H48)+1)/2),H48*(H48+1)/2),0)+IF(I47,IF(I48&lt;0,-(ABS(I48)*(ABS(I48)+1)/2),I48*(I48+1)/2),0)+IF(J47,IF(J48&lt;0,-(ABS(J48)*(ABS(J48)+1)/2),J48*(J48+1)/2),0)</f>
        <v>12</v>
      </c>
    </row>
    <row r="56" spans="1:10" ht="20.100000000000001" customHeight="1" x14ac:dyDescent="0.3">
      <c r="A56" s="349" t="s">
        <v>119</v>
      </c>
      <c r="B56" s="350"/>
      <c r="C56" s="106"/>
      <c r="D56" s="106"/>
      <c r="E56" s="106"/>
      <c r="F56" s="106"/>
      <c r="G56" s="106"/>
      <c r="H56" s="106"/>
      <c r="I56" s="106"/>
      <c r="J56" s="120"/>
    </row>
    <row r="57" spans="1:10" ht="20.100000000000001" customHeight="1" x14ac:dyDescent="0.3">
      <c r="A57" s="116"/>
      <c r="B57" s="92" t="s">
        <v>106</v>
      </c>
      <c r="J57" s="121">
        <f>SUM(A9,A11:A15,A17:A19,A21,A23:A25,A27:A31,A33:A34,A36:A41,F9:F13,F15:F18,F20:F26,F28:F32,F34:F41)</f>
        <v>35</v>
      </c>
    </row>
    <row r="58" spans="1:10" ht="20.100000000000001" customHeight="1" x14ac:dyDescent="0.3">
      <c r="A58" s="118"/>
      <c r="B58" s="110" t="s">
        <v>109</v>
      </c>
      <c r="C58" s="110"/>
      <c r="D58" s="110"/>
      <c r="E58" s="110"/>
      <c r="F58" s="110"/>
      <c r="G58" s="110"/>
      <c r="H58" s="110"/>
      <c r="I58" s="110"/>
      <c r="J58" s="119" cm="1">
        <f t="array" ref="J58">SUM(IF(A9&lt;0,-(ABS(A9)*(ABS(A9)+1)/2),A9*(A9+1)/2))+SUM(IF(A11:A15&lt;0,-(ABS(A11:A15)*(ABS(A11:A15)+1)/2),A11:A15*(A11:A15+1)/2))+SUM(IF(A17:A19&lt;0,-(ABS(A17:A19)*(ABS(A17:A19)+1)/2),A17:A19*(A17:A19+1)/2))+SUM(IF(A21&lt;0,-(ABS(A21)*(ABS(A21)+1)/2),A21*(A21+1)/2))+SUM(IF(A23:A25&lt;0,-(ABS(A23:A25)*(ABS(A23:A25)+1)/2),A23:A25*(A23:A25+1)/2))+SUM(IF(A27:A31&lt;0,-(ABS(A27:A31)*(ABS(A27:A31)+1)/2),A27:A31*(A27:A31+1)/2))+SUM(IF(A33:A34&lt;0,-(ABS(A33:A34)*(ABS(A33:A34)+1)/2),A33:A34*(A33:A34+1)/2))+SUM(IF(A36:A41&lt;0,-(ABS(A36:A41)*(ABS(A36:A41)+1)/2),A36:A41*(A36:A41+1)/2))+SUM(IF(F9:F13&lt;0,-(ABS(F9:F13)*(ABS(F9:F13)+1)/2),F9:F13*(F9:F13+1)/2))+SUM(IF(F15:F18&lt;0,-(ABS(F15:F18)*(ABS(F15:F18)+1)/2),F15:F18*(F15:F18+1)/2))+SUM(IF(F20:F26&lt;0,-(ABS(F20:F26)*(ABS(F20:F26)+1)/2),F20:F26*(F20:F26+1)/2))+SUM(IF(F28:F32&lt;0,-(ABS(F28:F32)*(ABS(F28:F32)+1)/2),F28:F32*(F28:F32+1)/2))+SUM(IF(F34:F41&lt;0,-(ABS(F34:F41)*(ABS(F34:F41)+1)/2),F34:F41*(F34:F41+1)/2))</f>
        <v>68</v>
      </c>
    </row>
    <row r="59" spans="1:10" ht="20.100000000000001" customHeight="1" x14ac:dyDescent="0.3">
      <c r="A59" s="349" t="s">
        <v>92</v>
      </c>
      <c r="B59" s="350"/>
      <c r="C59" s="106"/>
      <c r="D59" s="106"/>
      <c r="E59" s="106"/>
      <c r="F59" s="106"/>
      <c r="G59" s="106"/>
      <c r="H59" s="106"/>
      <c r="I59" s="106"/>
      <c r="J59" s="120"/>
    </row>
    <row r="60" spans="1:10" ht="20.100000000000001" customHeight="1" x14ac:dyDescent="0.3">
      <c r="A60" s="118"/>
      <c r="B60" s="110" t="s">
        <v>106</v>
      </c>
      <c r="C60" s="110"/>
      <c r="D60" s="110"/>
      <c r="E60" s="110"/>
      <c r="F60" s="110"/>
      <c r="G60" s="110"/>
      <c r="H60" s="110"/>
      <c r="I60" s="110"/>
      <c r="J60" s="122">
        <f>SUM(L3:N4)</f>
        <v>7</v>
      </c>
    </row>
    <row r="61" spans="1:10" ht="20.100000000000001" customHeight="1" x14ac:dyDescent="0.3">
      <c r="A61" s="349" t="s">
        <v>98</v>
      </c>
      <c r="B61" s="350"/>
      <c r="C61" s="106"/>
      <c r="D61" s="106"/>
      <c r="E61" s="106"/>
      <c r="F61" s="106"/>
      <c r="G61" s="106"/>
      <c r="H61" s="106"/>
      <c r="I61" s="106"/>
      <c r="J61" s="120"/>
    </row>
    <row r="62" spans="1:10" ht="20.100000000000001" customHeight="1" x14ac:dyDescent="0.3">
      <c r="A62" s="118"/>
      <c r="B62" s="110" t="s">
        <v>106</v>
      </c>
      <c r="C62" s="110"/>
      <c r="D62" s="110"/>
      <c r="E62" s="110"/>
      <c r="F62" s="110"/>
      <c r="G62" s="110"/>
      <c r="H62" s="110"/>
      <c r="I62" s="110"/>
      <c r="J62" s="123">
        <f>SUM(Q15:S19)</f>
        <v>-2</v>
      </c>
    </row>
    <row r="63" spans="1:10" ht="20.100000000000001" customHeight="1" x14ac:dyDescent="0.3">
      <c r="A63" s="349" t="s">
        <v>102</v>
      </c>
      <c r="B63" s="350"/>
      <c r="C63" s="106"/>
      <c r="D63" s="106"/>
      <c r="E63" s="106"/>
      <c r="F63" s="106"/>
      <c r="G63" s="106"/>
      <c r="H63" s="106"/>
      <c r="I63" s="106"/>
      <c r="J63" s="120"/>
    </row>
    <row r="64" spans="1:10" ht="20.100000000000001" customHeight="1" x14ac:dyDescent="0.3">
      <c r="A64" s="116"/>
      <c r="B64" s="92" t="s">
        <v>106</v>
      </c>
      <c r="J64" s="124">
        <f>SUM(Y2:Y4,AC1:AC4)</f>
        <v>-2</v>
      </c>
    </row>
    <row r="65" spans="1:10" ht="20.100000000000001" customHeight="1" x14ac:dyDescent="0.3">
      <c r="A65" s="118"/>
      <c r="B65" s="110" t="s">
        <v>109</v>
      </c>
      <c r="C65" s="110"/>
      <c r="D65" s="110"/>
      <c r="E65" s="110"/>
      <c r="F65" s="110"/>
      <c r="G65" s="110"/>
      <c r="H65" s="110"/>
      <c r="I65" s="110"/>
      <c r="J65" s="119" cm="1">
        <f t="array" ref="J65">SUM(IF(Y2:Y4&lt;0,-(ABS(Y2:Y4)*(ABS(Y2:Y4)+1)/2),Y2:Y4*(Y2:Y4+1)/2))+SUM(IF(AC1:AC4&lt;0,-(ABS(AC1:AC4)*(ABS(AC1:AC4)+1)/2),AC1:AC4*(AC1:AC4+1)/2))</f>
        <v>-3</v>
      </c>
    </row>
    <row r="66" spans="1:10" ht="20.100000000000001" customHeight="1" x14ac:dyDescent="0.3">
      <c r="A66" s="349" t="s">
        <v>120</v>
      </c>
      <c r="B66" s="350"/>
      <c r="C66" s="106"/>
      <c r="D66" s="106"/>
      <c r="E66" s="106"/>
      <c r="F66" s="106"/>
      <c r="G66" s="106"/>
      <c r="H66" s="106"/>
      <c r="I66" s="106"/>
      <c r="J66" s="120"/>
    </row>
    <row r="67" spans="1:10" ht="20.100000000000001" customHeight="1" x14ac:dyDescent="0.3">
      <c r="A67" s="116"/>
      <c r="B67" s="92" t="s">
        <v>106</v>
      </c>
      <c r="J67" s="117"/>
    </row>
    <row r="68" spans="1:10" ht="20.100000000000001" customHeight="1" x14ac:dyDescent="0.3">
      <c r="A68" s="116"/>
      <c r="C68" s="348" t="s">
        <v>121</v>
      </c>
      <c r="D68" s="348"/>
      <c r="E68" s="348"/>
      <c r="J68" s="124">
        <f>SUM(AA10:AC14)</f>
        <v>4</v>
      </c>
    </row>
    <row r="69" spans="1:10" ht="20.100000000000001" customHeight="1" x14ac:dyDescent="0.3">
      <c r="A69" s="116"/>
      <c r="C69" s="348" t="s">
        <v>122</v>
      </c>
      <c r="D69" s="348"/>
      <c r="E69" s="348"/>
      <c r="J69" s="124">
        <f>SUM(AA16:AC24)</f>
        <v>2</v>
      </c>
    </row>
    <row r="70" spans="1:10" ht="20.100000000000001" customHeight="1" x14ac:dyDescent="0.3">
      <c r="A70" s="116"/>
      <c r="B70" s="92" t="s">
        <v>109</v>
      </c>
      <c r="J70" s="117"/>
    </row>
    <row r="71" spans="1:10" ht="20.100000000000001" customHeight="1" x14ac:dyDescent="0.3">
      <c r="A71" s="116"/>
      <c r="C71" s="348" t="s">
        <v>121</v>
      </c>
      <c r="D71" s="348"/>
      <c r="E71" s="348"/>
      <c r="J71" s="117" cm="1">
        <f t="array" ref="J71">SUM(IF(AA10:AC14&lt;0,-(ABS(AA10:AC14)*(ABS(AA10:AC14)+1)/2),AA10:AC14*(AA10:AC14+1)/2))</f>
        <v>5</v>
      </c>
    </row>
    <row r="72" spans="1:10" ht="20.100000000000001" customHeight="1" x14ac:dyDescent="0.3">
      <c r="A72" s="118"/>
      <c r="B72" s="110"/>
      <c r="C72" s="354" t="s">
        <v>122</v>
      </c>
      <c r="D72" s="354"/>
      <c r="E72" s="354"/>
      <c r="F72" s="110"/>
      <c r="G72" s="110"/>
      <c r="H72" s="110"/>
      <c r="I72" s="110"/>
      <c r="J72" s="119" cm="1">
        <f t="array" ref="J72">SUM(IF(AA16:AC24&lt;0,-(ABS(AA16:AC24)*(ABS(AA16:AC24)+1)/2),AA16:AC24*(AA16:AC24+1)/2))</f>
        <v>2</v>
      </c>
    </row>
    <row r="73" spans="1:10" ht="20.100000000000001" customHeight="1" x14ac:dyDescent="0.3">
      <c r="A73" s="125" t="s">
        <v>60</v>
      </c>
      <c r="B73" s="106"/>
      <c r="C73" s="106"/>
      <c r="D73" s="106"/>
      <c r="E73" s="106"/>
      <c r="F73" s="106"/>
      <c r="G73" s="106"/>
      <c r="H73" s="106"/>
      <c r="I73" s="106"/>
      <c r="J73" s="120"/>
    </row>
    <row r="74" spans="1:10" ht="20.100000000000001" customHeight="1" x14ac:dyDescent="0.3">
      <c r="A74" s="116"/>
      <c r="B74" s="92" t="s">
        <v>106</v>
      </c>
      <c r="J74" s="117"/>
    </row>
    <row r="75" spans="1:10" ht="20.100000000000001" customHeight="1" x14ac:dyDescent="0.3">
      <c r="A75" s="116"/>
      <c r="C75" s="348" t="s">
        <v>123</v>
      </c>
      <c r="D75" s="348"/>
      <c r="E75" s="348"/>
      <c r="J75" s="124">
        <f>SUM(AA27:AC31)</f>
        <v>4</v>
      </c>
    </row>
    <row r="76" spans="1:10" ht="20.100000000000001" customHeight="1" x14ac:dyDescent="0.3">
      <c r="A76" s="116"/>
      <c r="C76" s="348" t="s">
        <v>124</v>
      </c>
      <c r="D76" s="348"/>
      <c r="E76" s="348"/>
      <c r="J76" s="124">
        <f>SUM(AA33:AC41)</f>
        <v>6</v>
      </c>
    </row>
    <row r="77" spans="1:10" ht="20.100000000000001" customHeight="1" x14ac:dyDescent="0.3">
      <c r="A77" s="116"/>
      <c r="B77" s="92" t="s">
        <v>109</v>
      </c>
      <c r="J77" s="117"/>
    </row>
    <row r="78" spans="1:10" ht="20.100000000000001" customHeight="1" x14ac:dyDescent="0.3">
      <c r="A78" s="116"/>
      <c r="C78" s="348" t="s">
        <v>123</v>
      </c>
      <c r="D78" s="348"/>
      <c r="E78" s="348"/>
      <c r="J78" s="117" cm="1">
        <f t="array" ref="J78">SUM(IF(AA27:AC31&lt;0,-(ABS(AA27:AC31)*(ABS(AA27:AC31)+1)/2),AA27:AC31*(AA27:AC31+1)/2))</f>
        <v>7</v>
      </c>
    </row>
    <row r="79" spans="1:10" ht="20.100000000000001" customHeight="1" thickBot="1" x14ac:dyDescent="0.35">
      <c r="A79" s="126"/>
      <c r="B79" s="127"/>
      <c r="C79" s="353" t="s">
        <v>124</v>
      </c>
      <c r="D79" s="353"/>
      <c r="E79" s="353"/>
      <c r="F79" s="127"/>
      <c r="G79" s="127"/>
      <c r="H79" s="127"/>
      <c r="I79" s="127"/>
      <c r="J79" s="128" cm="1">
        <f t="array" ref="J79">SUM(IF(AA33:AC41&lt;0,-(ABS(AA33:AC41)*(ABS(AA33:AC41)+1)/2),AA33:AC41*(AA33:AC41+1)/2))</f>
        <v>9</v>
      </c>
    </row>
    <row r="80" spans="1:10" ht="20.100000000000001" customHeight="1" thickTop="1" x14ac:dyDescent="0.3">
      <c r="A80" s="355" t="s">
        <v>131</v>
      </c>
      <c r="B80" s="356"/>
      <c r="C80" s="356"/>
      <c r="D80" s="356"/>
      <c r="E80" s="356"/>
      <c r="F80" s="356"/>
      <c r="G80" s="356"/>
      <c r="H80" s="356"/>
      <c r="I80" s="356"/>
      <c r="J80" s="357"/>
    </row>
    <row r="81" spans="1:10" ht="20.100000000000001" customHeight="1" thickBot="1" x14ac:dyDescent="0.35">
      <c r="A81" s="358"/>
      <c r="B81" s="359"/>
      <c r="C81" s="359"/>
      <c r="D81" s="359"/>
      <c r="E81" s="359"/>
      <c r="F81" s="359"/>
      <c r="G81" s="359"/>
      <c r="H81" s="359"/>
      <c r="I81" s="359"/>
      <c r="J81" s="360"/>
    </row>
    <row r="82" spans="1:10" ht="20.100000000000001" customHeight="1" thickTop="1" x14ac:dyDescent="0.3">
      <c r="A82" s="351" t="s">
        <v>125</v>
      </c>
      <c r="B82" s="352"/>
      <c r="J82" s="117"/>
    </row>
    <row r="83" spans="1:10" ht="20.100000000000001" customHeight="1" x14ac:dyDescent="0.3">
      <c r="A83" s="116"/>
      <c r="B83" s="92" t="s">
        <v>106</v>
      </c>
      <c r="J83" s="117"/>
    </row>
    <row r="84" spans="1:10" ht="20.100000000000001" customHeight="1" x14ac:dyDescent="0.3">
      <c r="A84" s="116"/>
      <c r="C84" s="348" t="s">
        <v>126</v>
      </c>
      <c r="D84" s="348"/>
      <c r="E84" s="348"/>
      <c r="F84" s="348"/>
      <c r="G84" s="348"/>
      <c r="H84" s="348"/>
      <c r="I84" s="348"/>
      <c r="J84" s="124">
        <f>SUM(J52,J64,J68:J69,J75:J76)</f>
        <v>17</v>
      </c>
    </row>
    <row r="85" spans="1:10" ht="20.100000000000001" customHeight="1" x14ac:dyDescent="0.3">
      <c r="A85" s="116"/>
      <c r="C85" s="348" t="s">
        <v>127</v>
      </c>
      <c r="D85" s="348"/>
      <c r="E85" s="348"/>
      <c r="F85" s="348"/>
      <c r="G85" s="348"/>
      <c r="H85" s="348"/>
      <c r="I85" s="348"/>
      <c r="J85" s="124">
        <f>J84+J60+J62</f>
        <v>22</v>
      </c>
    </row>
    <row r="86" spans="1:10" ht="20.100000000000001" customHeight="1" x14ac:dyDescent="0.3">
      <c r="A86" s="116"/>
      <c r="B86" s="92" t="s">
        <v>109</v>
      </c>
      <c r="J86" s="117"/>
    </row>
    <row r="87" spans="1:10" ht="20.100000000000001" customHeight="1" x14ac:dyDescent="0.3">
      <c r="A87" s="118"/>
      <c r="B87" s="111"/>
      <c r="C87" s="354" t="s">
        <v>126</v>
      </c>
      <c r="D87" s="354"/>
      <c r="E87" s="354"/>
      <c r="F87" s="354"/>
      <c r="G87" s="354"/>
      <c r="H87" s="354"/>
      <c r="I87" s="354"/>
      <c r="J87" s="214">
        <f>SUM(J55,J65,J71:J72,J78:J79)</f>
        <v>32</v>
      </c>
    </row>
    <row r="88" spans="1:10" ht="20.100000000000001" customHeight="1" x14ac:dyDescent="0.3">
      <c r="A88" s="349" t="s">
        <v>128</v>
      </c>
      <c r="B88" s="350"/>
      <c r="C88" s="106"/>
      <c r="D88" s="106"/>
      <c r="E88" s="106"/>
      <c r="F88" s="106"/>
      <c r="G88" s="106"/>
      <c r="H88" s="106"/>
      <c r="I88" s="106"/>
      <c r="J88" s="120"/>
    </row>
    <row r="89" spans="1:10" ht="20.100000000000001" customHeight="1" x14ac:dyDescent="0.3">
      <c r="A89" s="116"/>
      <c r="B89" s="92" t="s">
        <v>106</v>
      </c>
      <c r="J89" s="117"/>
    </row>
    <row r="90" spans="1:10" ht="20.100000000000001" customHeight="1" x14ac:dyDescent="0.3">
      <c r="A90" s="116"/>
      <c r="C90" s="348" t="s">
        <v>129</v>
      </c>
      <c r="D90" s="348"/>
      <c r="E90" s="348"/>
      <c r="F90" s="348"/>
      <c r="G90" s="348"/>
      <c r="H90" s="348"/>
      <c r="I90" s="348"/>
      <c r="J90" s="124">
        <f>SUM(J51,J57,J64,J68:J69,J75:J76)</f>
        <v>51</v>
      </c>
    </row>
    <row r="91" spans="1:10" ht="20.100000000000001" customHeight="1" x14ac:dyDescent="0.3">
      <c r="A91" s="116"/>
      <c r="C91" s="348" t="s">
        <v>130</v>
      </c>
      <c r="D91" s="348"/>
      <c r="E91" s="348"/>
      <c r="F91" s="348"/>
      <c r="G91" s="348"/>
      <c r="H91" s="348"/>
      <c r="I91" s="348"/>
      <c r="J91" s="124">
        <f>J90+J60+J62</f>
        <v>56</v>
      </c>
    </row>
    <row r="92" spans="1:10" ht="20.100000000000001" customHeight="1" thickBot="1" x14ac:dyDescent="0.35">
      <c r="A92" s="126"/>
      <c r="B92" s="127" t="s">
        <v>109</v>
      </c>
      <c r="C92" s="127"/>
      <c r="D92" s="127"/>
      <c r="E92" s="127"/>
      <c r="F92" s="127"/>
      <c r="G92" s="127"/>
      <c r="H92" s="127"/>
      <c r="I92" s="127"/>
      <c r="J92" s="213">
        <f>SUM(J54,J58,J65,J71:J72,J78:J79)</f>
        <v>98</v>
      </c>
    </row>
    <row r="93" spans="1:10" ht="20.100000000000001" customHeight="1" thickTop="1" x14ac:dyDescent="0.3"/>
  </sheetData>
  <mergeCells count="220">
    <mergeCell ref="V4:X4"/>
    <mergeCell ref="O1:O4"/>
    <mergeCell ref="S1:T3"/>
    <mergeCell ref="V1:Y1"/>
    <mergeCell ref="Z1:AB1"/>
    <mergeCell ref="B2:D2"/>
    <mergeCell ref="V2:X2"/>
    <mergeCell ref="Z2:AB2"/>
    <mergeCell ref="B3:D3"/>
    <mergeCell ref="F3:F4"/>
    <mergeCell ref="G3:H3"/>
    <mergeCell ref="B1:D1"/>
    <mergeCell ref="F1:H2"/>
    <mergeCell ref="I1:J1"/>
    <mergeCell ref="L1:L2"/>
    <mergeCell ref="M1:M2"/>
    <mergeCell ref="N1:N2"/>
    <mergeCell ref="B9:E9"/>
    <mergeCell ref="G9:J9"/>
    <mergeCell ref="L9:P9"/>
    <mergeCell ref="V9:Z9"/>
    <mergeCell ref="A10:D10"/>
    <mergeCell ref="G10:J10"/>
    <mergeCell ref="L10:P10"/>
    <mergeCell ref="W10:Z10"/>
    <mergeCell ref="Z4:AB4"/>
    <mergeCell ref="A6:J7"/>
    <mergeCell ref="L6:T7"/>
    <mergeCell ref="V6:AC7"/>
    <mergeCell ref="A8:D8"/>
    <mergeCell ref="F8:I8"/>
    <mergeCell ref="L8:P8"/>
    <mergeCell ref="L3:L4"/>
    <mergeCell ref="M3:M4"/>
    <mergeCell ref="N3:N4"/>
    <mergeCell ref="V3:X3"/>
    <mergeCell ref="Z3:AB3"/>
    <mergeCell ref="B4:D4"/>
    <mergeCell ref="G4:H4"/>
    <mergeCell ref="Q4:R4"/>
    <mergeCell ref="S4:T4"/>
    <mergeCell ref="B13:E13"/>
    <mergeCell ref="G13:J13"/>
    <mergeCell ref="L13:P13"/>
    <mergeCell ref="W13:Z13"/>
    <mergeCell ref="B14:E14"/>
    <mergeCell ref="F14:I14"/>
    <mergeCell ref="M14:O14"/>
    <mergeCell ref="W14:Z14"/>
    <mergeCell ref="B11:E11"/>
    <mergeCell ref="G11:J11"/>
    <mergeCell ref="L11:P11"/>
    <mergeCell ref="W11:Z11"/>
    <mergeCell ref="B12:E12"/>
    <mergeCell ref="G12:J12"/>
    <mergeCell ref="L12:P12"/>
    <mergeCell ref="W12:Z12"/>
    <mergeCell ref="B17:E17"/>
    <mergeCell ref="G17:J17"/>
    <mergeCell ref="M17:P17"/>
    <mergeCell ref="W17:Z17"/>
    <mergeCell ref="B18:E18"/>
    <mergeCell ref="G18:J18"/>
    <mergeCell ref="M18:P18"/>
    <mergeCell ref="W18:Z18"/>
    <mergeCell ref="B15:E15"/>
    <mergeCell ref="G15:J15"/>
    <mergeCell ref="M15:P15"/>
    <mergeCell ref="W15:Z15"/>
    <mergeCell ref="A16:D16"/>
    <mergeCell ref="G16:J16"/>
    <mergeCell ref="M16:P16"/>
    <mergeCell ref="W16:Z16"/>
    <mergeCell ref="B19:E19"/>
    <mergeCell ref="F19:I19"/>
    <mergeCell ref="M19:P19"/>
    <mergeCell ref="W19:Z19"/>
    <mergeCell ref="A20:D20"/>
    <mergeCell ref="G20:J20"/>
    <mergeCell ref="M20:N20"/>
    <mergeCell ref="S20:T20"/>
    <mergeCell ref="W20:Z20"/>
    <mergeCell ref="B21:E21"/>
    <mergeCell ref="G21:J21"/>
    <mergeCell ref="M21:R21"/>
    <mergeCell ref="S21:T21"/>
    <mergeCell ref="W21:Z21"/>
    <mergeCell ref="A22:D22"/>
    <mergeCell ref="G22:J22"/>
    <mergeCell ref="M22:R22"/>
    <mergeCell ref="S22:T22"/>
    <mergeCell ref="W22:Z22"/>
    <mergeCell ref="B25:E25"/>
    <mergeCell ref="G25:J25"/>
    <mergeCell ref="M25:R25"/>
    <mergeCell ref="S25:T25"/>
    <mergeCell ref="W25:Z25"/>
    <mergeCell ref="AA25:AB25"/>
    <mergeCell ref="B23:E23"/>
    <mergeCell ref="G23:J23"/>
    <mergeCell ref="M23:R23"/>
    <mergeCell ref="S23:T23"/>
    <mergeCell ref="W23:Z23"/>
    <mergeCell ref="B24:E24"/>
    <mergeCell ref="G24:J24"/>
    <mergeCell ref="M24:R24"/>
    <mergeCell ref="S24:T24"/>
    <mergeCell ref="W24:Z24"/>
    <mergeCell ref="A26:D26"/>
    <mergeCell ref="G26:J26"/>
    <mergeCell ref="M26:R26"/>
    <mergeCell ref="S26:T26"/>
    <mergeCell ref="V26:Z26"/>
    <mergeCell ref="B27:E27"/>
    <mergeCell ref="F27:I27"/>
    <mergeCell ref="M27:R27"/>
    <mergeCell ref="S27:T27"/>
    <mergeCell ref="W27:Z27"/>
    <mergeCell ref="B28:E28"/>
    <mergeCell ref="G28:I28"/>
    <mergeCell ref="M28:R28"/>
    <mergeCell ref="S28:T28"/>
    <mergeCell ref="W28:Z28"/>
    <mergeCell ref="B29:E29"/>
    <mergeCell ref="G29:I29"/>
    <mergeCell ref="M29:R29"/>
    <mergeCell ref="S29:T29"/>
    <mergeCell ref="W29:Z29"/>
    <mergeCell ref="B30:E30"/>
    <mergeCell ref="G30:I30"/>
    <mergeCell ref="M30:R30"/>
    <mergeCell ref="S30:T30"/>
    <mergeCell ref="W30:Z30"/>
    <mergeCell ref="B31:E31"/>
    <mergeCell ref="G31:I31"/>
    <mergeCell ref="M31:R31"/>
    <mergeCell ref="S31:T31"/>
    <mergeCell ref="W31:Z31"/>
    <mergeCell ref="A32:D32"/>
    <mergeCell ref="G32:I32"/>
    <mergeCell ref="M32:R32"/>
    <mergeCell ref="S32:T32"/>
    <mergeCell ref="W32:Z32"/>
    <mergeCell ref="B33:E33"/>
    <mergeCell ref="F33:I33"/>
    <mergeCell ref="M33:R33"/>
    <mergeCell ref="S33:T33"/>
    <mergeCell ref="W33:Z33"/>
    <mergeCell ref="B34:E34"/>
    <mergeCell ref="G34:I34"/>
    <mergeCell ref="M34:R34"/>
    <mergeCell ref="S34:T34"/>
    <mergeCell ref="W34:Z34"/>
    <mergeCell ref="A35:D35"/>
    <mergeCell ref="G35:I35"/>
    <mergeCell ref="M35:R35"/>
    <mergeCell ref="S35:T35"/>
    <mergeCell ref="W35:Z35"/>
    <mergeCell ref="B36:E36"/>
    <mergeCell ref="G36:I36"/>
    <mergeCell ref="M36:R36"/>
    <mergeCell ref="S36:T36"/>
    <mergeCell ref="W36:Z36"/>
    <mergeCell ref="B37:E37"/>
    <mergeCell ref="G37:I37"/>
    <mergeCell ref="M37:R37"/>
    <mergeCell ref="S37:T37"/>
    <mergeCell ref="W37:Z37"/>
    <mergeCell ref="M40:R40"/>
    <mergeCell ref="S40:T40"/>
    <mergeCell ref="W40:Z40"/>
    <mergeCell ref="B41:E41"/>
    <mergeCell ref="G41:I41"/>
    <mergeCell ref="M41:R41"/>
    <mergeCell ref="S41:T41"/>
    <mergeCell ref="W41:Z41"/>
    <mergeCell ref="B38:E38"/>
    <mergeCell ref="G38:I38"/>
    <mergeCell ref="M38:R38"/>
    <mergeCell ref="S38:T38"/>
    <mergeCell ref="W38:Z38"/>
    <mergeCell ref="B39:E39"/>
    <mergeCell ref="G39:I39"/>
    <mergeCell ref="M39:R39"/>
    <mergeCell ref="S39:T39"/>
    <mergeCell ref="W39:Z39"/>
    <mergeCell ref="A56:B56"/>
    <mergeCell ref="A59:B59"/>
    <mergeCell ref="A43:J44"/>
    <mergeCell ref="A45:J45"/>
    <mergeCell ref="A46:B46"/>
    <mergeCell ref="A47:B47"/>
    <mergeCell ref="A48:B48"/>
    <mergeCell ref="A49:B49"/>
    <mergeCell ref="B40:E40"/>
    <mergeCell ref="G40:I40"/>
    <mergeCell ref="C91:I91"/>
    <mergeCell ref="V44:X44"/>
    <mergeCell ref="A82:B82"/>
    <mergeCell ref="C84:I84"/>
    <mergeCell ref="C85:I85"/>
    <mergeCell ref="C87:I87"/>
    <mergeCell ref="A88:B88"/>
    <mergeCell ref="C90:I90"/>
    <mergeCell ref="C72:E72"/>
    <mergeCell ref="C75:E75"/>
    <mergeCell ref="C76:E76"/>
    <mergeCell ref="C78:E78"/>
    <mergeCell ref="C79:E79"/>
    <mergeCell ref="A80:J81"/>
    <mergeCell ref="A61:B61"/>
    <mergeCell ref="A63:B63"/>
    <mergeCell ref="A66:B66"/>
    <mergeCell ref="C68:E68"/>
    <mergeCell ref="C69:E69"/>
    <mergeCell ref="C71:E71"/>
    <mergeCell ref="C51:F51"/>
    <mergeCell ref="C52:F52"/>
    <mergeCell ref="C54:F54"/>
    <mergeCell ref="C55:F55"/>
  </mergeCells>
  <conditionalFormatting sqref="J34:J41">
    <cfRule type="containsText" dxfId="7" priority="1" operator="containsText" text="CHA">
      <formula>NOT(ISERROR(SEARCH("CHA",J34)))</formula>
    </cfRule>
    <cfRule type="containsText" dxfId="6" priority="2" operator="containsText" text="WEI">
      <formula>NOT(ISERROR(SEARCH("WEI",J34)))</formula>
    </cfRule>
    <cfRule type="containsText" dxfId="5" priority="3" operator="containsText" text="INT">
      <formula>NOT(ISERROR(SEARCH("INT",J34)))</formula>
    </cfRule>
    <cfRule type="containsText" dxfId="4" priority="4" operator="containsText" text="WAH">
      <formula>NOT(ISERROR(SEARCH("WAH",J34)))</formula>
    </cfRule>
    <cfRule type="containsText" dxfId="3" priority="5" operator="containsText" text="KON">
      <formula>NOT(ISERROR(SEARCH("KON",J34)))</formula>
    </cfRule>
    <cfRule type="containsText" dxfId="2" priority="6" operator="containsText" text="GES">
      <formula>NOT(ISERROR(SEARCH("GES",J34)))</formula>
    </cfRule>
    <cfRule type="containsText" dxfId="1" priority="7" operator="containsText" text="ATH">
      <formula>NOT(ISERROR(SEARCH("ATH",J34)))</formula>
    </cfRule>
    <cfRule type="containsText" dxfId="0" priority="8" operator="containsText" text="STÄ">
      <formula>NOT(ISERROR(SEARCH("STÄ",J34)))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MusterDunkel</vt:lpstr>
      <vt:lpstr>MusterHell</vt:lpstr>
      <vt:lpstr>MusterBeispiel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Maurer</dc:creator>
  <cp:lastModifiedBy>Simon Maurer</cp:lastModifiedBy>
  <dcterms:created xsi:type="dcterms:W3CDTF">2015-06-05T18:19:34Z</dcterms:created>
  <dcterms:modified xsi:type="dcterms:W3CDTF">2022-07-15T17:06:42Z</dcterms:modified>
</cp:coreProperties>
</file>