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da_bootcamp\Starter_Code\"/>
    </mc:Choice>
  </mc:AlternateContent>
  <xr:revisionPtr revIDLastSave="0" documentId="13_ncr:1_{150B52E8-CC13-4AC4-9603-9180877F5FE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arent Category Analysis" sheetId="2" r:id="rId1"/>
    <sheet name="Sub-Category Analysis" sheetId="3" r:id="rId2"/>
    <sheet name="Monthly Analysis" sheetId="4" r:id="rId3"/>
    <sheet name="Crowdfunding" sheetId="1" r:id="rId4"/>
  </sheets>
  <definedNames>
    <definedName name="_xlnm._FilterDatabase" localSheetId="3" hidden="1">Crowdfunding!$N$1:$N$1001</definedName>
  </definedNames>
  <calcPr calcId="191029"/>
  <pivotCaches>
    <pivotCache cacheId="6" r:id="rId5"/>
    <pivotCache cacheId="1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Q3" i="1" a="1"/>
  <c r="Q3" i="1" s="1"/>
  <c r="Q4" i="1" a="1"/>
  <c r="Q4" i="1" s="1"/>
  <c r="Q5" i="1" a="1"/>
  <c r="Q5" i="1"/>
  <c r="Q6" i="1" a="1"/>
  <c r="Q6" i="1" s="1"/>
  <c r="Q7" i="1" a="1"/>
  <c r="Q7" i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/>
  <c r="Q17" i="1" a="1"/>
  <c r="Q17" i="1" s="1"/>
  <c r="Q18" i="1" a="1"/>
  <c r="Q18" i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/>
  <c r="Q32" i="1" a="1"/>
  <c r="Q32" i="1"/>
  <c r="Q33" i="1" a="1"/>
  <c r="Q33" i="1" s="1"/>
  <c r="Q34" i="1" a="1"/>
  <c r="Q34" i="1" s="1"/>
  <c r="Q35" i="1" a="1"/>
  <c r="Q35" i="1" s="1"/>
  <c r="Q36" i="1" a="1"/>
  <c r="Q36" i="1"/>
  <c r="Q37" i="1" a="1"/>
  <c r="Q37" i="1" s="1"/>
  <c r="Q38" i="1" a="1"/>
  <c r="Q38" i="1" s="1"/>
  <c r="Q39" i="1" a="1"/>
  <c r="Q39" i="1" s="1"/>
  <c r="Q40" i="1" a="1"/>
  <c r="Q40" i="1" s="1"/>
  <c r="Q41" i="1" a="1"/>
  <c r="Q41" i="1"/>
  <c r="Q42" i="1" a="1"/>
  <c r="Q42" i="1" s="1"/>
  <c r="Q43" i="1" a="1"/>
  <c r="Q43" i="1" s="1"/>
  <c r="Q44" i="1" a="1"/>
  <c r="Q44" i="1"/>
  <c r="Q45" i="1" a="1"/>
  <c r="Q45" i="1" s="1"/>
  <c r="Q46" i="1" a="1"/>
  <c r="Q46" i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/>
  <c r="Q62" i="1" a="1"/>
  <c r="Q62" i="1" s="1"/>
  <c r="Q63" i="1" a="1"/>
  <c r="Q63" i="1" s="1"/>
  <c r="Q64" i="1" a="1"/>
  <c r="Q64" i="1" s="1"/>
  <c r="Q65" i="1" a="1"/>
  <c r="Q65" i="1" s="1"/>
  <c r="Q66" i="1" a="1"/>
  <c r="Q66" i="1"/>
  <c r="Q67" i="1" a="1"/>
  <c r="Q67" i="1" s="1"/>
  <c r="Q68" i="1" a="1"/>
  <c r="Q68" i="1" s="1"/>
  <c r="Q69" i="1" a="1"/>
  <c r="Q69" i="1" s="1"/>
  <c r="Q70" i="1" a="1"/>
  <c r="Q70" i="1" s="1"/>
  <c r="Q71" i="1" a="1"/>
  <c r="Q71" i="1"/>
  <c r="Q72" i="1" a="1"/>
  <c r="Q72" i="1" s="1"/>
  <c r="Q73" i="1" a="1"/>
  <c r="Q73" i="1" s="1"/>
  <c r="Q74" i="1" a="1"/>
  <c r="Q74" i="1" s="1"/>
  <c r="Q75" i="1" a="1"/>
  <c r="Q75" i="1" s="1"/>
  <c r="Q76" i="1" a="1"/>
  <c r="Q76" i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/>
  <c r="Q99" i="1" a="1"/>
  <c r="Q99" i="1" s="1"/>
  <c r="Q100" i="1" a="1"/>
  <c r="Q100" i="1" s="1"/>
  <c r="Q101" i="1" a="1"/>
  <c r="Q101" i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/>
  <c r="Q113" i="1" a="1"/>
  <c r="Q113" i="1" s="1"/>
  <c r="Q114" i="1" a="1"/>
  <c r="Q114" i="1" s="1"/>
  <c r="Q115" i="1" a="1"/>
  <c r="Q115" i="1" s="1"/>
  <c r="Q116" i="1" a="1"/>
  <c r="Q116" i="1"/>
  <c r="Q117" i="1" a="1"/>
  <c r="Q117" i="1"/>
  <c r="Q118" i="1" a="1"/>
  <c r="Q118" i="1" s="1"/>
  <c r="Q119" i="1" a="1"/>
  <c r="Q119" i="1" s="1"/>
  <c r="Q120" i="1" a="1"/>
  <c r="Q120" i="1" s="1"/>
  <c r="Q121" i="1" a="1"/>
  <c r="Q121" i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/>
  <c r="Q131" i="1" a="1"/>
  <c r="Q131" i="1" s="1"/>
  <c r="Q132" i="1" a="1"/>
  <c r="Q132" i="1" s="1"/>
  <c r="Q133" i="1" a="1"/>
  <c r="Q133" i="1"/>
  <c r="Q134" i="1" a="1"/>
  <c r="Q134" i="1" s="1"/>
  <c r="Q135" i="1" a="1"/>
  <c r="Q135" i="1" s="1"/>
  <c r="Q136" i="1" a="1"/>
  <c r="Q136" i="1"/>
  <c r="Q137" i="1" a="1"/>
  <c r="Q137" i="1" s="1"/>
  <c r="Q138" i="1" a="1"/>
  <c r="Q138" i="1" s="1"/>
  <c r="Q139" i="1" a="1"/>
  <c r="Q139" i="1"/>
  <c r="Q140" i="1" a="1"/>
  <c r="Q140" i="1" s="1"/>
  <c r="Q141" i="1" a="1"/>
  <c r="Q141" i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/>
  <c r="Q173" i="1" a="1"/>
  <c r="Q173" i="1" s="1"/>
  <c r="Q174" i="1" a="1"/>
  <c r="Q174" i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/>
  <c r="Q192" i="1" a="1"/>
  <c r="Q192" i="1" s="1"/>
  <c r="Q193" i="1" a="1"/>
  <c r="Q193" i="1"/>
  <c r="Q194" i="1" a="1"/>
  <c r="Q194" i="1" s="1"/>
  <c r="Q195" i="1" a="1"/>
  <c r="Q195" i="1" s="1"/>
  <c r="Q196" i="1" a="1"/>
  <c r="Q196" i="1" s="1"/>
  <c r="Q197" i="1" a="1"/>
  <c r="Q197" i="1" s="1"/>
  <c r="Q198" i="1" a="1"/>
  <c r="Q198" i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/>
  <c r="Q212" i="1" a="1"/>
  <c r="Q212" i="1" s="1"/>
  <c r="Q213" i="1" a="1"/>
  <c r="Q213" i="1" s="1"/>
  <c r="Q214" i="1" a="1"/>
  <c r="Q214" i="1" s="1"/>
  <c r="Q215" i="1" a="1"/>
  <c r="Q215" i="1" s="1"/>
  <c r="Q216" i="1" a="1"/>
  <c r="Q216" i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/>
  <c r="Q223" i="1" a="1"/>
  <c r="Q223" i="1" s="1"/>
  <c r="Q224" i="1" a="1"/>
  <c r="Q224" i="1"/>
  <c r="Q225" i="1" a="1"/>
  <c r="Q225" i="1"/>
  <c r="Q226" i="1" a="1"/>
  <c r="Q226" i="1" s="1"/>
  <c r="Q227" i="1" a="1"/>
  <c r="Q227" i="1" s="1"/>
  <c r="Q228" i="1" a="1"/>
  <c r="Q228" i="1" s="1"/>
  <c r="Q229" i="1" a="1"/>
  <c r="Q229" i="1"/>
  <c r="Q230" i="1" a="1"/>
  <c r="Q230" i="1" s="1"/>
  <c r="Q231" i="1" a="1"/>
  <c r="Q231" i="1" s="1"/>
  <c r="Q232" i="1" a="1"/>
  <c r="Q232" i="1" s="1"/>
  <c r="Q233" i="1" a="1"/>
  <c r="Q233" i="1" s="1"/>
  <c r="Q234" i="1" a="1"/>
  <c r="Q234" i="1"/>
  <c r="Q235" i="1" a="1"/>
  <c r="Q235" i="1" s="1"/>
  <c r="Q236" i="1" a="1"/>
  <c r="Q236" i="1" s="1"/>
  <c r="Q237" i="1" a="1"/>
  <c r="Q237" i="1"/>
  <c r="Q238" i="1" a="1"/>
  <c r="Q238" i="1" s="1"/>
  <c r="Q239" i="1" a="1"/>
  <c r="Q239" i="1" s="1"/>
  <c r="Q240" i="1" a="1"/>
  <c r="Q240" i="1" s="1"/>
  <c r="Q241" i="1" a="1"/>
  <c r="Q241" i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/>
  <c r="Q262" i="1" a="1"/>
  <c r="Q262" i="1" s="1"/>
  <c r="Q263" i="1" a="1"/>
  <c r="Q263" i="1"/>
  <c r="Q264" i="1" a="1"/>
  <c r="Q264" i="1"/>
  <c r="Q265" i="1" a="1"/>
  <c r="Q265" i="1" s="1"/>
  <c r="Q266" i="1" a="1"/>
  <c r="Q266" i="1"/>
  <c r="Q267" i="1" a="1"/>
  <c r="Q267" i="1" s="1"/>
  <c r="Q268" i="1" a="1"/>
  <c r="Q268" i="1" s="1"/>
  <c r="Q269" i="1" a="1"/>
  <c r="Q269" i="1" s="1"/>
  <c r="Q270" i="1" a="1"/>
  <c r="Q270" i="1"/>
  <c r="Q271" i="1" a="1"/>
  <c r="Q271" i="1"/>
  <c r="Q272" i="1" a="1"/>
  <c r="Q272" i="1" s="1"/>
  <c r="Q273" i="1" a="1"/>
  <c r="Q273" i="1" s="1"/>
  <c r="Q274" i="1" a="1"/>
  <c r="Q274" i="1" s="1"/>
  <c r="Q275" i="1" a="1"/>
  <c r="Q275" i="1" s="1"/>
  <c r="Q276" i="1" a="1"/>
  <c r="Q276" i="1"/>
  <c r="Q277" i="1" a="1"/>
  <c r="Q277" i="1" s="1"/>
  <c r="Q278" i="1" a="1"/>
  <c r="Q278" i="1" s="1"/>
  <c r="Q279" i="1" a="1"/>
  <c r="Q279" i="1" s="1"/>
  <c r="Q280" i="1" a="1"/>
  <c r="Q280" i="1"/>
  <c r="Q281" i="1" a="1"/>
  <c r="Q281" i="1" s="1"/>
  <c r="Q282" i="1" a="1"/>
  <c r="Q282" i="1" s="1"/>
  <c r="Q283" i="1" a="1"/>
  <c r="Q283" i="1" s="1"/>
  <c r="Q284" i="1" a="1"/>
  <c r="Q284" i="1" s="1"/>
  <c r="Q285" i="1" a="1"/>
  <c r="Q285" i="1"/>
  <c r="Q286" i="1" a="1"/>
  <c r="Q286" i="1" s="1"/>
  <c r="Q287" i="1" a="1"/>
  <c r="Q287" i="1" s="1"/>
  <c r="Q288" i="1" a="1"/>
  <c r="Q288" i="1" s="1"/>
  <c r="Q289" i="1" a="1"/>
  <c r="Q289" i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/>
  <c r="Q303" i="1" a="1"/>
  <c r="Q303" i="1" s="1"/>
  <c r="Q304" i="1" a="1"/>
  <c r="Q304" i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/>
  <c r="Q319" i="1" a="1"/>
  <c r="Q319" i="1" s="1"/>
  <c r="Q320" i="1" a="1"/>
  <c r="Q320" i="1" s="1"/>
  <c r="Q321" i="1" a="1"/>
  <c r="Q321" i="1" s="1"/>
  <c r="Q322" i="1" a="1"/>
  <c r="Q322" i="1" s="1"/>
  <c r="Q323" i="1" a="1"/>
  <c r="Q323" i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/>
  <c r="Q330" i="1" a="1"/>
  <c r="Q330" i="1" s="1"/>
  <c r="Q331" i="1" a="1"/>
  <c r="Q331" i="1" s="1"/>
  <c r="Q332" i="1" a="1"/>
  <c r="Q332" i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/>
  <c r="Q355" i="1" a="1"/>
  <c r="Q355" i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/>
  <c r="Q380" i="1" a="1"/>
  <c r="Q380" i="1" s="1"/>
  <c r="Q381" i="1" a="1"/>
  <c r="Q381" i="1" s="1"/>
  <c r="Q382" i="1" a="1"/>
  <c r="Q382" i="1"/>
  <c r="Q383" i="1" a="1"/>
  <c r="Q383" i="1" s="1"/>
  <c r="Q384" i="1" a="1"/>
  <c r="Q384" i="1" s="1"/>
  <c r="Q385" i="1" a="1"/>
  <c r="Q385" i="1" s="1"/>
  <c r="Q386" i="1" a="1"/>
  <c r="Q386" i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/>
  <c r="Q403" i="1" a="1"/>
  <c r="Q403" i="1" s="1"/>
  <c r="Q404" i="1" a="1"/>
  <c r="Q404" i="1"/>
  <c r="Q405" i="1" a="1"/>
  <c r="Q405" i="1" s="1"/>
  <c r="Q406" i="1" a="1"/>
  <c r="Q406" i="1" s="1"/>
  <c r="Q407" i="1" a="1"/>
  <c r="Q407" i="1" s="1"/>
  <c r="Q408" i="1" a="1"/>
  <c r="Q408" i="1" s="1"/>
  <c r="Q409" i="1" a="1"/>
  <c r="Q409" i="1"/>
  <c r="Q410" i="1" a="1"/>
  <c r="Q410" i="1"/>
  <c r="Q411" i="1" a="1"/>
  <c r="Q411" i="1" s="1"/>
  <c r="Q412" i="1" a="1"/>
  <c r="Q412" i="1" s="1"/>
  <c r="Q413" i="1" a="1"/>
  <c r="Q413" i="1" s="1"/>
  <c r="Q414" i="1" a="1"/>
  <c r="Q414" i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/>
  <c r="Q451" i="1" a="1"/>
  <c r="Q451" i="1" s="1"/>
  <c r="Q452" i="1" a="1"/>
  <c r="Q452" i="1" s="1"/>
  <c r="Q453" i="1" a="1"/>
  <c r="Q453" i="1" s="1"/>
  <c r="Q454" i="1" a="1"/>
  <c r="Q454" i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/>
  <c r="Q468" i="1" a="1"/>
  <c r="Q468" i="1" s="1"/>
  <c r="Q469" i="1" a="1"/>
  <c r="Q469" i="1" s="1"/>
  <c r="Q470" i="1" a="1"/>
  <c r="Q470" i="1" s="1"/>
  <c r="Q471" i="1" a="1"/>
  <c r="Q471" i="1" s="1"/>
  <c r="Q472" i="1" a="1"/>
  <c r="Q472" i="1"/>
  <c r="Q473" i="1" a="1"/>
  <c r="Q473" i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/>
  <c r="Q480" i="1" a="1"/>
  <c r="Q480" i="1" s="1"/>
  <c r="Q481" i="1" a="1"/>
  <c r="Q481" i="1"/>
  <c r="Q482" i="1" a="1"/>
  <c r="Q482" i="1" s="1"/>
  <c r="Q483" i="1" a="1"/>
  <c r="Q483" i="1" s="1"/>
  <c r="Q484" i="1" a="1"/>
  <c r="Q484" i="1" s="1"/>
  <c r="Q485" i="1" a="1"/>
  <c r="Q485" i="1"/>
  <c r="Q486" i="1" a="1"/>
  <c r="Q486" i="1" s="1"/>
  <c r="Q487" i="1" a="1"/>
  <c r="Q487" i="1" s="1"/>
  <c r="Q488" i="1" a="1"/>
  <c r="Q488" i="1" s="1"/>
  <c r="Q489" i="1" a="1"/>
  <c r="Q489" i="1" s="1"/>
  <c r="Q490" i="1" a="1"/>
  <c r="Q490" i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/>
  <c r="Q497" i="1" a="1"/>
  <c r="Q497" i="1" s="1"/>
  <c r="Q498" i="1" a="1"/>
  <c r="Q498" i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/>
  <c r="Q525" i="1" a="1"/>
  <c r="Q525" i="1"/>
  <c r="Q526" i="1" a="1"/>
  <c r="Q526" i="1"/>
  <c r="Q527" i="1" a="1"/>
  <c r="Q527" i="1" s="1"/>
  <c r="Q528" i="1" a="1"/>
  <c r="Q528" i="1" s="1"/>
  <c r="Q529" i="1" a="1"/>
  <c r="Q529" i="1"/>
  <c r="Q530" i="1" a="1"/>
  <c r="Q530" i="1" s="1"/>
  <c r="Q531" i="1" a="1"/>
  <c r="Q531" i="1" s="1"/>
  <c r="Q532" i="1" a="1"/>
  <c r="Q532" i="1"/>
  <c r="Q533" i="1" a="1"/>
  <c r="Q533" i="1" s="1"/>
  <c r="Q534" i="1" a="1"/>
  <c r="Q534" i="1" s="1"/>
  <c r="Q535" i="1" a="1"/>
  <c r="Q535" i="1" s="1"/>
  <c r="Q536" i="1" a="1"/>
  <c r="Q536" i="1" s="1"/>
  <c r="Q537" i="1" a="1"/>
  <c r="Q537" i="1"/>
  <c r="Q538" i="1" a="1"/>
  <c r="Q538" i="1" s="1"/>
  <c r="Q539" i="1" a="1"/>
  <c r="Q539" i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/>
  <c r="Q546" i="1" a="1"/>
  <c r="Q546" i="1"/>
  <c r="Q547" i="1" a="1"/>
  <c r="Q547" i="1" s="1"/>
  <c r="Q548" i="1" a="1"/>
  <c r="Q548" i="1"/>
  <c r="Q549" i="1" a="1"/>
  <c r="Q549" i="1" s="1"/>
  <c r="Q550" i="1" a="1"/>
  <c r="Q550" i="1"/>
  <c r="Q551" i="1" a="1"/>
  <c r="Q551" i="1" s="1"/>
  <c r="Q552" i="1" a="1"/>
  <c r="Q552" i="1" s="1"/>
  <c r="Q553" i="1" a="1"/>
  <c r="Q553" i="1" s="1"/>
  <c r="Q554" i="1" a="1"/>
  <c r="Q554" i="1"/>
  <c r="Q555" i="1" a="1"/>
  <c r="Q555" i="1" s="1"/>
  <c r="Q556" i="1" a="1"/>
  <c r="Q556" i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/>
  <c r="Q564" i="1" a="1"/>
  <c r="Q564" i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/>
  <c r="Q573" i="1" a="1"/>
  <c r="Q573" i="1" s="1"/>
  <c r="Q574" i="1" a="1"/>
  <c r="Q574" i="1" s="1"/>
  <c r="Q575" i="1" a="1"/>
  <c r="Q575" i="1" s="1"/>
  <c r="Q576" i="1" a="1"/>
  <c r="Q576" i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/>
  <c r="Q590" i="1" a="1"/>
  <c r="Q590" i="1"/>
  <c r="Q591" i="1" a="1"/>
  <c r="Q591" i="1" s="1"/>
  <c r="Q592" i="1" a="1"/>
  <c r="Q592" i="1"/>
  <c r="Q593" i="1" a="1"/>
  <c r="Q593" i="1" s="1"/>
  <c r="Q594" i="1" a="1"/>
  <c r="Q594" i="1" s="1"/>
  <c r="Q595" i="1" a="1"/>
  <c r="Q595" i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/>
  <c r="Q613" i="1" a="1"/>
  <c r="Q613" i="1" s="1"/>
  <c r="Q614" i="1" a="1"/>
  <c r="Q614" i="1" s="1"/>
  <c r="Q615" i="1" a="1"/>
  <c r="Q615" i="1" s="1"/>
  <c r="Q616" i="1" a="1"/>
  <c r="Q616" i="1" s="1"/>
  <c r="Q617" i="1" a="1"/>
  <c r="Q617" i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/>
  <c r="Q649" i="1" a="1"/>
  <c r="Q649" i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/>
  <c r="Q658" i="1" a="1"/>
  <c r="Q658" i="1"/>
  <c r="Q659" i="1" a="1"/>
  <c r="Q659" i="1" s="1"/>
  <c r="Q660" i="1" a="1"/>
  <c r="Q660" i="1" s="1"/>
  <c r="Q661" i="1" a="1"/>
  <c r="Q661" i="1" s="1"/>
  <c r="Q662" i="1" a="1"/>
  <c r="Q662" i="1"/>
  <c r="Q663" i="1" a="1"/>
  <c r="Q663" i="1" s="1"/>
  <c r="Q664" i="1" a="1"/>
  <c r="Q664" i="1" s="1"/>
  <c r="Q665" i="1" a="1"/>
  <c r="Q665" i="1" s="1"/>
  <c r="Q666" i="1" a="1"/>
  <c r="Q666" i="1" s="1"/>
  <c r="Q667" i="1" a="1"/>
  <c r="Q667" i="1"/>
  <c r="Q668" i="1" a="1"/>
  <c r="Q668" i="1" s="1"/>
  <c r="Q669" i="1" a="1"/>
  <c r="Q669" i="1" s="1"/>
  <c r="Q670" i="1" a="1"/>
  <c r="Q670" i="1" s="1"/>
  <c r="Q671" i="1" a="1"/>
  <c r="Q671" i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/>
  <c r="Q688" i="1" a="1"/>
  <c r="Q688" i="1"/>
  <c r="Q689" i="1" a="1"/>
  <c r="Q689" i="1" s="1"/>
  <c r="Q690" i="1" a="1"/>
  <c r="Q690" i="1" s="1"/>
  <c r="Q691" i="1" a="1"/>
  <c r="Q691" i="1" s="1"/>
  <c r="Q692" i="1" a="1"/>
  <c r="Q692" i="1" s="1"/>
  <c r="Q693" i="1" a="1"/>
  <c r="Q693" i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/>
  <c r="Q700" i="1" a="1"/>
  <c r="Q700" i="1" s="1"/>
  <c r="Q701" i="1" a="1"/>
  <c r="Q701" i="1" s="1"/>
  <c r="Q702" i="1" a="1"/>
  <c r="Q702" i="1"/>
  <c r="Q703" i="1" a="1"/>
  <c r="Q703" i="1" s="1"/>
  <c r="Q704" i="1" a="1"/>
  <c r="Q704" i="1" s="1"/>
  <c r="Q705" i="1" a="1"/>
  <c r="Q705" i="1" s="1"/>
  <c r="Q706" i="1" a="1"/>
  <c r="Q706" i="1"/>
  <c r="Q707" i="1" a="1"/>
  <c r="Q707" i="1" s="1"/>
  <c r="Q708" i="1" a="1"/>
  <c r="Q708" i="1" s="1"/>
  <c r="Q709" i="1" a="1"/>
  <c r="Q709" i="1" s="1"/>
  <c r="Q710" i="1" a="1"/>
  <c r="Q710" i="1" s="1"/>
  <c r="Q711" i="1" a="1"/>
  <c r="Q711" i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/>
  <c r="Q719" i="1" a="1"/>
  <c r="Q719" i="1"/>
  <c r="Q720" i="1" a="1"/>
  <c r="Q720" i="1" s="1"/>
  <c r="Q721" i="1" a="1"/>
  <c r="Q721" i="1" s="1"/>
  <c r="Q722" i="1" a="1"/>
  <c r="Q722" i="1" s="1"/>
  <c r="Q723" i="1" a="1"/>
  <c r="Q723" i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/>
  <c r="Q733" i="1" a="1"/>
  <c r="Q733" i="1" s="1"/>
  <c r="Q734" i="1" a="1"/>
  <c r="Q734" i="1" s="1"/>
  <c r="Q735" i="1" a="1"/>
  <c r="Q735" i="1"/>
  <c r="Q736" i="1" a="1"/>
  <c r="Q736" i="1" s="1"/>
  <c r="Q737" i="1" a="1"/>
  <c r="Q737" i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/>
  <c r="Q744" i="1" a="1"/>
  <c r="Q744" i="1" s="1"/>
  <c r="Q745" i="1" a="1"/>
  <c r="Q745" i="1"/>
  <c r="Q746" i="1" a="1"/>
  <c r="Q746" i="1" s="1"/>
  <c r="Q747" i="1" a="1"/>
  <c r="Q747" i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/>
  <c r="Q754" i="1" a="1"/>
  <c r="Q754" i="1"/>
  <c r="Q755" i="1" a="1"/>
  <c r="Q755" i="1" s="1"/>
  <c r="Q756" i="1" a="1"/>
  <c r="Q756" i="1" s="1"/>
  <c r="Q757" i="1" a="1"/>
  <c r="Q757" i="1" s="1"/>
  <c r="Q758" i="1" a="1"/>
  <c r="Q758" i="1"/>
  <c r="Q759" i="1" a="1"/>
  <c r="Q759" i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/>
  <c r="Q769" i="1" a="1"/>
  <c r="Q769" i="1" s="1"/>
  <c r="Q770" i="1" a="1"/>
  <c r="Q770" i="1" s="1"/>
  <c r="Q771" i="1" a="1"/>
  <c r="Q771" i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/>
  <c r="Q784" i="1" a="1"/>
  <c r="Q784" i="1"/>
  <c r="Q785" i="1" a="1"/>
  <c r="Q785" i="1" s="1"/>
  <c r="Q786" i="1" a="1"/>
  <c r="Q786" i="1" s="1"/>
  <c r="Q787" i="1" a="1"/>
  <c r="Q787" i="1"/>
  <c r="Q788" i="1" a="1"/>
  <c r="Q788" i="1" s="1"/>
  <c r="Q789" i="1" a="1"/>
  <c r="Q789" i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/>
  <c r="Q796" i="1" a="1"/>
  <c r="Q796" i="1" s="1"/>
  <c r="Q797" i="1" a="1"/>
  <c r="Q797" i="1" s="1"/>
  <c r="Q798" i="1" a="1"/>
  <c r="Q798" i="1" s="1"/>
  <c r="Q799" i="1" a="1"/>
  <c r="Q799" i="1"/>
  <c r="Q800" i="1" a="1"/>
  <c r="Q800" i="1"/>
  <c r="Q801" i="1" a="1"/>
  <c r="Q801" i="1" s="1"/>
  <c r="Q802" i="1" a="1"/>
  <c r="Q802" i="1"/>
  <c r="Q803" i="1" a="1"/>
  <c r="Q803" i="1" s="1"/>
  <c r="Q804" i="1" a="1"/>
  <c r="Q804" i="1" s="1"/>
  <c r="Q805" i="1" a="1"/>
  <c r="Q805" i="1" s="1"/>
  <c r="Q806" i="1" a="1"/>
  <c r="Q806" i="1" s="1"/>
  <c r="Q807" i="1" a="1"/>
  <c r="Q807" i="1"/>
  <c r="Q808" i="1" a="1"/>
  <c r="Q808" i="1" s="1"/>
  <c r="Q809" i="1" a="1"/>
  <c r="Q809" i="1"/>
  <c r="Q810" i="1" a="1"/>
  <c r="Q810" i="1" s="1"/>
  <c r="Q811" i="1" a="1"/>
  <c r="Q811" i="1"/>
  <c r="Q812" i="1" a="1"/>
  <c r="Q812" i="1" s="1"/>
  <c r="Q813" i="1" a="1"/>
  <c r="Q813" i="1"/>
  <c r="Q814" i="1" a="1"/>
  <c r="Q814" i="1" s="1"/>
  <c r="Q815" i="1" a="1"/>
  <c r="Q815" i="1"/>
  <c r="Q816" i="1" a="1"/>
  <c r="Q816" i="1" s="1"/>
  <c r="Q817" i="1" a="1"/>
  <c r="Q817" i="1" s="1"/>
  <c r="Q818" i="1" a="1"/>
  <c r="Q818" i="1" s="1"/>
  <c r="Q819" i="1" a="1"/>
  <c r="Q819" i="1"/>
  <c r="Q820" i="1" a="1"/>
  <c r="Q820" i="1" s="1"/>
  <c r="Q821" i="1" a="1"/>
  <c r="Q821" i="1" s="1"/>
  <c r="Q822" i="1" a="1"/>
  <c r="Q822" i="1" s="1"/>
  <c r="Q823" i="1" a="1"/>
  <c r="Q823" i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/>
  <c r="Q832" i="1" a="1"/>
  <c r="Q832" i="1" s="1"/>
  <c r="Q833" i="1" a="1"/>
  <c r="Q833" i="1" s="1"/>
  <c r="Q834" i="1" a="1"/>
  <c r="Q834" i="1"/>
  <c r="Q835" i="1" a="1"/>
  <c r="Q835" i="1"/>
  <c r="Q836" i="1" a="1"/>
  <c r="Q836" i="1" s="1"/>
  <c r="Q837" i="1" a="1"/>
  <c r="Q837" i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/>
  <c r="Q844" i="1" a="1"/>
  <c r="Q844" i="1" s="1"/>
  <c r="Q845" i="1" a="1"/>
  <c r="Q845" i="1" s="1"/>
  <c r="Q846" i="1" a="1"/>
  <c r="Q846" i="1" s="1"/>
  <c r="Q847" i="1" a="1"/>
  <c r="Q847" i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/>
  <c r="Q855" i="1" a="1"/>
  <c r="Q855" i="1"/>
  <c r="Q856" i="1" a="1"/>
  <c r="Q856" i="1" s="1"/>
  <c r="Q857" i="1" a="1"/>
  <c r="Q857" i="1" s="1"/>
  <c r="Q858" i="1" a="1"/>
  <c r="Q858" i="1" s="1"/>
  <c r="Q859" i="1" a="1"/>
  <c r="Q859" i="1"/>
  <c r="Q860" i="1" a="1"/>
  <c r="Q860" i="1" s="1"/>
  <c r="Q861" i="1" a="1"/>
  <c r="Q861" i="1" s="1"/>
  <c r="Q862" i="1" a="1"/>
  <c r="Q862" i="1"/>
  <c r="Q863" i="1" a="1"/>
  <c r="Q863" i="1" s="1"/>
  <c r="Q864" i="1" a="1"/>
  <c r="Q864" i="1" s="1"/>
  <c r="Q865" i="1" a="1"/>
  <c r="Q865" i="1"/>
  <c r="Q866" i="1" a="1"/>
  <c r="Q866" i="1" s="1"/>
  <c r="Q867" i="1" a="1"/>
  <c r="Q867" i="1"/>
  <c r="Q868" i="1" a="1"/>
  <c r="Q868" i="1" s="1"/>
  <c r="Q869" i="1" a="1"/>
  <c r="Q869" i="1" s="1"/>
  <c r="Q870" i="1" a="1"/>
  <c r="Q870" i="1" s="1"/>
  <c r="Q871" i="1" a="1"/>
  <c r="Q871" i="1"/>
  <c r="Q872" i="1" a="1"/>
  <c r="Q872" i="1" s="1"/>
  <c r="Q873" i="1" a="1"/>
  <c r="Q873" i="1" s="1"/>
  <c r="Q874" i="1" a="1"/>
  <c r="Q874" i="1" s="1"/>
  <c r="Q875" i="1" a="1"/>
  <c r="Q875" i="1"/>
  <c r="Q876" i="1" a="1"/>
  <c r="Q876" i="1" s="1"/>
  <c r="Q877" i="1" a="1"/>
  <c r="Q877" i="1" s="1"/>
  <c r="Q878" i="1" a="1"/>
  <c r="Q878" i="1" s="1"/>
  <c r="Q879" i="1" a="1"/>
  <c r="Q879" i="1"/>
  <c r="Q880" i="1" a="1"/>
  <c r="Q880" i="1" s="1"/>
  <c r="Q881" i="1" a="1"/>
  <c r="Q881" i="1" s="1"/>
  <c r="Q882" i="1" a="1"/>
  <c r="Q882" i="1" s="1"/>
  <c r="Q883" i="1" a="1"/>
  <c r="Q883" i="1"/>
  <c r="Q884" i="1" a="1"/>
  <c r="Q884" i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/>
  <c r="Q892" i="1" a="1"/>
  <c r="Q892" i="1" s="1"/>
  <c r="Q893" i="1" a="1"/>
  <c r="Q893" i="1" s="1"/>
  <c r="Q894" i="1" a="1"/>
  <c r="Q894" i="1" s="1"/>
  <c r="Q895" i="1" a="1"/>
  <c r="Q895" i="1"/>
  <c r="Q896" i="1" a="1"/>
  <c r="Q896" i="1" s="1"/>
  <c r="Q897" i="1" a="1"/>
  <c r="Q897" i="1" s="1"/>
  <c r="Q898" i="1" a="1"/>
  <c r="Q898" i="1" s="1"/>
  <c r="Q899" i="1" a="1"/>
  <c r="Q899" i="1" s="1"/>
  <c r="Q900" i="1" a="1"/>
  <c r="Q900" i="1"/>
  <c r="Q901" i="1" a="1"/>
  <c r="Q901" i="1"/>
  <c r="Q902" i="1" a="1"/>
  <c r="Q902" i="1" s="1"/>
  <c r="Q903" i="1" a="1"/>
  <c r="Q903" i="1"/>
  <c r="Q904" i="1" a="1"/>
  <c r="Q904" i="1" s="1"/>
  <c r="Q905" i="1" a="1"/>
  <c r="Q905" i="1"/>
  <c r="Q906" i="1" a="1"/>
  <c r="Q906" i="1"/>
  <c r="Q907" i="1" a="1"/>
  <c r="Q907" i="1"/>
  <c r="Q908" i="1" a="1"/>
  <c r="Q908" i="1" s="1"/>
  <c r="Q909" i="1" a="1"/>
  <c r="Q909" i="1" s="1"/>
  <c r="Q910" i="1" a="1"/>
  <c r="Q910" i="1" s="1"/>
  <c r="Q911" i="1" a="1"/>
  <c r="Q911" i="1" s="1"/>
  <c r="Q912" i="1" a="1"/>
  <c r="Q912" i="1"/>
  <c r="Q913" i="1" a="1"/>
  <c r="Q913" i="1" s="1"/>
  <c r="Q914" i="1" a="1"/>
  <c r="Q914" i="1" s="1"/>
  <c r="Q915" i="1" a="1"/>
  <c r="Q915" i="1"/>
  <c r="Q916" i="1" a="1"/>
  <c r="Q916" i="1" s="1"/>
  <c r="Q917" i="1" a="1"/>
  <c r="Q917" i="1" s="1"/>
  <c r="Q918" i="1" a="1"/>
  <c r="Q918" i="1" s="1"/>
  <c r="Q919" i="1" a="1"/>
  <c r="Q919" i="1"/>
  <c r="Q920" i="1" a="1"/>
  <c r="Q920" i="1" s="1"/>
  <c r="Q921" i="1" a="1"/>
  <c r="Q921" i="1" s="1"/>
  <c r="Q922" i="1" a="1"/>
  <c r="Q922" i="1" s="1"/>
  <c r="Q923" i="1" a="1"/>
  <c r="Q923" i="1" s="1"/>
  <c r="Q924" i="1" a="1"/>
  <c r="Q924" i="1"/>
  <c r="Q925" i="1" a="1"/>
  <c r="Q925" i="1" s="1"/>
  <c r="Q926" i="1" a="1"/>
  <c r="Q926" i="1"/>
  <c r="Q927" i="1" a="1"/>
  <c r="Q927" i="1"/>
  <c r="Q928" i="1" a="1"/>
  <c r="Q928" i="1" s="1"/>
  <c r="Q929" i="1" a="1"/>
  <c r="Q929" i="1" s="1"/>
  <c r="Q930" i="1" a="1"/>
  <c r="Q930" i="1" s="1"/>
  <c r="Q931" i="1" a="1"/>
  <c r="Q931" i="1"/>
  <c r="Q932" i="1" a="1"/>
  <c r="Q932" i="1" s="1"/>
  <c r="Q933" i="1" a="1"/>
  <c r="Q933" i="1" s="1"/>
  <c r="Q934" i="1" a="1"/>
  <c r="Q934" i="1" s="1"/>
  <c r="Q935" i="1" a="1"/>
  <c r="Q935" i="1" s="1"/>
  <c r="Q936" i="1" a="1"/>
  <c r="Q936" i="1"/>
  <c r="Q937" i="1" a="1"/>
  <c r="Q937" i="1" s="1"/>
  <c r="Q938" i="1" a="1"/>
  <c r="Q938" i="1" s="1"/>
  <c r="Q939" i="1" a="1"/>
  <c r="Q939" i="1"/>
  <c r="Q940" i="1" a="1"/>
  <c r="Q940" i="1" s="1"/>
  <c r="Q941" i="1" a="1"/>
  <c r="Q941" i="1" s="1"/>
  <c r="Q942" i="1" a="1"/>
  <c r="Q942" i="1" s="1"/>
  <c r="Q943" i="1" a="1"/>
  <c r="Q943" i="1"/>
  <c r="Q944" i="1" a="1"/>
  <c r="Q944" i="1" s="1"/>
  <c r="Q945" i="1" a="1"/>
  <c r="Q945" i="1"/>
  <c r="Q946" i="1" a="1"/>
  <c r="Q946" i="1" s="1"/>
  <c r="Q947" i="1" a="1"/>
  <c r="Q947" i="1" s="1"/>
  <c r="Q948" i="1" a="1"/>
  <c r="Q948" i="1"/>
  <c r="Q949" i="1" a="1"/>
  <c r="Q949" i="1" s="1"/>
  <c r="Q950" i="1" a="1"/>
  <c r="Q950" i="1" s="1"/>
  <c r="Q951" i="1" a="1"/>
  <c r="Q951" i="1"/>
  <c r="Q952" i="1" a="1"/>
  <c r="Q952" i="1"/>
  <c r="Q953" i="1" a="1"/>
  <c r="Q953" i="1" s="1"/>
  <c r="Q954" i="1" a="1"/>
  <c r="Q954" i="1" s="1"/>
  <c r="Q955" i="1" a="1"/>
  <c r="Q955" i="1"/>
  <c r="Q956" i="1" a="1"/>
  <c r="Q956" i="1" s="1"/>
  <c r="Q957" i="1" a="1"/>
  <c r="Q957" i="1" s="1"/>
  <c r="Q958" i="1" a="1"/>
  <c r="Q958" i="1"/>
  <c r="Q959" i="1" a="1"/>
  <c r="Q959" i="1" s="1"/>
  <c r="Q960" i="1" a="1"/>
  <c r="Q960" i="1"/>
  <c r="Q961" i="1" a="1"/>
  <c r="Q961" i="1" s="1"/>
  <c r="Q962" i="1" a="1"/>
  <c r="Q962" i="1" s="1"/>
  <c r="Q963" i="1" a="1"/>
  <c r="Q963" i="1"/>
  <c r="Q964" i="1" a="1"/>
  <c r="Q964" i="1" s="1"/>
  <c r="Q965" i="1" a="1"/>
  <c r="Q965" i="1" s="1"/>
  <c r="Q966" i="1" a="1"/>
  <c r="Q966" i="1" s="1"/>
  <c r="Q967" i="1" a="1"/>
  <c r="Q967" i="1"/>
  <c r="Q968" i="1" a="1"/>
  <c r="Q968" i="1" s="1"/>
  <c r="Q969" i="1" a="1"/>
  <c r="Q969" i="1"/>
  <c r="Q970" i="1" a="1"/>
  <c r="Q970" i="1" s="1"/>
  <c r="Q971" i="1" a="1"/>
  <c r="Q971" i="1" s="1"/>
  <c r="Q972" i="1" a="1"/>
  <c r="Q972" i="1"/>
  <c r="Q973" i="1" a="1"/>
  <c r="Q973" i="1" s="1"/>
  <c r="Q974" i="1" a="1"/>
  <c r="Q974" i="1" s="1"/>
  <c r="Q975" i="1" a="1"/>
  <c r="Q975" i="1"/>
  <c r="Q976" i="1" a="1"/>
  <c r="Q976" i="1"/>
  <c r="Q977" i="1" a="1"/>
  <c r="Q977" i="1"/>
  <c r="Q978" i="1" a="1"/>
  <c r="Q978" i="1" s="1"/>
  <c r="Q979" i="1" a="1"/>
  <c r="Q979" i="1"/>
  <c r="Q980" i="1" a="1"/>
  <c r="Q980" i="1" s="1"/>
  <c r="Q981" i="1" a="1"/>
  <c r="Q981" i="1" s="1"/>
  <c r="Q982" i="1" a="1"/>
  <c r="Q982" i="1" s="1"/>
  <c r="Q983" i="1" a="1"/>
  <c r="Q983" i="1" s="1"/>
  <c r="Q984" i="1" a="1"/>
  <c r="Q984" i="1"/>
  <c r="Q985" i="1" a="1"/>
  <c r="Q985" i="1" s="1"/>
  <c r="Q986" i="1" a="1"/>
  <c r="Q986" i="1" s="1"/>
  <c r="Q987" i="1" a="1"/>
  <c r="Q987" i="1"/>
  <c r="Q988" i="1" a="1"/>
  <c r="Q988" i="1" s="1"/>
  <c r="Q989" i="1" a="1"/>
  <c r="Q989" i="1" s="1"/>
  <c r="Q990" i="1" a="1"/>
  <c r="Q990" i="1" s="1"/>
  <c r="Q991" i="1" a="1"/>
  <c r="Q991" i="1"/>
  <c r="Q992" i="1" a="1"/>
  <c r="Q992" i="1" s="1"/>
  <c r="Q993" i="1" a="1"/>
  <c r="Q993" i="1"/>
  <c r="Q994" i="1" a="1"/>
  <c r="Q994" i="1"/>
  <c r="Q995" i="1" a="1"/>
  <c r="Q995" i="1" s="1"/>
  <c r="Q996" i="1" a="1"/>
  <c r="Q996" i="1"/>
  <c r="Q997" i="1" a="1"/>
  <c r="Q997" i="1" s="1"/>
  <c r="Q998" i="1" a="1"/>
  <c r="Q998" i="1" s="1"/>
  <c r="Q999" i="1" a="1"/>
  <c r="Q999" i="1"/>
  <c r="Q1000" i="1" a="1"/>
  <c r="Q1000" i="1" s="1"/>
  <c r="Q1001" i="1" a="1"/>
  <c r="Q1001" i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<sst xmlns="http://schemas.openxmlformats.org/spreadsheetml/2006/main" count="6102" uniqueCount="2086">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</sst>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[CrowdfundingBook_ip.xlsx]Parent Category Analysis!PivotTable1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Analysis'!$B$3:$B$4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'Parent 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Analysis'!$B$5:$B$14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C-42C1-9C41-E5B8D7526CF7}"/>
            </c:ext>
          </c:extLst>
        </c:ser>
        <c:ser>
          <c:idx val="1"/>
          <c:order val="1"/>
          <c:tx>
            <c:strRef>
              <c:f>'Parent Category Analysis'!$C$3:$C$4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'Parent 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Analysis'!$C$5:$C$14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DC-42C1-9C41-E5B8D7526CF7}"/>
            </c:ext>
          </c:extLst>
        </c:ser>
        <c:ser>
          <c:idx val="2"/>
          <c:order val="2"/>
          <c:tx>
            <c:strRef>
              <c:f>'Parent Category Analysis'!$D$3:$D$4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Analysis'!$D$5:$D$14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DC-42C1-9C41-E5B8D7526CF7}"/>
            </c:ext>
          </c:extLst>
        </c:ser>
        <c:ser>
          <c:idx val="3"/>
          <c:order val="3"/>
          <c:tx>
            <c:strRef>
              <c:f>'Parent Category Analysis'!$E$3:$E$4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'Parent 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Analysis'!$E$5:$E$14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DC-42C1-9C41-E5B8D7526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8516368"/>
        <c:axId val="360097456"/>
      </c:barChart>
      <c:catAx>
        <c:axId val="51851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097456"/>
        <c:crosses val="autoZero"/>
        <c:auto val="1"/>
        <c:lblAlgn val="ctr"/>
        <c:lblOffset val="100"/>
        <c:noMultiLvlLbl val="0"/>
      </c:catAx>
      <c:valAx>
        <c:axId val="3600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1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[CrowdfundingBook_ip.xlsx]Sub-Category Analysis!PivotTable2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3-4F25-AC9B-2E3779821095}"/>
            </c:ext>
          </c:extLst>
        </c:ser>
        <c:ser>
          <c:idx val="1"/>
          <c:order val="1"/>
          <c:tx>
            <c:strRef>
              <c:f>'Sub-Category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93-4F25-AC9B-2E3779821095}"/>
            </c:ext>
          </c:extLst>
        </c:ser>
        <c:ser>
          <c:idx val="2"/>
          <c:order val="2"/>
          <c:tx>
            <c:strRef>
              <c:f>'Sub-Category Analysis'!$D$4:$D$5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93-4F25-AC9B-2E3779821095}"/>
            </c:ext>
          </c:extLst>
        </c:ser>
        <c:ser>
          <c:idx val="3"/>
          <c:order val="3"/>
          <c:tx>
            <c:strRef>
              <c:f>'Sub-Category Analysis'!$E$4:$E$5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'Sub-Category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Analysis'!$E$6:$E$30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93-4F25-AC9B-2E3779821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3690512"/>
        <c:axId val="348129088"/>
      </c:barChart>
      <c:catAx>
        <c:axId val="47369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29088"/>
        <c:crosses val="autoZero"/>
        <c:auto val="1"/>
        <c:lblAlgn val="ctr"/>
        <c:lblOffset val="100"/>
        <c:noMultiLvlLbl val="0"/>
      </c:catAx>
      <c:valAx>
        <c:axId val="34812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69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[CrowdfundingBook_ip.xlsx]Monthly Analysis!PivotTable3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7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7"/>
          <c:spPr>
            <a:solidFill>
              <a:srgbClr val="92D050"/>
            </a:solidFill>
            <a:ln w="9525">
              <a:solidFill>
                <a:srgbClr val="92D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'Monthly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Analysis'!$B$6:$B$18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39-40D8-991A-7300F261C664}"/>
            </c:ext>
          </c:extLst>
        </c:ser>
        <c:ser>
          <c:idx val="1"/>
          <c:order val="1"/>
          <c:tx>
            <c:strRef>
              <c:f>'Monthly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Analysis'!$C$6:$C$18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39-40D8-991A-7300F261C664}"/>
            </c:ext>
          </c:extLst>
        </c:ser>
        <c:ser>
          <c:idx val="2"/>
          <c:order val="2"/>
          <c:tx>
            <c:strRef>
              <c:f>'Monthly Analysis'!$D$4:$D$5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Analysis'!$D$6:$D$18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39-40D8-991A-7300F261C664}"/>
            </c:ext>
          </c:extLst>
        </c:ser>
        <c:ser>
          <c:idx val="3"/>
          <c:order val="3"/>
          <c:tx>
            <c:strRef>
              <c:f>'Monthly Analysis'!$E$4:$E$5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strRef>
              <c:f>'Monthly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Analysis'!$E$6:$E$18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39-40D8-991A-7300F261C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668768"/>
        <c:axId val="506112128"/>
      </c:lineChart>
      <c:catAx>
        <c:axId val="52066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12128"/>
        <c:crosses val="autoZero"/>
        <c:auto val="1"/>
        <c:lblAlgn val="ctr"/>
        <c:lblOffset val="100"/>
        <c:noMultiLvlLbl val="0"/>
      </c:catAx>
      <c:valAx>
        <c:axId val="50611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6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166686</xdr:colOff>
      <xdr:row>1</xdr:row>
      <xdr:rowOff>161924</xdr:rowOff>
    </xdr:from>
    <xdr:to>
      <xdr:col>15</xdr:col>
      <xdr:colOff>57149</xdr:colOff>
      <xdr:row>24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FA18C-F2A0-9D60-4FBF-127D0B3F3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71437</xdr:colOff>
      <xdr:row>3</xdr:row>
      <xdr:rowOff>19050</xdr:rowOff>
    </xdr:from>
    <xdr:to>
      <xdr:col>17</xdr:col>
      <xdr:colOff>9525</xdr:colOff>
      <xdr:row>28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2B3E8F-764B-C326-DC53-5F42827B0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138111</xdr:colOff>
      <xdr:row>3</xdr:row>
      <xdr:rowOff>0</xdr:rowOff>
    </xdr:from>
    <xdr:to>
      <xdr:col>16</xdr:col>
      <xdr:colOff>581024</xdr:colOff>
      <xdr:row>25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212CE7-1327-4284-D69C-BBB4B3B5E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 Estrada" refreshedDate="45142.594801273146" createdVersion="8" refreshedVersion="8" minRefreshableVersion="3" recordCount="1001" xr:uid="{861C5E90-528E-44E0-A790-CB1F22C4AB84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 Estrada" refreshedDate="45142.625925925924" createdVersion="8" refreshedVersion="8" minRefreshableVersion="3" recordCount="1000" xr:uid="{2787852D-0392-42BC-B084-6696A34E57C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28811C-7660-418F-9BED-61D8DBB86140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sd="0" x="4"/>
        <item sd="0" x="0"/>
        <item sd="0" x="6"/>
        <item sd="0" x="8"/>
        <item sd="0" x="1"/>
        <item sd="0" x="7"/>
        <item sd="0" x="5"/>
        <item sd="0" x="2"/>
        <item sd="0" x="3"/>
        <item sd="0" x="9"/>
        <item t="default" sd="0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6D34B7-0E4A-4FB6-8BBC-255FBD717E8A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6E2E0-924F-456B-BFCF-9F34B85D1E0F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B32D-34B4-47B2-8BFB-AE98CD7F17E7}">
  <dimension ref="A1:F14"/>
  <sheetViews>
    <sheetView workbookViewId="0">
      <selection activeCell="A13" sqref="A1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2046</v>
      </c>
    </row>
    <row r="3" spans="1:6" x14ac:dyDescent="0.25">
      <c r="A3" s="6" t="s">
        <v>2045</v>
      </c>
      <c r="B3" s="6" t="s">
        <v>2044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7" t="s">
        <v>2034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5">
      <c r="A6" s="7" t="s">
        <v>2035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5">
      <c r="A7" s="7" t="s">
        <v>2036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5">
      <c r="A8" s="7" t="s">
        <v>2037</v>
      </c>
      <c r="B8" s="8"/>
      <c r="C8" s="8"/>
      <c r="D8" s="8"/>
      <c r="E8" s="8">
        <v>4</v>
      </c>
      <c r="F8" s="8">
        <v>4</v>
      </c>
    </row>
    <row r="9" spans="1:6" x14ac:dyDescent="0.25">
      <c r="A9" s="7" t="s">
        <v>2038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5">
      <c r="A10" s="7" t="s">
        <v>2039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5">
      <c r="A11" s="7" t="s">
        <v>2040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5">
      <c r="A12" s="7" t="s">
        <v>2041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5">
      <c r="A13" s="7" t="s">
        <v>2042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5">
      <c r="A14" s="7" t="s">
        <v>2043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B823-217A-412D-90A7-629D34AFB396}">
  <dimension ref="A1:F30"/>
  <sheetViews>
    <sheetView workbookViewId="0">
      <selection activeCell="F2" sqref="F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2046</v>
      </c>
    </row>
    <row r="2" spans="1:6" x14ac:dyDescent="0.25">
      <c r="A2" s="6" t="s">
        <v>2031</v>
      </c>
      <c r="B2" t="s">
        <v>2046</v>
      </c>
    </row>
    <row r="4" spans="1:6" x14ac:dyDescent="0.25">
      <c r="A4" s="6" t="s">
        <v>2045</v>
      </c>
      <c r="B4" s="6" t="s">
        <v>2044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2047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5">
      <c r="A7" s="7" t="s">
        <v>2056</v>
      </c>
      <c r="B7" s="8"/>
      <c r="C7" s="8"/>
      <c r="D7" s="8"/>
      <c r="E7" s="8">
        <v>4</v>
      </c>
      <c r="F7" s="8">
        <v>4</v>
      </c>
    </row>
    <row r="8" spans="1:6" x14ac:dyDescent="0.25">
      <c r="A8" s="7" t="s">
        <v>2048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5">
      <c r="A9" s="7" t="s">
        <v>2049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5">
      <c r="A10" s="7" t="s">
        <v>2057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5">
      <c r="A11" s="7" t="s">
        <v>2064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5">
      <c r="A12" s="7" t="s">
        <v>2053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5">
      <c r="A13" s="7" t="s">
        <v>2058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5">
      <c r="A14" s="7" t="s">
        <v>2059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5">
      <c r="A15" s="7" t="s">
        <v>2060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5">
      <c r="A16" s="7" t="s">
        <v>2054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5">
      <c r="A17" s="7" t="s">
        <v>2065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5">
      <c r="A18" s="7" t="s">
        <v>2063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5">
      <c r="A19" s="7" t="s">
        <v>2070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5">
      <c r="A20" s="7" t="s">
        <v>2066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5">
      <c r="A21" s="7" t="s">
        <v>2061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5">
      <c r="A22" s="7" t="s">
        <v>2050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5">
      <c r="A23" s="7" t="s">
        <v>2051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5">
      <c r="A24" s="7" t="s">
        <v>2052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5">
      <c r="A25" s="7" t="s">
        <v>2067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5">
      <c r="A26" s="7" t="s">
        <v>2055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5">
      <c r="A27" s="7" t="s">
        <v>2068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5">
      <c r="A28" s="7" t="s">
        <v>2069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5">
      <c r="A29" s="7" t="s">
        <v>2062</v>
      </c>
      <c r="B29" s="8"/>
      <c r="C29" s="8"/>
      <c r="D29" s="8"/>
      <c r="E29" s="8">
        <v>3</v>
      </c>
      <c r="F29" s="8">
        <v>3</v>
      </c>
    </row>
    <row r="30" spans="1:6" x14ac:dyDescent="0.25">
      <c r="A30" s="7" t="s">
        <v>2043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4BD9-1FDD-4D8C-A453-57CDF7E38926}">
  <dimension ref="A1:F18"/>
  <sheetViews>
    <sheetView workbookViewId="0">
      <selection activeCell="A7" sqref="A7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2031</v>
      </c>
      <c r="B1" t="s">
        <v>2046</v>
      </c>
    </row>
    <row r="2" spans="1:6" x14ac:dyDescent="0.25">
      <c r="A2" s="6" t="s">
        <v>2085</v>
      </c>
      <c r="B2" t="s">
        <v>2046</v>
      </c>
    </row>
    <row r="4" spans="1:6" x14ac:dyDescent="0.25">
      <c r="A4" s="6" t="s">
        <v>2045</v>
      </c>
      <c r="B4" s="6" t="s">
        <v>2044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2073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25">
      <c r="A7" s="7" t="s">
        <v>2074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25">
      <c r="A8" s="7" t="s">
        <v>2075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25">
      <c r="A9" s="7" t="s">
        <v>2076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25">
      <c r="A10" s="7" t="s">
        <v>2077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25">
      <c r="A11" s="7" t="s">
        <v>2078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25">
      <c r="A12" s="7" t="s">
        <v>2079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25">
      <c r="A13" s="7" t="s">
        <v>2080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25">
      <c r="A14" s="7" t="s">
        <v>2081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25">
      <c r="A15" s="7" t="s">
        <v>2082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25">
      <c r="A16" s="7" t="s">
        <v>2083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25">
      <c r="A17" s="7" t="s">
        <v>2084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25">
      <c r="A18" s="7" t="s">
        <v>2043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D1" workbookViewId="0">
      <selection activeCell="D1" sqref="D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4.5" style="5" bestFit="1" customWidth="1"/>
    <col min="16" max="16" width="16.5" bestFit="1" customWidth="1"/>
    <col min="17" max="17" width="14.875" bestFit="1" customWidth="1"/>
    <col min="18" max="18" width="16.375" bestFit="1" customWidth="1"/>
    <col min="19" max="20" width="11" style="10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1" t="s">
        <v>2030</v>
      </c>
      <c r="Q1" s="1" t="s">
        <v>2031</v>
      </c>
      <c r="R1" s="1" t="s">
        <v>2032</v>
      </c>
      <c r="S1" s="9" t="s">
        <v>2071</v>
      </c>
      <c r="T1" s="9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>
        <f>IF(E2&lt;&gt;0,E2/G2,0)</f>
        <v>0</v>
      </c>
      <c r="Q2" t="str" cm="1">
        <f t="array" ref="Q2:R2">_xlfn.TEXTSPLIT(N2,"/")</f>
        <v>food</v>
      </c>
      <c r="R2" t="str">
        <v>food trucks</v>
      </c>
      <c r="S2" s="10">
        <f>(((J2/60)/60)/24)+DATE(1970,1,1)</f>
        <v>42336.25</v>
      </c>
      <c r="T2" s="10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>
        <f t="shared" ref="P3:P66" si="1">IF(E3&lt;&gt;0,E3/G3,0)</f>
        <v>92.151898734177209</v>
      </c>
      <c r="Q3" t="str" cm="1">
        <f t="array" ref="Q3:R3">_xlfn.TEXTSPLIT(N3,"/")</f>
        <v>music</v>
      </c>
      <c r="R3" t="str">
        <v>rock</v>
      </c>
      <c r="S3" s="10">
        <f t="shared" ref="S3:S66" si="2">(((J3/60)/60)/24)+DATE(1970,1,1)</f>
        <v>41870.208333333336</v>
      </c>
      <c r="T3" s="10">
        <f t="shared" ref="T3:T66" si="3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10">
        <f t="shared" si="2"/>
        <v>41595.25</v>
      </c>
      <c r="T4" s="10">
        <f t="shared" si="3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>
        <f t="shared" si="1"/>
        <v>103.20833333333333</v>
      </c>
      <c r="Q5" t="str" cm="1">
        <f t="array" ref="Q5:R5">_xlfn.TEXTSPLIT(N5,"/")</f>
        <v>music</v>
      </c>
      <c r="R5" t="str">
        <v>rock</v>
      </c>
      <c r="S5" s="10">
        <f t="shared" si="2"/>
        <v>43688.208333333328</v>
      </c>
      <c r="T5" s="10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10">
        <f t="shared" si="2"/>
        <v>43485.25</v>
      </c>
      <c r="T6" s="10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10">
        <f t="shared" si="2"/>
        <v>41149.208333333336</v>
      </c>
      <c r="T7" s="10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10">
        <f t="shared" si="2"/>
        <v>42991.208333333328</v>
      </c>
      <c r="T8" s="10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10">
        <f t="shared" si="2"/>
        <v>42229.208333333328</v>
      </c>
      <c r="T9" s="10">
        <f t="shared" si="3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10">
        <f t="shared" si="2"/>
        <v>40399.208333333336</v>
      </c>
      <c r="T10" s="10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10">
        <f t="shared" si="2"/>
        <v>41536.208333333336</v>
      </c>
      <c r="T11" s="10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10">
        <f t="shared" si="2"/>
        <v>40404.208333333336</v>
      </c>
      <c r="T12" s="10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10">
        <f t="shared" si="2"/>
        <v>40442.208333333336</v>
      </c>
      <c r="T13" s="10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10">
        <f t="shared" si="2"/>
        <v>43760.208333333328</v>
      </c>
      <c r="T14" s="10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10">
        <f t="shared" si="2"/>
        <v>42532.208333333328</v>
      </c>
      <c r="T15" s="10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10">
        <f t="shared" si="2"/>
        <v>40974.25</v>
      </c>
      <c r="T16" s="10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10">
        <f t="shared" si="2"/>
        <v>43809.25</v>
      </c>
      <c r="T17" s="10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10">
        <f t="shared" si="2"/>
        <v>41661.25</v>
      </c>
      <c r="T18" s="10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10">
        <f t="shared" si="2"/>
        <v>40555.25</v>
      </c>
      <c r="T19" s="10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10">
        <f t="shared" si="2"/>
        <v>43351.208333333328</v>
      </c>
      <c r="T20" s="10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10">
        <f t="shared" si="2"/>
        <v>43528.25</v>
      </c>
      <c r="T21" s="10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10">
        <f t="shared" si="2"/>
        <v>41848.208333333336</v>
      </c>
      <c r="T22" s="10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10">
        <f t="shared" si="2"/>
        <v>40770.208333333336</v>
      </c>
      <c r="T23" s="10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10">
        <f t="shared" si="2"/>
        <v>43193.208333333328</v>
      </c>
      <c r="T24" s="10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10">
        <f t="shared" si="2"/>
        <v>43510.25</v>
      </c>
      <c r="T25" s="10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10">
        <f t="shared" si="2"/>
        <v>41811.208333333336</v>
      </c>
      <c r="T26" s="10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10">
        <f t="shared" si="2"/>
        <v>40681.208333333336</v>
      </c>
      <c r="T27" s="10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10">
        <f t="shared" si="2"/>
        <v>43312.208333333328</v>
      </c>
      <c r="T28" s="10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10">
        <f t="shared" si="2"/>
        <v>42280.208333333328</v>
      </c>
      <c r="T29" s="10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10">
        <f t="shared" si="2"/>
        <v>40218.25</v>
      </c>
      <c r="T30" s="10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10">
        <f t="shared" si="2"/>
        <v>43301.208333333328</v>
      </c>
      <c r="T31" s="10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10">
        <f t="shared" si="2"/>
        <v>43609.208333333328</v>
      </c>
      <c r="T32" s="10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10">
        <f t="shared" si="2"/>
        <v>42374.25</v>
      </c>
      <c r="T33" s="10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10">
        <f t="shared" si="2"/>
        <v>43110.25</v>
      </c>
      <c r="T34" s="10">
        <f t="shared" si="3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10">
        <f t="shared" si="2"/>
        <v>41917.208333333336</v>
      </c>
      <c r="T35" s="10">
        <f t="shared" si="3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10">
        <f t="shared" si="2"/>
        <v>42817.208333333328</v>
      </c>
      <c r="T36" s="10">
        <f t="shared" si="3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10">
        <f t="shared" si="2"/>
        <v>43484.25</v>
      </c>
      <c r="T37" s="10">
        <f t="shared" si="3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>
        <f t="shared" si="1"/>
        <v>68.8125</v>
      </c>
      <c r="Q38" t="str" cm="1">
        <f t="array" ref="Q38:R38">_xlfn.TEXTSPLIT(N38,"/")</f>
        <v>theater</v>
      </c>
      <c r="R38" t="str">
        <v>plays</v>
      </c>
      <c r="S38" s="10">
        <f t="shared" si="2"/>
        <v>40600.25</v>
      </c>
      <c r="T38" s="10">
        <f t="shared" si="3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10">
        <f t="shared" si="2"/>
        <v>43744.208333333328</v>
      </c>
      <c r="T39" s="10">
        <f t="shared" si="3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10">
        <f t="shared" si="2"/>
        <v>40469.208333333336</v>
      </c>
      <c r="T40" s="10">
        <f t="shared" si="3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>
        <f t="shared" si="1"/>
        <v>57.125</v>
      </c>
      <c r="Q41" t="str" cm="1">
        <f t="array" ref="Q41:R41">_xlfn.TEXTSPLIT(N41,"/")</f>
        <v>theater</v>
      </c>
      <c r="R41" t="str">
        <v>plays</v>
      </c>
      <c r="S41" s="10">
        <f t="shared" si="2"/>
        <v>41330.25</v>
      </c>
      <c r="T41" s="10">
        <f t="shared" si="3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10">
        <f t="shared" si="2"/>
        <v>40334.208333333336</v>
      </c>
      <c r="T42" s="10">
        <f t="shared" si="3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10">
        <f t="shared" si="2"/>
        <v>41156.208333333336</v>
      </c>
      <c r="T43" s="10">
        <f t="shared" si="3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10">
        <f t="shared" si="2"/>
        <v>40728.208333333336</v>
      </c>
      <c r="T44" s="10">
        <f t="shared" si="3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10">
        <f t="shared" si="2"/>
        <v>41844.208333333336</v>
      </c>
      <c r="T45" s="10">
        <f t="shared" si="3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10">
        <f t="shared" si="2"/>
        <v>43541.208333333328</v>
      </c>
      <c r="T46" s="10">
        <f t="shared" si="3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>
        <f t="shared" si="1"/>
        <v>94.375</v>
      </c>
      <c r="Q47" t="str" cm="1">
        <f t="array" ref="Q47:R47">_xlfn.TEXTSPLIT(N47,"/")</f>
        <v>theater</v>
      </c>
      <c r="R47" t="str">
        <v>plays</v>
      </c>
      <c r="S47" s="10">
        <f t="shared" si="2"/>
        <v>42676.208333333328</v>
      </c>
      <c r="T47" s="10">
        <f t="shared" si="3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10">
        <f t="shared" si="2"/>
        <v>40367.208333333336</v>
      </c>
      <c r="T48" s="10">
        <f t="shared" si="3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10">
        <f t="shared" si="2"/>
        <v>41727.208333333336</v>
      </c>
      <c r="T49" s="10">
        <f t="shared" si="3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10">
        <f t="shared" si="2"/>
        <v>42180.208333333328</v>
      </c>
      <c r="T50" s="10">
        <f t="shared" si="3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10">
        <f t="shared" si="2"/>
        <v>43758.208333333328</v>
      </c>
      <c r="T51" s="10">
        <f t="shared" si="3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10">
        <f t="shared" si="2"/>
        <v>41487.208333333336</v>
      </c>
      <c r="T52" s="10">
        <f t="shared" si="3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10">
        <f t="shared" si="2"/>
        <v>40995.208333333336</v>
      </c>
      <c r="T53" s="10">
        <f t="shared" si="3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10">
        <f t="shared" si="2"/>
        <v>40436.208333333336</v>
      </c>
      <c r="T54" s="10">
        <f t="shared" si="3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10">
        <f t="shared" si="2"/>
        <v>41779.208333333336</v>
      </c>
      <c r="T55" s="10">
        <f t="shared" si="3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10">
        <f t="shared" si="2"/>
        <v>43170.25</v>
      </c>
      <c r="T56" s="10">
        <f t="shared" si="3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10">
        <f t="shared" si="2"/>
        <v>43311.208333333328</v>
      </c>
      <c r="T57" s="10">
        <f t="shared" si="3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10">
        <f t="shared" si="2"/>
        <v>42014.25</v>
      </c>
      <c r="T58" s="10">
        <f t="shared" si="3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10">
        <f t="shared" si="2"/>
        <v>42979.208333333328</v>
      </c>
      <c r="T59" s="10">
        <f t="shared" si="3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10">
        <f t="shared" si="2"/>
        <v>42268.208333333328</v>
      </c>
      <c r="T60" s="10">
        <f t="shared" si="3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10">
        <f t="shared" si="2"/>
        <v>42898.208333333328</v>
      </c>
      <c r="T61" s="10">
        <f t="shared" si="3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10">
        <f t="shared" si="2"/>
        <v>41107.208333333336</v>
      </c>
      <c r="T62" s="10">
        <f t="shared" si="3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10">
        <f t="shared" si="2"/>
        <v>40595.25</v>
      </c>
      <c r="T63" s="10">
        <f t="shared" si="3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10">
        <f t="shared" si="2"/>
        <v>42160.208333333328</v>
      </c>
      <c r="T64" s="10">
        <f t="shared" si="3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10">
        <f t="shared" si="2"/>
        <v>42853.208333333328</v>
      </c>
      <c r="T65" s="10">
        <f t="shared" si="3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10">
        <f t="shared" si="2"/>
        <v>43283.208333333328</v>
      </c>
      <c r="T66" s="10">
        <f t="shared" si="3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E67/D67</f>
        <v>2.3614754098360655</v>
      </c>
      <c r="P67">
        <f t="shared" ref="P67:P130" si="5">IF(E67&lt;&gt;0,E67/G67,0)</f>
        <v>61.038135593220339</v>
      </c>
      <c r="Q67" t="str" cm="1">
        <f t="array" ref="Q67:R67">_xlfn.TEXTSPLIT(N67,"/")</f>
        <v>theater</v>
      </c>
      <c r="R67" t="str">
        <v>plays</v>
      </c>
      <c r="S67" s="10">
        <f t="shared" ref="S67:S130" si="6">(((J67/60)/60)/24)+DATE(1970,1,1)</f>
        <v>40570.25</v>
      </c>
      <c r="T67" s="10">
        <f t="shared" ref="T67:T130" si="7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10">
        <f t="shared" si="6"/>
        <v>42102.208333333328</v>
      </c>
      <c r="T68" s="10">
        <f t="shared" si="7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10">
        <f t="shared" si="6"/>
        <v>40203.25</v>
      </c>
      <c r="T69" s="10">
        <f t="shared" si="7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10">
        <f t="shared" si="6"/>
        <v>42943.208333333328</v>
      </c>
      <c r="T70" s="10">
        <f t="shared" si="7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10">
        <f t="shared" si="6"/>
        <v>40531.25</v>
      </c>
      <c r="T71" s="10">
        <f t="shared" si="7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10">
        <f t="shared" si="6"/>
        <v>40484.208333333336</v>
      </c>
      <c r="T72" s="10">
        <f t="shared" si="7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10">
        <f t="shared" si="6"/>
        <v>43799.25</v>
      </c>
      <c r="T73" s="10">
        <f t="shared" si="7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10">
        <f t="shared" si="6"/>
        <v>42186.208333333328</v>
      </c>
      <c r="T74" s="10">
        <f t="shared" si="7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10">
        <f t="shared" si="6"/>
        <v>42701.25</v>
      </c>
      <c r="T75" s="10">
        <f t="shared" si="7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10">
        <f t="shared" si="6"/>
        <v>42456.208333333328</v>
      </c>
      <c r="T76" s="10">
        <f t="shared" si="7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10">
        <f t="shared" si="6"/>
        <v>43296.208333333328</v>
      </c>
      <c r="T77" s="10">
        <f t="shared" si="7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10">
        <f t="shared" si="6"/>
        <v>42027.25</v>
      </c>
      <c r="T78" s="10">
        <f t="shared" si="7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10">
        <f t="shared" si="6"/>
        <v>40448.208333333336</v>
      </c>
      <c r="T79" s="10">
        <f t="shared" si="7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10">
        <f t="shared" si="6"/>
        <v>43206.208333333328</v>
      </c>
      <c r="T80" s="10">
        <f t="shared" si="7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10">
        <f t="shared" si="6"/>
        <v>43267.208333333328</v>
      </c>
      <c r="T81" s="10">
        <f t="shared" si="7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10">
        <f t="shared" si="6"/>
        <v>42976.208333333328</v>
      </c>
      <c r="T82" s="10">
        <f t="shared" si="7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10">
        <f t="shared" si="6"/>
        <v>43062.25</v>
      </c>
      <c r="T83" s="10">
        <f t="shared" si="7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10">
        <f t="shared" si="6"/>
        <v>43482.25</v>
      </c>
      <c r="T84" s="10">
        <f t="shared" si="7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10">
        <f t="shared" si="6"/>
        <v>42579.208333333328</v>
      </c>
      <c r="T85" s="10">
        <f t="shared" si="7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10">
        <f t="shared" si="6"/>
        <v>41118.208333333336</v>
      </c>
      <c r="T86" s="10">
        <f t="shared" si="7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10">
        <f t="shared" si="6"/>
        <v>40797.208333333336</v>
      </c>
      <c r="T87" s="10">
        <f t="shared" si="7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10">
        <f t="shared" si="6"/>
        <v>42128.208333333328</v>
      </c>
      <c r="T88" s="10">
        <f t="shared" si="7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10">
        <f t="shared" si="6"/>
        <v>40610.25</v>
      </c>
      <c r="T89" s="10">
        <f t="shared" si="7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10">
        <f t="shared" si="6"/>
        <v>42110.208333333328</v>
      </c>
      <c r="T90" s="10">
        <f t="shared" si="7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10">
        <f t="shared" si="6"/>
        <v>40283.208333333336</v>
      </c>
      <c r="T91" s="10">
        <f t="shared" si="7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10">
        <f t="shared" si="6"/>
        <v>42425.25</v>
      </c>
      <c r="T92" s="10">
        <f t="shared" si="7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10">
        <f t="shared" si="6"/>
        <v>42588.208333333328</v>
      </c>
      <c r="T93" s="10">
        <f t="shared" si="7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10">
        <f t="shared" si="6"/>
        <v>40352.208333333336</v>
      </c>
      <c r="T94" s="10">
        <f t="shared" si="7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10">
        <f t="shared" si="6"/>
        <v>41202.208333333336</v>
      </c>
      <c r="T95" s="10">
        <f t="shared" si="7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10">
        <f t="shared" si="6"/>
        <v>43562.208333333328</v>
      </c>
      <c r="T96" s="10">
        <f t="shared" si="7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10">
        <f t="shared" si="6"/>
        <v>43752.208333333328</v>
      </c>
      <c r="T97" s="10">
        <f t="shared" si="7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10">
        <f t="shared" si="6"/>
        <v>40612.25</v>
      </c>
      <c r="T98" s="10">
        <f t="shared" si="7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10">
        <f t="shared" si="6"/>
        <v>42180.208333333328</v>
      </c>
      <c r="T99" s="10">
        <f t="shared" si="7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10">
        <f t="shared" si="6"/>
        <v>42212.208333333328</v>
      </c>
      <c r="T100" s="10">
        <f t="shared" si="7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10">
        <f t="shared" si="6"/>
        <v>41968.25</v>
      </c>
      <c r="T101" s="10">
        <f t="shared" si="7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10">
        <f t="shared" si="6"/>
        <v>40835.208333333336</v>
      </c>
      <c r="T102" s="10">
        <f t="shared" si="7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10">
        <f t="shared" si="6"/>
        <v>42056.25</v>
      </c>
      <c r="T103" s="10">
        <f t="shared" si="7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10">
        <f t="shared" si="6"/>
        <v>43234.208333333328</v>
      </c>
      <c r="T104" s="10">
        <f t="shared" si="7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10">
        <f t="shared" si="6"/>
        <v>40475.208333333336</v>
      </c>
      <c r="T105" s="10">
        <f t="shared" si="7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10">
        <f t="shared" si="6"/>
        <v>42878.208333333328</v>
      </c>
      <c r="T106" s="10">
        <f t="shared" si="7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10">
        <f t="shared" si="6"/>
        <v>41366.208333333336</v>
      </c>
      <c r="T107" s="10">
        <f t="shared" si="7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10">
        <f t="shared" si="6"/>
        <v>43716.208333333328</v>
      </c>
      <c r="T108" s="10">
        <f t="shared" si="7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10">
        <f t="shared" si="6"/>
        <v>43213.208333333328</v>
      </c>
      <c r="T109" s="10">
        <f t="shared" si="7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10">
        <f t="shared" si="6"/>
        <v>41005.208333333336</v>
      </c>
      <c r="T110" s="10">
        <f t="shared" si="7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10">
        <f t="shared" si="6"/>
        <v>41651.25</v>
      </c>
      <c r="T111" s="10">
        <f t="shared" si="7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10">
        <f t="shared" si="6"/>
        <v>43354.208333333328</v>
      </c>
      <c r="T112" s="10">
        <f t="shared" si="7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10">
        <f t="shared" si="6"/>
        <v>41174.208333333336</v>
      </c>
      <c r="T113" s="10">
        <f t="shared" si="7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10">
        <f t="shared" si="6"/>
        <v>41875.208333333336</v>
      </c>
      <c r="T114" s="10">
        <f t="shared" si="7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10">
        <f t="shared" si="6"/>
        <v>42990.208333333328</v>
      </c>
      <c r="T115" s="10">
        <f t="shared" si="7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10">
        <f t="shared" si="6"/>
        <v>43564.208333333328</v>
      </c>
      <c r="T116" s="10">
        <f t="shared" si="7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10">
        <f t="shared" si="6"/>
        <v>43056.25</v>
      </c>
      <c r="T117" s="10">
        <f t="shared" si="7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10">
        <f t="shared" si="6"/>
        <v>42265.208333333328</v>
      </c>
      <c r="T118" s="10">
        <f t="shared" si="7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10">
        <f t="shared" si="6"/>
        <v>40808.208333333336</v>
      </c>
      <c r="T119" s="10">
        <f t="shared" si="7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10">
        <f t="shared" si="6"/>
        <v>41665.25</v>
      </c>
      <c r="T120" s="10">
        <f t="shared" si="7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10">
        <f t="shared" si="6"/>
        <v>41806.208333333336</v>
      </c>
      <c r="T121" s="10">
        <f t="shared" si="7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10">
        <f t="shared" si="6"/>
        <v>42111.208333333328</v>
      </c>
      <c r="T122" s="10">
        <f t="shared" si="7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10">
        <f t="shared" si="6"/>
        <v>41917.208333333336</v>
      </c>
      <c r="T123" s="10">
        <f t="shared" si="7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10">
        <f t="shared" si="6"/>
        <v>41970.25</v>
      </c>
      <c r="T124" s="10">
        <f t="shared" si="7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10">
        <f t="shared" si="6"/>
        <v>42332.25</v>
      </c>
      <c r="T125" s="10">
        <f t="shared" si="7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10">
        <f t="shared" si="6"/>
        <v>43598.208333333328</v>
      </c>
      <c r="T126" s="10">
        <f t="shared" si="7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10">
        <f t="shared" si="6"/>
        <v>43362.208333333328</v>
      </c>
      <c r="T127" s="10">
        <f t="shared" si="7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10">
        <f t="shared" si="6"/>
        <v>42596.208333333328</v>
      </c>
      <c r="T128" s="10">
        <f t="shared" si="7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10">
        <f t="shared" si="6"/>
        <v>40310.208333333336</v>
      </c>
      <c r="T129" s="10">
        <f t="shared" si="7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10">
        <f t="shared" si="6"/>
        <v>40417.208333333336</v>
      </c>
      <c r="T130" s="10">
        <f t="shared" si="7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E131/D131</f>
        <v>3.2026936026936029E-2</v>
      </c>
      <c r="P131">
        <f t="shared" ref="P131:P194" si="9">IF(E131&lt;&gt;0,E131/G131,0)</f>
        <v>86.472727272727269</v>
      </c>
      <c r="Q131" t="str" cm="1">
        <f t="array" ref="Q131:R131">_xlfn.TEXTSPLIT(N131,"/")</f>
        <v>food</v>
      </c>
      <c r="R131" t="str">
        <v>food trucks</v>
      </c>
      <c r="S131" s="10">
        <f t="shared" ref="S131:S194" si="10">(((J131/60)/60)/24)+DATE(1970,1,1)</f>
        <v>42038.25</v>
      </c>
      <c r="T131" s="10">
        <f t="shared" ref="T131:T194" si="11">(((K131/60)/60)/24)+DATE(1970,1,1)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10">
        <f t="shared" si="10"/>
        <v>40842.208333333336</v>
      </c>
      <c r="T132" s="10">
        <f t="shared" si="11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10">
        <f t="shared" si="10"/>
        <v>41607.25</v>
      </c>
      <c r="T133" s="10">
        <f t="shared" si="11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10">
        <f t="shared" si="10"/>
        <v>43112.25</v>
      </c>
      <c r="T134" s="10">
        <f t="shared" si="11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10">
        <f t="shared" si="10"/>
        <v>40767.208333333336</v>
      </c>
      <c r="T135" s="10">
        <f t="shared" si="11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10">
        <f t="shared" si="10"/>
        <v>40713.208333333336</v>
      </c>
      <c r="T136" s="10">
        <f t="shared" si="11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10">
        <f t="shared" si="10"/>
        <v>41340.25</v>
      </c>
      <c r="T137" s="10">
        <f t="shared" si="11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10">
        <f t="shared" si="10"/>
        <v>41797.208333333336</v>
      </c>
      <c r="T138" s="10">
        <f t="shared" si="11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10">
        <f t="shared" si="10"/>
        <v>40457.208333333336</v>
      </c>
      <c r="T139" s="10">
        <f t="shared" si="11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10">
        <f t="shared" si="10"/>
        <v>41180.208333333336</v>
      </c>
      <c r="T140" s="10">
        <f t="shared" si="11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10">
        <f t="shared" si="10"/>
        <v>42115.208333333328</v>
      </c>
      <c r="T141" s="10">
        <f t="shared" si="11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10">
        <f t="shared" si="10"/>
        <v>43156.25</v>
      </c>
      <c r="T142" s="10">
        <f t="shared" si="11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10">
        <f t="shared" si="10"/>
        <v>42167.208333333328</v>
      </c>
      <c r="T143" s="10">
        <f t="shared" si="11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10">
        <f t="shared" si="10"/>
        <v>41005.208333333336</v>
      </c>
      <c r="T144" s="10">
        <f t="shared" si="11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10">
        <f t="shared" si="10"/>
        <v>40357.208333333336</v>
      </c>
      <c r="T145" s="10">
        <f t="shared" si="11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10">
        <f t="shared" si="10"/>
        <v>43633.208333333328</v>
      </c>
      <c r="T146" s="10">
        <f t="shared" si="11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10">
        <f t="shared" si="10"/>
        <v>41889.208333333336</v>
      </c>
      <c r="T147" s="10">
        <f t="shared" si="11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10">
        <f t="shared" si="10"/>
        <v>40855.25</v>
      </c>
      <c r="T148" s="10">
        <f t="shared" si="11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10">
        <f t="shared" si="10"/>
        <v>42534.208333333328</v>
      </c>
      <c r="T149" s="10">
        <f t="shared" si="11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10">
        <f t="shared" si="10"/>
        <v>42941.208333333328</v>
      </c>
      <c r="T150" s="10">
        <f t="shared" si="11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10">
        <f t="shared" si="10"/>
        <v>41275.25</v>
      </c>
      <c r="T151" s="10">
        <f t="shared" si="11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10">
        <f t="shared" si="10"/>
        <v>43450.25</v>
      </c>
      <c r="T152" s="10">
        <f t="shared" si="11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10">
        <f t="shared" si="10"/>
        <v>41799.208333333336</v>
      </c>
      <c r="T153" s="10">
        <f t="shared" si="11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10">
        <f t="shared" si="10"/>
        <v>42783.25</v>
      </c>
      <c r="T154" s="10">
        <f t="shared" si="11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10">
        <f t="shared" si="10"/>
        <v>41201.208333333336</v>
      </c>
      <c r="T155" s="10">
        <f t="shared" si="11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10">
        <f t="shared" si="10"/>
        <v>42502.208333333328</v>
      </c>
      <c r="T156" s="10">
        <f t="shared" si="11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10">
        <f t="shared" si="10"/>
        <v>40262.208333333336</v>
      </c>
      <c r="T157" s="10">
        <f t="shared" si="11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10">
        <f t="shared" si="10"/>
        <v>43743.208333333328</v>
      </c>
      <c r="T158" s="10">
        <f t="shared" si="11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10">
        <f t="shared" si="10"/>
        <v>41638.25</v>
      </c>
      <c r="T159" s="10">
        <f t="shared" si="11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10">
        <f t="shared" si="10"/>
        <v>42346.25</v>
      </c>
      <c r="T160" s="10">
        <f t="shared" si="11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10">
        <f t="shared" si="10"/>
        <v>43551.208333333328</v>
      </c>
      <c r="T161" s="10">
        <f t="shared" si="11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10">
        <f t="shared" si="10"/>
        <v>43582.208333333328</v>
      </c>
      <c r="T162" s="10">
        <f t="shared" si="11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10">
        <f t="shared" si="10"/>
        <v>42270.208333333328</v>
      </c>
      <c r="T163" s="10">
        <f t="shared" si="11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10">
        <f t="shared" si="10"/>
        <v>43442.25</v>
      </c>
      <c r="T164" s="10">
        <f t="shared" si="11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10">
        <f t="shared" si="10"/>
        <v>43028.208333333328</v>
      </c>
      <c r="T165" s="10">
        <f t="shared" si="11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10">
        <f t="shared" si="10"/>
        <v>43016.208333333328</v>
      </c>
      <c r="T166" s="10">
        <f t="shared" si="11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10">
        <f t="shared" si="10"/>
        <v>42948.208333333328</v>
      </c>
      <c r="T167" s="10">
        <f t="shared" si="11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10">
        <f t="shared" si="10"/>
        <v>40534.25</v>
      </c>
      <c r="T168" s="10">
        <f t="shared" si="11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10">
        <f t="shared" si="10"/>
        <v>41435.208333333336</v>
      </c>
      <c r="T169" s="10">
        <f t="shared" si="11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10">
        <f t="shared" si="10"/>
        <v>43518.25</v>
      </c>
      <c r="T170" s="10">
        <f t="shared" si="11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10">
        <f t="shared" si="10"/>
        <v>41077.208333333336</v>
      </c>
      <c r="T171" s="10">
        <f t="shared" si="11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10">
        <f t="shared" si="10"/>
        <v>42950.208333333328</v>
      </c>
      <c r="T172" s="10">
        <f t="shared" si="11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10">
        <f t="shared" si="10"/>
        <v>41718.208333333336</v>
      </c>
      <c r="T173" s="10">
        <f t="shared" si="11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10">
        <f t="shared" si="10"/>
        <v>41839.208333333336</v>
      </c>
      <c r="T174" s="10">
        <f t="shared" si="11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10">
        <f t="shared" si="10"/>
        <v>41412.208333333336</v>
      </c>
      <c r="T175" s="10">
        <f t="shared" si="11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10">
        <f t="shared" si="10"/>
        <v>42282.208333333328</v>
      </c>
      <c r="T176" s="10">
        <f t="shared" si="11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10">
        <f t="shared" si="10"/>
        <v>42613.208333333328</v>
      </c>
      <c r="T177" s="10">
        <f t="shared" si="11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10">
        <f t="shared" si="10"/>
        <v>42616.208333333328</v>
      </c>
      <c r="T178" s="10">
        <f t="shared" si="11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10">
        <f t="shared" si="10"/>
        <v>40497.25</v>
      </c>
      <c r="T179" s="10">
        <f t="shared" si="11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10">
        <f t="shared" si="10"/>
        <v>42999.208333333328</v>
      </c>
      <c r="T180" s="10">
        <f t="shared" si="11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10">
        <f t="shared" si="10"/>
        <v>41350.208333333336</v>
      </c>
      <c r="T181" s="10">
        <f t="shared" si="11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10">
        <f t="shared" si="10"/>
        <v>40259.208333333336</v>
      </c>
      <c r="T182" s="10">
        <f t="shared" si="11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10">
        <f t="shared" si="10"/>
        <v>43012.208333333328</v>
      </c>
      <c r="T183" s="10">
        <f t="shared" si="11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10">
        <f t="shared" si="10"/>
        <v>43631.208333333328</v>
      </c>
      <c r="T184" s="10">
        <f t="shared" si="11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10">
        <f t="shared" si="10"/>
        <v>40430.208333333336</v>
      </c>
      <c r="T185" s="10">
        <f t="shared" si="11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10">
        <f t="shared" si="10"/>
        <v>43588.208333333328</v>
      </c>
      <c r="T186" s="10">
        <f t="shared" si="11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10">
        <f t="shared" si="10"/>
        <v>43233.208333333328</v>
      </c>
      <c r="T187" s="10">
        <f t="shared" si="11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10">
        <f t="shared" si="10"/>
        <v>41782.208333333336</v>
      </c>
      <c r="T188" s="10">
        <f t="shared" si="11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10">
        <f t="shared" si="10"/>
        <v>41328.25</v>
      </c>
      <c r="T189" s="10">
        <f t="shared" si="11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10">
        <f t="shared" si="10"/>
        <v>41975.25</v>
      </c>
      <c r="T190" s="10">
        <f t="shared" si="11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10">
        <f t="shared" si="10"/>
        <v>42433.25</v>
      </c>
      <c r="T191" s="10">
        <f t="shared" si="11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10">
        <f t="shared" si="10"/>
        <v>41429.208333333336</v>
      </c>
      <c r="T192" s="10">
        <f t="shared" si="11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10">
        <f t="shared" si="10"/>
        <v>43536.208333333328</v>
      </c>
      <c r="T193" s="10">
        <f t="shared" si="11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0.19992957746478873</v>
      </c>
      <c r="P194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10">
        <f t="shared" si="10"/>
        <v>41817.208333333336</v>
      </c>
      <c r="T194" s="10">
        <f t="shared" si="11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E195/D195</f>
        <v>0.45636363636363636</v>
      </c>
      <c r="P195">
        <f t="shared" ref="P195:P258" si="13">IF(E195&lt;&gt;0,E195/G195,0)</f>
        <v>46.338461538461537</v>
      </c>
      <c r="Q195" t="str" cm="1">
        <f t="array" ref="Q195:R195">_xlfn.TEXTSPLIT(N195,"/")</f>
        <v>music</v>
      </c>
      <c r="R195" t="str">
        <v>indie rock</v>
      </c>
      <c r="S195" s="10">
        <f t="shared" ref="S195:S258" si="14">(((J195/60)/60)/24)+DATE(1970,1,1)</f>
        <v>43198.208333333328</v>
      </c>
      <c r="T195" s="10">
        <f t="shared" ref="T195:T258" si="15">(((K195/60)/60)/24)+DATE(1970,1,1)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10">
        <f t="shared" si="14"/>
        <v>42261.208333333328</v>
      </c>
      <c r="T196" s="10">
        <f t="shared" si="15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10">
        <f t="shared" si="14"/>
        <v>43310.208333333328</v>
      </c>
      <c r="T197" s="10">
        <f t="shared" si="15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10">
        <f t="shared" si="14"/>
        <v>42616.208333333328</v>
      </c>
      <c r="T198" s="10">
        <f t="shared" si="15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10">
        <f t="shared" si="14"/>
        <v>42909.208333333328</v>
      </c>
      <c r="T199" s="10">
        <f t="shared" si="15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10">
        <f t="shared" si="14"/>
        <v>40396.208333333336</v>
      </c>
      <c r="T200" s="10">
        <f t="shared" si="15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10">
        <f t="shared" si="14"/>
        <v>42192.208333333328</v>
      </c>
      <c r="T201" s="10">
        <f t="shared" si="15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10">
        <f t="shared" si="14"/>
        <v>40262.208333333336</v>
      </c>
      <c r="T202" s="10">
        <f t="shared" si="15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10">
        <f t="shared" si="14"/>
        <v>41845.208333333336</v>
      </c>
      <c r="T203" s="10">
        <f t="shared" si="15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10">
        <f t="shared" si="14"/>
        <v>40818.208333333336</v>
      </c>
      <c r="T204" s="10">
        <f t="shared" si="15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10">
        <f t="shared" si="14"/>
        <v>42752.25</v>
      </c>
      <c r="T205" s="10">
        <f t="shared" si="15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10">
        <f t="shared" si="14"/>
        <v>40636.208333333336</v>
      </c>
      <c r="T206" s="10">
        <f t="shared" si="15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10">
        <f t="shared" si="14"/>
        <v>43390.208333333328</v>
      </c>
      <c r="T207" s="10">
        <f t="shared" si="15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10">
        <f t="shared" si="14"/>
        <v>40236.25</v>
      </c>
      <c r="T208" s="10">
        <f t="shared" si="15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10">
        <f t="shared" si="14"/>
        <v>43340.208333333328</v>
      </c>
      <c r="T209" s="10">
        <f t="shared" si="15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10">
        <f t="shared" si="14"/>
        <v>43048.25</v>
      </c>
      <c r="T210" s="10">
        <f t="shared" si="15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10">
        <f t="shared" si="14"/>
        <v>42496.208333333328</v>
      </c>
      <c r="T211" s="10">
        <f t="shared" si="15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10">
        <f t="shared" si="14"/>
        <v>42797.25</v>
      </c>
      <c r="T212" s="10">
        <f t="shared" si="15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10">
        <f t="shared" si="14"/>
        <v>41513.208333333336</v>
      </c>
      <c r="T213" s="10">
        <f t="shared" si="15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10">
        <f t="shared" si="14"/>
        <v>43814.25</v>
      </c>
      <c r="T214" s="10">
        <f t="shared" si="15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10">
        <f t="shared" si="14"/>
        <v>40488.208333333336</v>
      </c>
      <c r="T215" s="10">
        <f t="shared" si="15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10">
        <f t="shared" si="14"/>
        <v>40409.208333333336</v>
      </c>
      <c r="T216" s="10">
        <f t="shared" si="15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10">
        <f t="shared" si="14"/>
        <v>43509.25</v>
      </c>
      <c r="T217" s="10">
        <f t="shared" si="15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10">
        <f t="shared" si="14"/>
        <v>40869.25</v>
      </c>
      <c r="T218" s="10">
        <f t="shared" si="15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10">
        <f t="shared" si="14"/>
        <v>43583.208333333328</v>
      </c>
      <c r="T219" s="10">
        <f t="shared" si="15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10">
        <f t="shared" si="14"/>
        <v>40858.25</v>
      </c>
      <c r="T220" s="10">
        <f t="shared" si="15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10">
        <f t="shared" si="14"/>
        <v>41137.208333333336</v>
      </c>
      <c r="T221" s="10">
        <f t="shared" si="15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10">
        <f t="shared" si="14"/>
        <v>40725.208333333336</v>
      </c>
      <c r="T222" s="10">
        <f t="shared" si="15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10">
        <f t="shared" si="14"/>
        <v>41081.208333333336</v>
      </c>
      <c r="T223" s="10">
        <f t="shared" si="15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10">
        <f t="shared" si="14"/>
        <v>41914.208333333336</v>
      </c>
      <c r="T224" s="10">
        <f t="shared" si="15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10">
        <f t="shared" si="14"/>
        <v>42445.208333333328</v>
      </c>
      <c r="T225" s="10">
        <f t="shared" si="15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10">
        <f t="shared" si="14"/>
        <v>41906.208333333336</v>
      </c>
      <c r="T226" s="10">
        <f t="shared" si="15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10">
        <f t="shared" si="14"/>
        <v>41762.208333333336</v>
      </c>
      <c r="T227" s="10">
        <f t="shared" si="15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10">
        <f t="shared" si="14"/>
        <v>40276.208333333336</v>
      </c>
      <c r="T228" s="10">
        <f t="shared" si="15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10">
        <f t="shared" si="14"/>
        <v>42139.208333333328</v>
      </c>
      <c r="T229" s="10">
        <f t="shared" si="15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10">
        <f t="shared" si="14"/>
        <v>42613.208333333328</v>
      </c>
      <c r="T230" s="10">
        <f t="shared" si="15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10">
        <f t="shared" si="14"/>
        <v>42887.208333333328</v>
      </c>
      <c r="T231" s="10">
        <f t="shared" si="15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10">
        <f t="shared" si="14"/>
        <v>43805.25</v>
      </c>
      <c r="T232" s="10">
        <f t="shared" si="15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10">
        <f t="shared" si="14"/>
        <v>41415.208333333336</v>
      </c>
      <c r="T233" s="10">
        <f t="shared" si="15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10">
        <f t="shared" si="14"/>
        <v>42576.208333333328</v>
      </c>
      <c r="T234" s="10">
        <f t="shared" si="15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10">
        <f t="shared" si="14"/>
        <v>40706.208333333336</v>
      </c>
      <c r="T235" s="10">
        <f t="shared" si="15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10">
        <f t="shared" si="14"/>
        <v>42969.208333333328</v>
      </c>
      <c r="T236" s="10">
        <f t="shared" si="15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10">
        <f t="shared" si="14"/>
        <v>42779.25</v>
      </c>
      <c r="T237" s="10">
        <f t="shared" si="15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10">
        <f t="shared" si="14"/>
        <v>43641.208333333328</v>
      </c>
      <c r="T238" s="10">
        <f t="shared" si="15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10">
        <f t="shared" si="14"/>
        <v>41754.208333333336</v>
      </c>
      <c r="T239" s="10">
        <f t="shared" si="15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10">
        <f t="shared" si="14"/>
        <v>43083.25</v>
      </c>
      <c r="T240" s="10">
        <f t="shared" si="15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10">
        <f t="shared" si="14"/>
        <v>42245.208333333328</v>
      </c>
      <c r="T241" s="10">
        <f t="shared" si="15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10">
        <f t="shared" si="14"/>
        <v>40396.208333333336</v>
      </c>
      <c r="T242" s="10">
        <f t="shared" si="15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10">
        <f t="shared" si="14"/>
        <v>41742.208333333336</v>
      </c>
      <c r="T243" s="10">
        <f t="shared" si="15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10">
        <f t="shared" si="14"/>
        <v>42865.208333333328</v>
      </c>
      <c r="T244" s="10">
        <f t="shared" si="15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10">
        <f t="shared" si="14"/>
        <v>43163.25</v>
      </c>
      <c r="T245" s="10">
        <f t="shared" si="15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10">
        <f t="shared" si="14"/>
        <v>41834.208333333336</v>
      </c>
      <c r="T246" s="10">
        <f t="shared" si="15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10">
        <f t="shared" si="14"/>
        <v>41736.208333333336</v>
      </c>
      <c r="T247" s="10">
        <f t="shared" si="15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10">
        <f t="shared" si="14"/>
        <v>41491.208333333336</v>
      </c>
      <c r="T248" s="10">
        <f t="shared" si="15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10">
        <f t="shared" si="14"/>
        <v>42726.25</v>
      </c>
      <c r="T249" s="10">
        <f t="shared" si="15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10">
        <f t="shared" si="14"/>
        <v>42004.25</v>
      </c>
      <c r="T250" s="10">
        <f t="shared" si="15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10">
        <f t="shared" si="14"/>
        <v>42006.25</v>
      </c>
      <c r="T251" s="10">
        <f t="shared" si="15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10">
        <f t="shared" si="14"/>
        <v>40203.25</v>
      </c>
      <c r="T252" s="10">
        <f t="shared" si="15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10">
        <f t="shared" si="14"/>
        <v>41252.25</v>
      </c>
      <c r="T253" s="10">
        <f t="shared" si="15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10">
        <f t="shared" si="14"/>
        <v>41572.208333333336</v>
      </c>
      <c r="T254" s="10">
        <f t="shared" si="15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10">
        <f t="shared" si="14"/>
        <v>40641.208333333336</v>
      </c>
      <c r="T255" s="10">
        <f t="shared" si="15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10">
        <f t="shared" si="14"/>
        <v>42787.25</v>
      </c>
      <c r="T256" s="10">
        <f t="shared" si="15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10">
        <f t="shared" si="14"/>
        <v>40590.25</v>
      </c>
      <c r="T257" s="10">
        <f t="shared" si="15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0.23390243902439026</v>
      </c>
      <c r="P258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10">
        <f t="shared" si="14"/>
        <v>42393.25</v>
      </c>
      <c r="T258" s="10">
        <f t="shared" si="15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E259/D259</f>
        <v>1.46</v>
      </c>
      <c r="P259">
        <f t="shared" ref="P259:P322" si="17">IF(E259&lt;&gt;0,E259/G259,0)</f>
        <v>90.456521739130437</v>
      </c>
      <c r="Q259" t="str" cm="1">
        <f t="array" ref="Q259:R259">_xlfn.TEXTSPLIT(N259,"/")</f>
        <v>theater</v>
      </c>
      <c r="R259" t="str">
        <v>plays</v>
      </c>
      <c r="S259" s="10">
        <f t="shared" ref="S259:S322" si="18">(((J259/60)/60)/24)+DATE(1970,1,1)</f>
        <v>41338.25</v>
      </c>
      <c r="T259" s="10">
        <f t="shared" ref="T259:T322" si="19">(((K259/60)/60)/24)+DATE(1970,1,1)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10">
        <f t="shared" si="18"/>
        <v>42712.25</v>
      </c>
      <c r="T260" s="10">
        <f t="shared" si="1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10">
        <f t="shared" si="18"/>
        <v>41251.25</v>
      </c>
      <c r="T261" s="10">
        <f t="shared" si="1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10">
        <f t="shared" si="18"/>
        <v>41180.208333333336</v>
      </c>
      <c r="T262" s="10">
        <f t="shared" si="1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10">
        <f t="shared" si="18"/>
        <v>40415.208333333336</v>
      </c>
      <c r="T263" s="10">
        <f t="shared" si="1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10">
        <f t="shared" si="18"/>
        <v>40638.208333333336</v>
      </c>
      <c r="T264" s="10">
        <f t="shared" si="1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10">
        <f t="shared" si="18"/>
        <v>40187.25</v>
      </c>
      <c r="T265" s="10">
        <f t="shared" si="1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10">
        <f t="shared" si="18"/>
        <v>41317.25</v>
      </c>
      <c r="T266" s="10">
        <f t="shared" si="1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10">
        <f t="shared" si="18"/>
        <v>42372.25</v>
      </c>
      <c r="T267" s="10">
        <f t="shared" si="1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10">
        <f t="shared" si="18"/>
        <v>41950.25</v>
      </c>
      <c r="T268" s="10">
        <f t="shared" si="1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10">
        <f t="shared" si="18"/>
        <v>41206.208333333336</v>
      </c>
      <c r="T269" s="10">
        <f t="shared" si="1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10">
        <f t="shared" si="18"/>
        <v>41186.208333333336</v>
      </c>
      <c r="T270" s="10">
        <f t="shared" si="1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10">
        <f t="shared" si="18"/>
        <v>43496.25</v>
      </c>
      <c r="T271" s="10">
        <f t="shared" si="19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10">
        <f t="shared" si="18"/>
        <v>40514.25</v>
      </c>
      <c r="T272" s="10">
        <f t="shared" si="19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10">
        <f t="shared" si="18"/>
        <v>42345.25</v>
      </c>
      <c r="T273" s="10">
        <f t="shared" si="1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10">
        <f t="shared" si="18"/>
        <v>43656.208333333328</v>
      </c>
      <c r="T274" s="10">
        <f t="shared" si="1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10">
        <f t="shared" si="18"/>
        <v>42995.208333333328</v>
      </c>
      <c r="T275" s="10">
        <f t="shared" si="1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10">
        <f t="shared" si="18"/>
        <v>43045.25</v>
      </c>
      <c r="T276" s="10">
        <f t="shared" si="1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10">
        <f t="shared" si="18"/>
        <v>43561.208333333328</v>
      </c>
      <c r="T277" s="10">
        <f t="shared" si="1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10">
        <f t="shared" si="18"/>
        <v>41018.208333333336</v>
      </c>
      <c r="T278" s="10">
        <f t="shared" si="1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10">
        <f t="shared" si="18"/>
        <v>40378.208333333336</v>
      </c>
      <c r="T279" s="10">
        <f t="shared" si="1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10">
        <f t="shared" si="18"/>
        <v>41239.25</v>
      </c>
      <c r="T280" s="10">
        <f t="shared" si="1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10">
        <f t="shared" si="18"/>
        <v>43346.208333333328</v>
      </c>
      <c r="T281" s="10">
        <f t="shared" si="1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10">
        <f t="shared" si="18"/>
        <v>43060.25</v>
      </c>
      <c r="T282" s="10">
        <f t="shared" si="1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10">
        <f t="shared" si="18"/>
        <v>40979.25</v>
      </c>
      <c r="T283" s="10">
        <f t="shared" si="1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10">
        <f t="shared" si="18"/>
        <v>42701.25</v>
      </c>
      <c r="T284" s="10">
        <f t="shared" si="1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10">
        <f t="shared" si="18"/>
        <v>42520.208333333328</v>
      </c>
      <c r="T285" s="10">
        <f t="shared" si="1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10">
        <f t="shared" si="18"/>
        <v>41030.208333333336</v>
      </c>
      <c r="T286" s="10">
        <f t="shared" si="1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10">
        <f t="shared" si="18"/>
        <v>42623.208333333328</v>
      </c>
      <c r="T287" s="10">
        <f t="shared" si="19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10">
        <f t="shared" si="18"/>
        <v>42697.25</v>
      </c>
      <c r="T288" s="10">
        <f t="shared" si="1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10">
        <f t="shared" si="18"/>
        <v>42122.208333333328</v>
      </c>
      <c r="T289" s="10">
        <f t="shared" si="1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10">
        <f t="shared" si="18"/>
        <v>40982.208333333336</v>
      </c>
      <c r="T290" s="10">
        <f t="shared" si="1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10">
        <f t="shared" si="18"/>
        <v>42219.208333333328</v>
      </c>
      <c r="T291" s="10">
        <f t="shared" si="1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10">
        <f t="shared" si="18"/>
        <v>41404.208333333336</v>
      </c>
      <c r="T292" s="10">
        <f t="shared" si="1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10">
        <f t="shared" si="18"/>
        <v>40831.208333333336</v>
      </c>
      <c r="T293" s="10">
        <f t="shared" si="1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10">
        <f t="shared" si="18"/>
        <v>40984.208333333336</v>
      </c>
      <c r="T294" s="10">
        <f t="shared" si="19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10">
        <f t="shared" si="18"/>
        <v>40456.208333333336</v>
      </c>
      <c r="T295" s="10">
        <f t="shared" si="1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10">
        <f t="shared" si="18"/>
        <v>43399.208333333328</v>
      </c>
      <c r="T296" s="10">
        <f t="shared" si="1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10">
        <f t="shared" si="18"/>
        <v>41562.208333333336</v>
      </c>
      <c r="T297" s="10">
        <f t="shared" si="1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10">
        <f t="shared" si="18"/>
        <v>43493.25</v>
      </c>
      <c r="T298" s="10">
        <f t="shared" si="1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10">
        <f t="shared" si="18"/>
        <v>41653.25</v>
      </c>
      <c r="T299" s="10">
        <f t="shared" si="1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10">
        <f t="shared" si="18"/>
        <v>42426.25</v>
      </c>
      <c r="T300" s="10">
        <f t="shared" si="1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10">
        <f t="shared" si="18"/>
        <v>42432.25</v>
      </c>
      <c r="T301" s="10">
        <f t="shared" si="1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10">
        <f t="shared" si="18"/>
        <v>42977.208333333328</v>
      </c>
      <c r="T302" s="10">
        <f t="shared" si="1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10">
        <f t="shared" si="18"/>
        <v>42061.25</v>
      </c>
      <c r="T303" s="10">
        <f t="shared" si="1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10">
        <f t="shared" si="18"/>
        <v>43345.208333333328</v>
      </c>
      <c r="T304" s="10">
        <f t="shared" si="1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10">
        <f t="shared" si="18"/>
        <v>42376.25</v>
      </c>
      <c r="T305" s="10">
        <f t="shared" si="1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10">
        <f t="shared" si="18"/>
        <v>42589.208333333328</v>
      </c>
      <c r="T306" s="10">
        <f t="shared" si="1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10">
        <f t="shared" si="18"/>
        <v>42448.208333333328</v>
      </c>
      <c r="T307" s="10">
        <f t="shared" si="19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10">
        <f t="shared" si="18"/>
        <v>42930.208333333328</v>
      </c>
      <c r="T308" s="10">
        <f t="shared" si="1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10">
        <f t="shared" si="18"/>
        <v>41066.208333333336</v>
      </c>
      <c r="T309" s="10">
        <f t="shared" si="19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10">
        <f t="shared" si="18"/>
        <v>40651.208333333336</v>
      </c>
      <c r="T310" s="10">
        <f t="shared" si="19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10">
        <f t="shared" si="18"/>
        <v>40807.208333333336</v>
      </c>
      <c r="T311" s="10">
        <f t="shared" si="19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10">
        <f t="shared" si="18"/>
        <v>40277.208333333336</v>
      </c>
      <c r="T312" s="10">
        <f t="shared" si="1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10">
        <f t="shared" si="18"/>
        <v>40590.25</v>
      </c>
      <c r="T313" s="10">
        <f t="shared" si="1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10">
        <f t="shared" si="18"/>
        <v>41572.208333333336</v>
      </c>
      <c r="T314" s="10">
        <f t="shared" si="1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10">
        <f t="shared" si="18"/>
        <v>40966.25</v>
      </c>
      <c r="T315" s="10">
        <f t="shared" si="1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10">
        <f t="shared" si="18"/>
        <v>43536.208333333328</v>
      </c>
      <c r="T316" s="10">
        <f t="shared" si="19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10">
        <f t="shared" si="18"/>
        <v>41783.208333333336</v>
      </c>
      <c r="T317" s="10">
        <f t="shared" si="19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10">
        <f t="shared" si="18"/>
        <v>43788.25</v>
      </c>
      <c r="T318" s="10">
        <f t="shared" si="19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10">
        <f t="shared" si="18"/>
        <v>42869.208333333328</v>
      </c>
      <c r="T319" s="10">
        <f t="shared" si="19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10">
        <f t="shared" si="18"/>
        <v>41684.25</v>
      </c>
      <c r="T320" s="10">
        <f t="shared" si="19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10">
        <f t="shared" si="18"/>
        <v>40402.208333333336</v>
      </c>
      <c r="T321" s="10">
        <f t="shared" si="19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9.5876777251184833E-2</v>
      </c>
      <c r="P32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10">
        <f t="shared" si="18"/>
        <v>40673.208333333336</v>
      </c>
      <c r="T322" s="10">
        <f t="shared" si="19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E323/D323</f>
        <v>0.94144366197183094</v>
      </c>
      <c r="P323">
        <f t="shared" ref="P323:P386" si="21">IF(E323&lt;&gt;0,E323/G323,0)</f>
        <v>65.000810372771468</v>
      </c>
      <c r="Q323" t="str" cm="1">
        <f t="array" ref="Q323:R323">_xlfn.TEXTSPLIT(N323,"/")</f>
        <v>film &amp; video</v>
      </c>
      <c r="R323" t="str">
        <v>shorts</v>
      </c>
      <c r="S323" s="10">
        <f t="shared" ref="S323:S386" si="22">(((J323/60)/60)/24)+DATE(1970,1,1)</f>
        <v>40634.208333333336</v>
      </c>
      <c r="T323" s="10">
        <f t="shared" ref="T323:T386" si="23">(((K323/60)/60)/24)+DATE(1970,1,1)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10">
        <f t="shared" si="22"/>
        <v>40507.25</v>
      </c>
      <c r="T324" s="10">
        <f t="shared" si="23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10">
        <f t="shared" si="22"/>
        <v>41725.208333333336</v>
      </c>
      <c r="T325" s="10">
        <f t="shared" si="23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10">
        <f t="shared" si="22"/>
        <v>42176.208333333328</v>
      </c>
      <c r="T326" s="10">
        <f t="shared" si="23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10">
        <f t="shared" si="22"/>
        <v>43267.208333333328</v>
      </c>
      <c r="T327" s="10">
        <f t="shared" si="23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10">
        <f t="shared" si="22"/>
        <v>42364.25</v>
      </c>
      <c r="T328" s="10">
        <f t="shared" si="23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10">
        <f t="shared" si="22"/>
        <v>43705.208333333328</v>
      </c>
      <c r="T329" s="10">
        <f t="shared" si="23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10">
        <f t="shared" si="22"/>
        <v>43434.25</v>
      </c>
      <c r="T330" s="10">
        <f t="shared" si="23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10">
        <f t="shared" si="22"/>
        <v>42716.25</v>
      </c>
      <c r="T331" s="10">
        <f t="shared" si="23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10">
        <f t="shared" si="22"/>
        <v>43077.25</v>
      </c>
      <c r="T332" s="10">
        <f t="shared" si="23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10">
        <f t="shared" si="22"/>
        <v>40896.25</v>
      </c>
      <c r="T333" s="10">
        <f t="shared" si="23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10">
        <f t="shared" si="22"/>
        <v>41361.208333333336</v>
      </c>
      <c r="T334" s="10">
        <f t="shared" si="23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10">
        <f t="shared" si="22"/>
        <v>43424.25</v>
      </c>
      <c r="T335" s="10">
        <f t="shared" si="23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10">
        <f t="shared" si="22"/>
        <v>43110.25</v>
      </c>
      <c r="T336" s="10">
        <f t="shared" si="23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10">
        <f t="shared" si="22"/>
        <v>43784.25</v>
      </c>
      <c r="T337" s="10">
        <f t="shared" si="23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10">
        <f t="shared" si="22"/>
        <v>40527.25</v>
      </c>
      <c r="T338" s="10">
        <f t="shared" si="23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10">
        <f t="shared" si="22"/>
        <v>43780.25</v>
      </c>
      <c r="T339" s="10">
        <f t="shared" si="23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10">
        <f t="shared" si="22"/>
        <v>40821.208333333336</v>
      </c>
      <c r="T340" s="10">
        <f t="shared" si="23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10">
        <f t="shared" si="22"/>
        <v>42949.208333333328</v>
      </c>
      <c r="T341" s="10">
        <f t="shared" si="23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10">
        <f t="shared" si="22"/>
        <v>40889.25</v>
      </c>
      <c r="T342" s="10">
        <f t="shared" si="23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10">
        <f t="shared" si="22"/>
        <v>42244.208333333328</v>
      </c>
      <c r="T343" s="10">
        <f t="shared" si="23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10">
        <f t="shared" si="22"/>
        <v>41475.208333333336</v>
      </c>
      <c r="T344" s="10">
        <f t="shared" si="23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10">
        <f t="shared" si="22"/>
        <v>41597.25</v>
      </c>
      <c r="T345" s="10">
        <f t="shared" si="23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10">
        <f t="shared" si="22"/>
        <v>43122.25</v>
      </c>
      <c r="T346" s="10">
        <f t="shared" si="23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10">
        <f t="shared" si="22"/>
        <v>42194.208333333328</v>
      </c>
      <c r="T347" s="10">
        <f t="shared" si="23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10">
        <f t="shared" si="22"/>
        <v>42971.208333333328</v>
      </c>
      <c r="T348" s="10">
        <f t="shared" si="23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10">
        <f t="shared" si="22"/>
        <v>42046.25</v>
      </c>
      <c r="T349" s="10">
        <f t="shared" si="23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10">
        <f t="shared" si="22"/>
        <v>42782.25</v>
      </c>
      <c r="T350" s="10">
        <f t="shared" si="23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10">
        <f t="shared" si="22"/>
        <v>42930.208333333328</v>
      </c>
      <c r="T351" s="10">
        <f t="shared" si="23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10">
        <f t="shared" si="22"/>
        <v>42144.208333333328</v>
      </c>
      <c r="T352" s="10">
        <f t="shared" si="23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10">
        <f t="shared" si="22"/>
        <v>42240.208333333328</v>
      </c>
      <c r="T353" s="10">
        <f t="shared" si="23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10">
        <f t="shared" si="22"/>
        <v>42315.25</v>
      </c>
      <c r="T354" s="10">
        <f t="shared" si="23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10">
        <f t="shared" si="22"/>
        <v>43651.208333333328</v>
      </c>
      <c r="T355" s="10">
        <f t="shared" si="23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10">
        <f t="shared" si="22"/>
        <v>41520.208333333336</v>
      </c>
      <c r="T356" s="10">
        <f t="shared" si="23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10">
        <f t="shared" si="22"/>
        <v>42757.25</v>
      </c>
      <c r="T357" s="10">
        <f t="shared" si="23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10">
        <f t="shared" si="22"/>
        <v>40922.25</v>
      </c>
      <c r="T358" s="10">
        <f t="shared" si="23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10">
        <f t="shared" si="22"/>
        <v>42250.208333333328</v>
      </c>
      <c r="T359" s="10">
        <f t="shared" si="23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10">
        <f t="shared" si="22"/>
        <v>43322.208333333328</v>
      </c>
      <c r="T360" s="10">
        <f t="shared" si="23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10">
        <f t="shared" si="22"/>
        <v>40782.208333333336</v>
      </c>
      <c r="T361" s="10">
        <f t="shared" si="23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10">
        <f t="shared" si="22"/>
        <v>40544.25</v>
      </c>
      <c r="T362" s="10">
        <f t="shared" si="23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10">
        <f t="shared" si="22"/>
        <v>43015.208333333328</v>
      </c>
      <c r="T363" s="10">
        <f t="shared" si="23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10">
        <f t="shared" si="22"/>
        <v>40570.25</v>
      </c>
      <c r="T364" s="10">
        <f t="shared" si="23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10">
        <f t="shared" si="22"/>
        <v>40904.25</v>
      </c>
      <c r="T365" s="10">
        <f t="shared" si="23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10">
        <f t="shared" si="22"/>
        <v>43164.25</v>
      </c>
      <c r="T366" s="10">
        <f t="shared" si="23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10">
        <f t="shared" si="22"/>
        <v>42733.25</v>
      </c>
      <c r="T367" s="10">
        <f t="shared" si="23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10">
        <f t="shared" si="22"/>
        <v>40546.25</v>
      </c>
      <c r="T368" s="10">
        <f t="shared" si="23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10">
        <f t="shared" si="22"/>
        <v>41930.208333333336</v>
      </c>
      <c r="T369" s="10">
        <f t="shared" si="23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10">
        <f t="shared" si="22"/>
        <v>40464.208333333336</v>
      </c>
      <c r="T370" s="10">
        <f t="shared" si="23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10">
        <f t="shared" si="22"/>
        <v>41308.25</v>
      </c>
      <c r="T371" s="10">
        <f t="shared" si="23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10">
        <f t="shared" si="22"/>
        <v>43570.208333333328</v>
      </c>
      <c r="T372" s="10">
        <f t="shared" si="23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10">
        <f t="shared" si="22"/>
        <v>42043.25</v>
      </c>
      <c r="T373" s="10">
        <f t="shared" si="23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10">
        <f t="shared" si="22"/>
        <v>42012.25</v>
      </c>
      <c r="T374" s="10">
        <f t="shared" si="23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10">
        <f t="shared" si="22"/>
        <v>42964.208333333328</v>
      </c>
      <c r="T375" s="10">
        <f t="shared" si="23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10">
        <f t="shared" si="22"/>
        <v>43476.25</v>
      </c>
      <c r="T376" s="10">
        <f t="shared" si="23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10">
        <f t="shared" si="22"/>
        <v>42293.208333333328</v>
      </c>
      <c r="T377" s="10">
        <f t="shared" si="23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10">
        <f t="shared" si="22"/>
        <v>41826.208333333336</v>
      </c>
      <c r="T378" s="10">
        <f t="shared" si="23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10">
        <f t="shared" si="22"/>
        <v>43760.208333333328</v>
      </c>
      <c r="T379" s="10">
        <f t="shared" si="23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10">
        <f t="shared" si="22"/>
        <v>43241.208333333328</v>
      </c>
      <c r="T380" s="10">
        <f t="shared" si="23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10">
        <f t="shared" si="22"/>
        <v>40843.208333333336</v>
      </c>
      <c r="T381" s="10">
        <f t="shared" si="23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10">
        <f t="shared" si="22"/>
        <v>41448.208333333336</v>
      </c>
      <c r="T382" s="10">
        <f t="shared" si="23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10">
        <f t="shared" si="22"/>
        <v>42163.208333333328</v>
      </c>
      <c r="T383" s="10">
        <f t="shared" si="23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10">
        <f t="shared" si="22"/>
        <v>43024.208333333328</v>
      </c>
      <c r="T384" s="10">
        <f t="shared" si="23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10">
        <f t="shared" si="22"/>
        <v>43509.25</v>
      </c>
      <c r="T385" s="10">
        <f t="shared" si="23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1.7200961538461539</v>
      </c>
      <c r="P386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10">
        <f t="shared" si="22"/>
        <v>42776.25</v>
      </c>
      <c r="T386" s="10">
        <f t="shared" si="23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E387/D387</f>
        <v>1.4616709511568124</v>
      </c>
      <c r="P387">
        <f t="shared" ref="P387:P450" si="25">IF(E387&lt;&gt;0,E387/G387,0)</f>
        <v>50.007915567282325</v>
      </c>
      <c r="Q387" t="str" cm="1">
        <f t="array" ref="Q387:R387">_xlfn.TEXTSPLIT(N387,"/")</f>
        <v>publishing</v>
      </c>
      <c r="R387" t="str">
        <v>nonfiction</v>
      </c>
      <c r="S387" s="10">
        <f t="shared" ref="S387:S450" si="26">(((J387/60)/60)/24)+DATE(1970,1,1)</f>
        <v>43553.208333333328</v>
      </c>
      <c r="T387" s="10">
        <f t="shared" ref="T387:T450" si="27">(((K387/60)/60)/24)+DATE(1970,1,1)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10">
        <f t="shared" si="26"/>
        <v>40355.208333333336</v>
      </c>
      <c r="T388" s="10">
        <f t="shared" si="27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10">
        <f t="shared" si="26"/>
        <v>41072.208333333336</v>
      </c>
      <c r="T389" s="10">
        <f t="shared" si="27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10">
        <f t="shared" si="26"/>
        <v>40912.25</v>
      </c>
      <c r="T390" s="10">
        <f t="shared" si="27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10">
        <f t="shared" si="26"/>
        <v>40479.208333333336</v>
      </c>
      <c r="T391" s="10">
        <f t="shared" si="27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10">
        <f t="shared" si="26"/>
        <v>41530.208333333336</v>
      </c>
      <c r="T392" s="10">
        <f t="shared" si="27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10">
        <f t="shared" si="26"/>
        <v>41653.25</v>
      </c>
      <c r="T393" s="10">
        <f t="shared" si="27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10">
        <f t="shared" si="26"/>
        <v>40549.25</v>
      </c>
      <c r="T394" s="10">
        <f t="shared" si="27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10">
        <f t="shared" si="26"/>
        <v>42933.208333333328</v>
      </c>
      <c r="T395" s="10">
        <f t="shared" si="27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10">
        <f t="shared" si="26"/>
        <v>41484.208333333336</v>
      </c>
      <c r="T396" s="10">
        <f t="shared" si="27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10">
        <f t="shared" si="26"/>
        <v>40885.25</v>
      </c>
      <c r="T397" s="10">
        <f t="shared" si="27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10">
        <f t="shared" si="26"/>
        <v>43378.208333333328</v>
      </c>
      <c r="T398" s="10">
        <f t="shared" si="27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10">
        <f t="shared" si="26"/>
        <v>41417.208333333336</v>
      </c>
      <c r="T399" s="10">
        <f t="shared" si="27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10">
        <f t="shared" si="26"/>
        <v>43228.208333333328</v>
      </c>
      <c r="T400" s="10">
        <f t="shared" si="27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10">
        <f t="shared" si="26"/>
        <v>40576.25</v>
      </c>
      <c r="T401" s="10">
        <f t="shared" si="27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10">
        <f t="shared" si="26"/>
        <v>41502.208333333336</v>
      </c>
      <c r="T402" s="10">
        <f t="shared" si="27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10">
        <f t="shared" si="26"/>
        <v>43765.208333333328</v>
      </c>
      <c r="T403" s="10">
        <f t="shared" si="27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10">
        <f t="shared" si="26"/>
        <v>40914.25</v>
      </c>
      <c r="T404" s="10">
        <f t="shared" si="27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10">
        <f t="shared" si="26"/>
        <v>40310.208333333336</v>
      </c>
      <c r="T405" s="10">
        <f t="shared" si="27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10">
        <f t="shared" si="26"/>
        <v>43053.25</v>
      </c>
      <c r="T406" s="10">
        <f t="shared" si="27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10">
        <f t="shared" si="26"/>
        <v>43255.208333333328</v>
      </c>
      <c r="T407" s="10">
        <f t="shared" si="27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10">
        <f t="shared" si="26"/>
        <v>41304.25</v>
      </c>
      <c r="T408" s="10">
        <f t="shared" si="27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10">
        <f t="shared" si="26"/>
        <v>43751.208333333328</v>
      </c>
      <c r="T409" s="10">
        <f t="shared" si="27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10">
        <f t="shared" si="26"/>
        <v>42541.208333333328</v>
      </c>
      <c r="T410" s="10">
        <f t="shared" si="27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10">
        <f t="shared" si="26"/>
        <v>42843.208333333328</v>
      </c>
      <c r="T411" s="10">
        <f t="shared" si="27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10">
        <f t="shared" si="26"/>
        <v>42122.208333333328</v>
      </c>
      <c r="T412" s="10">
        <f t="shared" si="27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10">
        <f t="shared" si="26"/>
        <v>42884.208333333328</v>
      </c>
      <c r="T413" s="10">
        <f t="shared" si="27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10">
        <f t="shared" si="26"/>
        <v>41642.25</v>
      </c>
      <c r="T414" s="10">
        <f t="shared" si="27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10">
        <f t="shared" si="26"/>
        <v>43431.25</v>
      </c>
      <c r="T415" s="10">
        <f t="shared" si="27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10">
        <f t="shared" si="26"/>
        <v>40288.208333333336</v>
      </c>
      <c r="T416" s="10">
        <f t="shared" si="27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10">
        <f t="shared" si="26"/>
        <v>40921.25</v>
      </c>
      <c r="T417" s="10">
        <f t="shared" si="27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10">
        <f t="shared" si="26"/>
        <v>40560.25</v>
      </c>
      <c r="T418" s="10">
        <f t="shared" si="27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10">
        <f t="shared" si="26"/>
        <v>43407.208333333328</v>
      </c>
      <c r="T419" s="10">
        <f t="shared" si="27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10">
        <f t="shared" si="26"/>
        <v>41035.208333333336</v>
      </c>
      <c r="T420" s="10">
        <f t="shared" si="27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10">
        <f t="shared" si="26"/>
        <v>40899.25</v>
      </c>
      <c r="T421" s="10">
        <f t="shared" si="27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10">
        <f t="shared" si="26"/>
        <v>42911.208333333328</v>
      </c>
      <c r="T422" s="10">
        <f t="shared" si="27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10">
        <f t="shared" si="26"/>
        <v>42915.208333333328</v>
      </c>
      <c r="T423" s="10">
        <f t="shared" si="27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10">
        <f t="shared" si="26"/>
        <v>40285.208333333336</v>
      </c>
      <c r="T424" s="10">
        <f t="shared" si="27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10">
        <f t="shared" si="26"/>
        <v>40808.208333333336</v>
      </c>
      <c r="T425" s="10">
        <f t="shared" si="27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10">
        <f t="shared" si="26"/>
        <v>43208.208333333328</v>
      </c>
      <c r="T426" s="10">
        <f t="shared" si="27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10">
        <f t="shared" si="26"/>
        <v>42213.208333333328</v>
      </c>
      <c r="T427" s="10">
        <f t="shared" si="27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10">
        <f t="shared" si="26"/>
        <v>41332.25</v>
      </c>
      <c r="T428" s="10">
        <f t="shared" si="27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10">
        <f t="shared" si="26"/>
        <v>41895.208333333336</v>
      </c>
      <c r="T429" s="10">
        <f t="shared" si="27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10">
        <f t="shared" si="26"/>
        <v>40585.25</v>
      </c>
      <c r="T430" s="10">
        <f t="shared" si="27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10">
        <f t="shared" si="26"/>
        <v>41680.25</v>
      </c>
      <c r="T431" s="10">
        <f t="shared" si="27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10">
        <f t="shared" si="26"/>
        <v>43737.208333333328</v>
      </c>
      <c r="T432" s="10">
        <f t="shared" si="27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10">
        <f t="shared" si="26"/>
        <v>43273.208333333328</v>
      </c>
      <c r="T433" s="10">
        <f t="shared" si="27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10">
        <f t="shared" si="26"/>
        <v>41761.208333333336</v>
      </c>
      <c r="T434" s="10">
        <f t="shared" si="27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10">
        <f t="shared" si="26"/>
        <v>41603.25</v>
      </c>
      <c r="T435" s="10">
        <f t="shared" si="27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10">
        <f t="shared" si="26"/>
        <v>42705.25</v>
      </c>
      <c r="T436" s="10">
        <f t="shared" si="27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10">
        <f t="shared" si="26"/>
        <v>41988.25</v>
      </c>
      <c r="T437" s="10">
        <f t="shared" si="27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10">
        <f t="shared" si="26"/>
        <v>43575.208333333328</v>
      </c>
      <c r="T438" s="10">
        <f t="shared" si="27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10">
        <f t="shared" si="26"/>
        <v>42260.208333333328</v>
      </c>
      <c r="T439" s="10">
        <f t="shared" si="27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10">
        <f t="shared" si="26"/>
        <v>41337.25</v>
      </c>
      <c r="T440" s="10">
        <f t="shared" si="27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10">
        <f t="shared" si="26"/>
        <v>42680.208333333328</v>
      </c>
      <c r="T441" s="10">
        <f t="shared" si="27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10">
        <f t="shared" si="26"/>
        <v>42916.208333333328</v>
      </c>
      <c r="T442" s="10">
        <f t="shared" si="27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10">
        <f t="shared" si="26"/>
        <v>41025.208333333336</v>
      </c>
      <c r="T443" s="10">
        <f t="shared" si="27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10">
        <f t="shared" si="26"/>
        <v>42980.208333333328</v>
      </c>
      <c r="T444" s="10">
        <f t="shared" si="27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10">
        <f t="shared" si="26"/>
        <v>40451.208333333336</v>
      </c>
      <c r="T445" s="10">
        <f t="shared" si="27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10">
        <f t="shared" si="26"/>
        <v>40748.208333333336</v>
      </c>
      <c r="T446" s="10">
        <f t="shared" si="27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10">
        <f t="shared" si="26"/>
        <v>40515.25</v>
      </c>
      <c r="T447" s="10">
        <f t="shared" si="27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10">
        <f t="shared" si="26"/>
        <v>41261.25</v>
      </c>
      <c r="T448" s="10">
        <f t="shared" si="27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10">
        <f t="shared" si="26"/>
        <v>43088.25</v>
      </c>
      <c r="T449" s="10">
        <f t="shared" si="27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0.50482758620689661</v>
      </c>
      <c r="P450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10">
        <f t="shared" si="26"/>
        <v>41378.208333333336</v>
      </c>
      <c r="T450" s="10">
        <f t="shared" si="27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E451/D451</f>
        <v>9.67</v>
      </c>
      <c r="P451">
        <f t="shared" ref="P451:P514" si="29">IF(E451&lt;&gt;0,E451/G451,0)</f>
        <v>101.19767441860465</v>
      </c>
      <c r="Q451" t="str" cm="1">
        <f t="array" ref="Q451:R451">_xlfn.TEXTSPLIT(N451,"/")</f>
        <v>games</v>
      </c>
      <c r="R451" t="str">
        <v>video games</v>
      </c>
      <c r="S451" s="10">
        <f t="shared" ref="S451:S514" si="30">(((J451/60)/60)/24)+DATE(1970,1,1)</f>
        <v>43530.25</v>
      </c>
      <c r="T451" s="10">
        <f t="shared" ref="T451:T514" si="31">(((K451/60)/60)/24)+DATE(1970,1,1)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10">
        <f t="shared" si="30"/>
        <v>43394.208333333328</v>
      </c>
      <c r="T452" s="10">
        <f t="shared" si="31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10">
        <f t="shared" si="30"/>
        <v>42935.208333333328</v>
      </c>
      <c r="T453" s="10">
        <f t="shared" si="31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10">
        <f t="shared" si="30"/>
        <v>40365.208333333336</v>
      </c>
      <c r="T454" s="10">
        <f t="shared" si="31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10">
        <f t="shared" si="30"/>
        <v>42705.25</v>
      </c>
      <c r="T455" s="10">
        <f t="shared" si="31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10">
        <f t="shared" si="30"/>
        <v>41568.208333333336</v>
      </c>
      <c r="T456" s="10">
        <f t="shared" si="31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10">
        <f t="shared" si="30"/>
        <v>40809.208333333336</v>
      </c>
      <c r="T457" s="10">
        <f t="shared" si="31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10">
        <f t="shared" si="30"/>
        <v>43141.25</v>
      </c>
      <c r="T458" s="10">
        <f t="shared" si="31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10">
        <f t="shared" si="30"/>
        <v>42657.208333333328</v>
      </c>
      <c r="T459" s="10">
        <f t="shared" si="31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10">
        <f t="shared" si="30"/>
        <v>40265.208333333336</v>
      </c>
      <c r="T460" s="10">
        <f t="shared" si="31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10">
        <f t="shared" si="30"/>
        <v>42001.25</v>
      </c>
      <c r="T461" s="10">
        <f t="shared" si="31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10">
        <f t="shared" si="30"/>
        <v>40399.208333333336</v>
      </c>
      <c r="T462" s="10">
        <f t="shared" si="31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10">
        <f t="shared" si="30"/>
        <v>41757.208333333336</v>
      </c>
      <c r="T463" s="10">
        <f t="shared" si="31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10">
        <f t="shared" si="30"/>
        <v>41304.25</v>
      </c>
      <c r="T464" s="10">
        <f t="shared" si="31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10">
        <f t="shared" si="30"/>
        <v>41639.25</v>
      </c>
      <c r="T465" s="10">
        <f t="shared" si="31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10">
        <f t="shared" si="30"/>
        <v>43142.25</v>
      </c>
      <c r="T466" s="10">
        <f t="shared" si="31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10">
        <f t="shared" si="30"/>
        <v>43127.25</v>
      </c>
      <c r="T467" s="10">
        <f t="shared" si="31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10">
        <f t="shared" si="30"/>
        <v>41409.208333333336</v>
      </c>
      <c r="T468" s="10">
        <f t="shared" si="31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10">
        <f t="shared" si="30"/>
        <v>42331.25</v>
      </c>
      <c r="T469" s="10">
        <f t="shared" si="31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10">
        <f t="shared" si="30"/>
        <v>43569.208333333328</v>
      </c>
      <c r="T470" s="10">
        <f t="shared" si="31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10">
        <f t="shared" si="30"/>
        <v>42142.208333333328</v>
      </c>
      <c r="T471" s="10">
        <f t="shared" si="31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10">
        <f t="shared" si="30"/>
        <v>42716.25</v>
      </c>
      <c r="T472" s="10">
        <f t="shared" si="31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10">
        <f t="shared" si="30"/>
        <v>41031.208333333336</v>
      </c>
      <c r="T473" s="10">
        <f t="shared" si="31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10">
        <f t="shared" si="30"/>
        <v>43535.208333333328</v>
      </c>
      <c r="T474" s="10">
        <f t="shared" si="31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10">
        <f t="shared" si="30"/>
        <v>43277.208333333328</v>
      </c>
      <c r="T475" s="10">
        <f t="shared" si="31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10">
        <f t="shared" si="30"/>
        <v>41989.25</v>
      </c>
      <c r="T476" s="10">
        <f t="shared" si="31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10">
        <f t="shared" si="30"/>
        <v>41450.208333333336</v>
      </c>
      <c r="T477" s="10">
        <f t="shared" si="31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10">
        <f t="shared" si="30"/>
        <v>43322.208333333328</v>
      </c>
      <c r="T478" s="10">
        <f t="shared" si="31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10">
        <f t="shared" si="30"/>
        <v>40720.208333333336</v>
      </c>
      <c r="T479" s="10">
        <f t="shared" si="31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10">
        <f t="shared" si="30"/>
        <v>42072.208333333328</v>
      </c>
      <c r="T480" s="10">
        <f t="shared" si="31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10">
        <f t="shared" si="30"/>
        <v>42945.208333333328</v>
      </c>
      <c r="T481" s="10">
        <f t="shared" si="31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10">
        <f t="shared" si="30"/>
        <v>40248.25</v>
      </c>
      <c r="T482" s="10">
        <f t="shared" si="31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10">
        <f t="shared" si="30"/>
        <v>41913.208333333336</v>
      </c>
      <c r="T483" s="10">
        <f t="shared" si="31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10">
        <f t="shared" si="30"/>
        <v>40963.25</v>
      </c>
      <c r="T484" s="10">
        <f t="shared" si="31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10">
        <f t="shared" si="30"/>
        <v>43811.25</v>
      </c>
      <c r="T485" s="10">
        <f t="shared" si="31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10">
        <f t="shared" si="30"/>
        <v>41855.208333333336</v>
      </c>
      <c r="T486" s="10">
        <f t="shared" si="31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10">
        <f t="shared" si="30"/>
        <v>43626.208333333328</v>
      </c>
      <c r="T487" s="10">
        <f t="shared" si="31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10">
        <f t="shared" si="30"/>
        <v>43168.25</v>
      </c>
      <c r="T488" s="10">
        <f t="shared" si="31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10">
        <f t="shared" si="30"/>
        <v>42845.208333333328</v>
      </c>
      <c r="T489" s="10">
        <f t="shared" si="31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10">
        <f t="shared" si="30"/>
        <v>42403.25</v>
      </c>
      <c r="T490" s="10">
        <f t="shared" si="31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10">
        <f t="shared" si="30"/>
        <v>40406.208333333336</v>
      </c>
      <c r="T491" s="10">
        <f t="shared" si="31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10">
        <f t="shared" si="30"/>
        <v>43786.25</v>
      </c>
      <c r="T492" s="10">
        <f t="shared" si="31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10">
        <f t="shared" si="30"/>
        <v>41456.208333333336</v>
      </c>
      <c r="T493" s="10">
        <f t="shared" si="31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10">
        <f t="shared" si="30"/>
        <v>40336.208333333336</v>
      </c>
      <c r="T494" s="10">
        <f t="shared" si="31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10">
        <f t="shared" si="30"/>
        <v>43645.208333333328</v>
      </c>
      <c r="T495" s="10">
        <f t="shared" si="31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10">
        <f t="shared" si="30"/>
        <v>40990.208333333336</v>
      </c>
      <c r="T496" s="10">
        <f t="shared" si="31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10">
        <f t="shared" si="30"/>
        <v>41800.208333333336</v>
      </c>
      <c r="T497" s="10">
        <f t="shared" si="31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10">
        <f t="shared" si="30"/>
        <v>42876.208333333328</v>
      </c>
      <c r="T498" s="10">
        <f t="shared" si="31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10">
        <f t="shared" si="30"/>
        <v>42724.25</v>
      </c>
      <c r="T499" s="10">
        <f t="shared" si="31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10">
        <f t="shared" si="30"/>
        <v>42005.25</v>
      </c>
      <c r="T500" s="10">
        <f t="shared" si="31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10">
        <f t="shared" si="30"/>
        <v>42444.208333333328</v>
      </c>
      <c r="T501" s="10">
        <f t="shared" si="31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10">
        <f t="shared" si="30"/>
        <v>41395.208333333336</v>
      </c>
      <c r="T502" s="10">
        <f t="shared" si="31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10">
        <f t="shared" si="30"/>
        <v>41345.208333333336</v>
      </c>
      <c r="T503" s="10">
        <f t="shared" si="31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10">
        <f t="shared" si="30"/>
        <v>41117.208333333336</v>
      </c>
      <c r="T504" s="10">
        <f t="shared" si="31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10">
        <f t="shared" si="30"/>
        <v>42186.208333333328</v>
      </c>
      <c r="T505" s="10">
        <f t="shared" si="31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10">
        <f t="shared" si="30"/>
        <v>42142.208333333328</v>
      </c>
      <c r="T506" s="10">
        <f t="shared" si="31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10">
        <f t="shared" si="30"/>
        <v>41341.25</v>
      </c>
      <c r="T507" s="10">
        <f t="shared" si="31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10">
        <f t="shared" si="30"/>
        <v>43062.25</v>
      </c>
      <c r="T508" s="10">
        <f t="shared" si="31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10">
        <f t="shared" si="30"/>
        <v>41373.208333333336</v>
      </c>
      <c r="T509" s="10">
        <f t="shared" si="31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10">
        <f t="shared" si="30"/>
        <v>43310.208333333328</v>
      </c>
      <c r="T510" s="10">
        <f t="shared" si="31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10">
        <f t="shared" si="30"/>
        <v>41034.208333333336</v>
      </c>
      <c r="T511" s="10">
        <f t="shared" si="31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10">
        <f t="shared" si="30"/>
        <v>43251.208333333328</v>
      </c>
      <c r="T512" s="10">
        <f t="shared" si="31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10">
        <f t="shared" si="30"/>
        <v>43671.208333333328</v>
      </c>
      <c r="T513" s="10">
        <f t="shared" si="31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1.3931868131868133</v>
      </c>
      <c r="P514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10">
        <f t="shared" si="30"/>
        <v>41825.208333333336</v>
      </c>
      <c r="T514" s="10">
        <f t="shared" si="31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2">E515/D515</f>
        <v>0.39277108433734942</v>
      </c>
      <c r="P515">
        <f t="shared" ref="P515:P578" si="33">IF(E515&lt;&gt;0,E515/G515,0)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10">
        <f t="shared" ref="S515:S578" si="34">(((J515/60)/60)/24)+DATE(1970,1,1)</f>
        <v>40430.208333333336</v>
      </c>
      <c r="T515" s="10">
        <f t="shared" ref="T515:T578" si="35">(((K515/60)/60)/24)+DATE(1970,1,1)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10">
        <f t="shared" si="34"/>
        <v>41614.25</v>
      </c>
      <c r="T516" s="10">
        <f t="shared" si="35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0.55779069767441858</v>
      </c>
      <c r="P517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10">
        <f t="shared" si="34"/>
        <v>40900.25</v>
      </c>
      <c r="T517" s="10">
        <f t="shared" si="35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10">
        <f t="shared" si="34"/>
        <v>40396.208333333336</v>
      </c>
      <c r="T518" s="10">
        <f t="shared" si="35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10">
        <f t="shared" si="34"/>
        <v>42860.208333333328</v>
      </c>
      <c r="T519" s="10">
        <f t="shared" si="35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10">
        <f t="shared" si="34"/>
        <v>43154.25</v>
      </c>
      <c r="T520" s="10">
        <f t="shared" si="35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10">
        <f t="shared" si="34"/>
        <v>42012.25</v>
      </c>
      <c r="T521" s="10">
        <f t="shared" si="35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4.2575000000000003</v>
      </c>
      <c r="P522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10">
        <f t="shared" si="34"/>
        <v>43574.208333333328</v>
      </c>
      <c r="T522" s="10">
        <f t="shared" si="35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10">
        <f t="shared" si="34"/>
        <v>42605.208333333328</v>
      </c>
      <c r="T523" s="10">
        <f t="shared" si="35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10">
        <f t="shared" si="34"/>
        <v>41093.208333333336</v>
      </c>
      <c r="T524" s="10">
        <f t="shared" si="35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10">
        <f t="shared" si="34"/>
        <v>40241.25</v>
      </c>
      <c r="T525" s="10">
        <f t="shared" si="35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0.83904860392967939</v>
      </c>
      <c r="P526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10">
        <f t="shared" si="34"/>
        <v>40294.208333333336</v>
      </c>
      <c r="T526" s="10">
        <f t="shared" si="35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10">
        <f t="shared" si="34"/>
        <v>40505.25</v>
      </c>
      <c r="T527" s="10">
        <f t="shared" si="35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1.5595180722891566</v>
      </c>
      <c r="P528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10">
        <f t="shared" si="34"/>
        <v>42364.25</v>
      </c>
      <c r="T528" s="10">
        <f t="shared" si="35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10">
        <f t="shared" si="34"/>
        <v>42405.25</v>
      </c>
      <c r="T529" s="10">
        <f t="shared" si="35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10">
        <f t="shared" si="34"/>
        <v>41601.25</v>
      </c>
      <c r="T530" s="10">
        <f t="shared" si="35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10">
        <f t="shared" si="34"/>
        <v>41769.208333333336</v>
      </c>
      <c r="T531" s="10">
        <f t="shared" si="35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10">
        <f t="shared" si="34"/>
        <v>40421.208333333336</v>
      </c>
      <c r="T532" s="10">
        <f t="shared" si="35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10">
        <f t="shared" si="34"/>
        <v>41589.25</v>
      </c>
      <c r="T533" s="10">
        <f t="shared" si="35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5.0287499999999996</v>
      </c>
      <c r="P534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10">
        <f t="shared" si="34"/>
        <v>43125.25</v>
      </c>
      <c r="T534" s="10">
        <f t="shared" si="35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10">
        <f t="shared" si="34"/>
        <v>41479.208333333336</v>
      </c>
      <c r="T535" s="10">
        <f t="shared" si="35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10">
        <f t="shared" si="34"/>
        <v>43329.208333333328</v>
      </c>
      <c r="T536" s="10">
        <f t="shared" si="35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4.820384615384615</v>
      </c>
      <c r="P537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10">
        <f t="shared" si="34"/>
        <v>43259.208333333328</v>
      </c>
      <c r="T537" s="10">
        <f t="shared" si="35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10">
        <f t="shared" si="34"/>
        <v>40414.208333333336</v>
      </c>
      <c r="T538" s="10">
        <f t="shared" si="35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10">
        <f t="shared" si="34"/>
        <v>43342.208333333328</v>
      </c>
      <c r="T539" s="10">
        <f t="shared" si="35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10">
        <f t="shared" si="34"/>
        <v>41539.208333333336</v>
      </c>
      <c r="T540" s="10">
        <f t="shared" si="35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10">
        <f t="shared" si="34"/>
        <v>43647.208333333328</v>
      </c>
      <c r="T541" s="10">
        <f t="shared" si="35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10">
        <f t="shared" si="34"/>
        <v>43225.208333333328</v>
      </c>
      <c r="T542" s="10">
        <f t="shared" si="35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10">
        <f t="shared" si="34"/>
        <v>42165.208333333328</v>
      </c>
      <c r="T543" s="10">
        <f t="shared" si="35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10">
        <f t="shared" si="34"/>
        <v>42391.25</v>
      </c>
      <c r="T544" s="10">
        <f t="shared" si="35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10">
        <f t="shared" si="34"/>
        <v>41528.208333333336</v>
      </c>
      <c r="T545" s="10">
        <f t="shared" si="35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10">
        <f t="shared" si="34"/>
        <v>42377.25</v>
      </c>
      <c r="T546" s="10">
        <f t="shared" si="35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0.88803571428571426</v>
      </c>
      <c r="P547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10">
        <f t="shared" si="34"/>
        <v>43824.25</v>
      </c>
      <c r="T547" s="10">
        <f t="shared" si="35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1.6357142857142857</v>
      </c>
      <c r="P548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10">
        <f t="shared" si="34"/>
        <v>43360.208333333328</v>
      </c>
      <c r="T548" s="10">
        <f t="shared" si="35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10">
        <f t="shared" si="34"/>
        <v>42029.25</v>
      </c>
      <c r="T549" s="10">
        <f t="shared" si="35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2.7091376701966716</v>
      </c>
      <c r="P550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10">
        <f t="shared" si="34"/>
        <v>42461.208333333328</v>
      </c>
      <c r="T550" s="10">
        <f t="shared" si="35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10">
        <f t="shared" si="34"/>
        <v>41422.208333333336</v>
      </c>
      <c r="T551" s="10">
        <f t="shared" si="35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10">
        <f t="shared" si="34"/>
        <v>40968.25</v>
      </c>
      <c r="T552" s="10">
        <f t="shared" si="35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10">
        <f t="shared" si="34"/>
        <v>41993.25</v>
      </c>
      <c r="T553" s="10">
        <f t="shared" si="35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0.98511111111111116</v>
      </c>
      <c r="P554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10">
        <f t="shared" si="34"/>
        <v>42700.25</v>
      </c>
      <c r="T554" s="10">
        <f t="shared" si="35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10">
        <f t="shared" si="34"/>
        <v>40545.25</v>
      </c>
      <c r="T555" s="10">
        <f t="shared" si="35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10">
        <f t="shared" si="34"/>
        <v>42723.25</v>
      </c>
      <c r="T556" s="10">
        <f t="shared" si="35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10">
        <f t="shared" si="34"/>
        <v>41731.208333333336</v>
      </c>
      <c r="T557" s="10">
        <f t="shared" si="35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10">
        <f t="shared" si="34"/>
        <v>40792.208333333336</v>
      </c>
      <c r="T558" s="10">
        <f t="shared" si="35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10">
        <f t="shared" si="34"/>
        <v>42279.208333333328</v>
      </c>
      <c r="T559" s="10">
        <f t="shared" si="35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1.373448275862069</v>
      </c>
      <c r="P560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10">
        <f t="shared" si="34"/>
        <v>42424.25</v>
      </c>
      <c r="T560" s="10">
        <f t="shared" si="35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1.009696106362773</v>
      </c>
      <c r="P561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10">
        <f t="shared" si="34"/>
        <v>42584.208333333328</v>
      </c>
      <c r="T561" s="10">
        <f t="shared" si="35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10">
        <f t="shared" si="34"/>
        <v>40865.25</v>
      </c>
      <c r="T562" s="10">
        <f t="shared" si="35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3.6970000000000001</v>
      </c>
      <c r="P563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10">
        <f t="shared" si="34"/>
        <v>40833.208333333336</v>
      </c>
      <c r="T563" s="10">
        <f t="shared" si="35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10">
        <f t="shared" si="34"/>
        <v>43536.208333333328</v>
      </c>
      <c r="T564" s="10">
        <f t="shared" si="35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10">
        <f t="shared" si="34"/>
        <v>43417.25</v>
      </c>
      <c r="T565" s="10">
        <f t="shared" si="35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0.83813278008298753</v>
      </c>
      <c r="P566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10">
        <f t="shared" si="34"/>
        <v>42078.208333333328</v>
      </c>
      <c r="T566" s="10">
        <f t="shared" si="35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2.0460063224446787</v>
      </c>
      <c r="P567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10">
        <f t="shared" si="34"/>
        <v>40862.25</v>
      </c>
      <c r="T567" s="10">
        <f t="shared" si="35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10">
        <f t="shared" si="34"/>
        <v>42424.25</v>
      </c>
      <c r="T568" s="10">
        <f t="shared" si="35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10">
        <f t="shared" si="34"/>
        <v>41830.208333333336</v>
      </c>
      <c r="T569" s="10">
        <f t="shared" si="35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1.8603314917127072</v>
      </c>
      <c r="P570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10">
        <f t="shared" si="34"/>
        <v>40374.208333333336</v>
      </c>
      <c r="T570" s="10">
        <f t="shared" si="35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10">
        <f t="shared" si="34"/>
        <v>40554.25</v>
      </c>
      <c r="T571" s="10">
        <f t="shared" si="35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10">
        <f t="shared" si="34"/>
        <v>41993.25</v>
      </c>
      <c r="T572" s="10">
        <f t="shared" si="35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10">
        <f t="shared" si="34"/>
        <v>42174.208333333328</v>
      </c>
      <c r="T573" s="10">
        <f t="shared" si="35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10">
        <f t="shared" si="34"/>
        <v>42275.208333333328</v>
      </c>
      <c r="T574" s="10">
        <f t="shared" si="35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10">
        <f t="shared" si="34"/>
        <v>41761.208333333336</v>
      </c>
      <c r="T575" s="10">
        <f t="shared" si="35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10">
        <f t="shared" si="34"/>
        <v>43806.25</v>
      </c>
      <c r="T576" s="10">
        <f t="shared" si="35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0.62930372148859548</v>
      </c>
      <c r="P577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10">
        <f t="shared" si="34"/>
        <v>41779.208333333336</v>
      </c>
      <c r="T577" s="10">
        <f t="shared" si="35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2"/>
        <v>0.6492783505154639</v>
      </c>
      <c r="P578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10">
        <f t="shared" si="34"/>
        <v>43040.208333333328</v>
      </c>
      <c r="T578" s="10">
        <f t="shared" si="35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6">E579/D579</f>
        <v>0.18853658536585366</v>
      </c>
      <c r="P579">
        <f t="shared" ref="P579:P642" si="37">IF(E579&lt;&gt;0,E579/G579,0)</f>
        <v>41.783783783783782</v>
      </c>
      <c r="Q579" t="str" cm="1">
        <f t="array" ref="Q579:R579">_xlfn.TEXTSPLIT(N579,"/")</f>
        <v>music</v>
      </c>
      <c r="R579" t="str">
        <v>jazz</v>
      </c>
      <c r="S579" s="10">
        <f t="shared" ref="S579:S642" si="38">(((J579/60)/60)/24)+DATE(1970,1,1)</f>
        <v>40613.25</v>
      </c>
      <c r="T579" s="10">
        <f t="shared" ref="T579:T642" si="39"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10">
        <f t="shared" si="38"/>
        <v>40878.25</v>
      </c>
      <c r="T580" s="10">
        <f t="shared" si="3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10">
        <f t="shared" si="38"/>
        <v>40762.208333333336</v>
      </c>
      <c r="T581" s="10">
        <f t="shared" si="3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3.4150228310502282</v>
      </c>
      <c r="P582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10">
        <f t="shared" si="38"/>
        <v>41696.25</v>
      </c>
      <c r="T582" s="10">
        <f t="shared" si="3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10">
        <f t="shared" si="38"/>
        <v>40662.208333333336</v>
      </c>
      <c r="T583" s="10">
        <f t="shared" si="3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10">
        <f t="shared" si="38"/>
        <v>42165.208333333328</v>
      </c>
      <c r="T584" s="10">
        <f t="shared" si="3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10">
        <f t="shared" si="38"/>
        <v>40959.25</v>
      </c>
      <c r="T585" s="10">
        <f t="shared" si="3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10">
        <f t="shared" si="38"/>
        <v>41024.208333333336</v>
      </c>
      <c r="T586" s="10">
        <f t="shared" si="3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10">
        <f t="shared" si="38"/>
        <v>40255.208333333336</v>
      </c>
      <c r="T587" s="10">
        <f t="shared" si="3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10">
        <f t="shared" si="38"/>
        <v>40499.25</v>
      </c>
      <c r="T588" s="10">
        <f t="shared" si="3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10">
        <f t="shared" si="38"/>
        <v>43484.25</v>
      </c>
      <c r="T589" s="10">
        <f t="shared" si="3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0.7900824873096447</v>
      </c>
      <c r="P590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10">
        <f t="shared" si="38"/>
        <v>40262.208333333336</v>
      </c>
      <c r="T590" s="10">
        <f t="shared" si="3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10">
        <f t="shared" si="38"/>
        <v>42190.208333333328</v>
      </c>
      <c r="T591" s="10">
        <f t="shared" si="3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10">
        <f t="shared" si="38"/>
        <v>41994.25</v>
      </c>
      <c r="T592" s="10">
        <f t="shared" si="3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10">
        <f t="shared" si="38"/>
        <v>40373.208333333336</v>
      </c>
      <c r="T593" s="10">
        <f t="shared" si="3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0.12910076530612244</v>
      </c>
      <c r="P594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10">
        <f t="shared" si="38"/>
        <v>41789.208333333336</v>
      </c>
      <c r="T594" s="10">
        <f t="shared" si="3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10">
        <f t="shared" si="38"/>
        <v>41724.208333333336</v>
      </c>
      <c r="T595" s="10">
        <f t="shared" si="3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7.0991735537190084E-2</v>
      </c>
      <c r="P596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10">
        <f t="shared" si="38"/>
        <v>42548.208333333328</v>
      </c>
      <c r="T596" s="10">
        <f t="shared" si="3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2.0852773826458035</v>
      </c>
      <c r="P597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10">
        <f t="shared" si="38"/>
        <v>40253.208333333336</v>
      </c>
      <c r="T597" s="10">
        <f t="shared" si="3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10">
        <f t="shared" si="38"/>
        <v>42434.25</v>
      </c>
      <c r="T598" s="10">
        <f t="shared" si="3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2.0159756097560977</v>
      </c>
      <c r="P599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10">
        <f t="shared" si="38"/>
        <v>43786.25</v>
      </c>
      <c r="T599" s="10">
        <f t="shared" si="3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10">
        <f t="shared" si="38"/>
        <v>40344.208333333336</v>
      </c>
      <c r="T600" s="10">
        <f t="shared" si="3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10">
        <f t="shared" si="38"/>
        <v>42047.25</v>
      </c>
      <c r="T601" s="10">
        <f t="shared" si="3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10">
        <f t="shared" si="38"/>
        <v>41485.208333333336</v>
      </c>
      <c r="T602" s="10">
        <f t="shared" si="3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10">
        <f t="shared" si="38"/>
        <v>41789.208333333336</v>
      </c>
      <c r="T603" s="10">
        <f t="shared" si="3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1.2823628691983122</v>
      </c>
      <c r="P604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10">
        <f t="shared" si="38"/>
        <v>42160.208333333328</v>
      </c>
      <c r="T604" s="10">
        <f t="shared" si="3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1.1966037735849056</v>
      </c>
      <c r="P605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10">
        <f t="shared" si="38"/>
        <v>43573.208333333328</v>
      </c>
      <c r="T605" s="10">
        <f t="shared" si="3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1.7073055242390078</v>
      </c>
      <c r="P606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10">
        <f t="shared" si="38"/>
        <v>40565.25</v>
      </c>
      <c r="T606" s="10">
        <f t="shared" si="3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10">
        <f t="shared" si="38"/>
        <v>42280.208333333328</v>
      </c>
      <c r="T607" s="10">
        <f t="shared" si="3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10">
        <f t="shared" si="38"/>
        <v>42436.25</v>
      </c>
      <c r="T608" s="10">
        <f t="shared" si="3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10">
        <f t="shared" si="38"/>
        <v>41721.208333333336</v>
      </c>
      <c r="T609" s="10">
        <f t="shared" si="3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10">
        <f t="shared" si="38"/>
        <v>43530.25</v>
      </c>
      <c r="T610" s="10">
        <f t="shared" si="3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10">
        <f t="shared" si="38"/>
        <v>43481.25</v>
      </c>
      <c r="T611" s="10">
        <f t="shared" si="3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4.1905607476635511</v>
      </c>
      <c r="P612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10">
        <f t="shared" si="38"/>
        <v>41259.25</v>
      </c>
      <c r="T612" s="10">
        <f t="shared" si="39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0.13853658536585367</v>
      </c>
      <c r="P613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10">
        <f t="shared" si="38"/>
        <v>41480.208333333336</v>
      </c>
      <c r="T613" s="10">
        <f t="shared" si="3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10">
        <f t="shared" si="38"/>
        <v>40474.208333333336</v>
      </c>
      <c r="T614" s="10">
        <f t="shared" si="3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1.74</v>
      </c>
      <c r="P615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10">
        <f t="shared" si="38"/>
        <v>42973.208333333328</v>
      </c>
      <c r="T615" s="10">
        <f t="shared" si="3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1.5549056603773586</v>
      </c>
      <c r="P616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10">
        <f t="shared" si="38"/>
        <v>42746.25</v>
      </c>
      <c r="T616" s="10">
        <f t="shared" si="3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1.7044705882352942</v>
      </c>
      <c r="P617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10">
        <f t="shared" si="38"/>
        <v>42489.208333333328</v>
      </c>
      <c r="T617" s="10">
        <f t="shared" si="3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10">
        <f t="shared" si="38"/>
        <v>41537.208333333336</v>
      </c>
      <c r="T618" s="10">
        <f t="shared" si="3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2.4971428571428573</v>
      </c>
      <c r="P619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10">
        <f t="shared" si="38"/>
        <v>41794.208333333336</v>
      </c>
      <c r="T619" s="10">
        <f t="shared" si="3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10">
        <f t="shared" si="38"/>
        <v>41396.208333333336</v>
      </c>
      <c r="T620" s="10">
        <f t="shared" si="3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0.28461970393057684</v>
      </c>
      <c r="P621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10">
        <f t="shared" si="38"/>
        <v>40669.208333333336</v>
      </c>
      <c r="T621" s="10">
        <f t="shared" si="3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10">
        <f t="shared" si="38"/>
        <v>42559.208333333328</v>
      </c>
      <c r="T622" s="10">
        <f t="shared" si="3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6.1980078125000002</v>
      </c>
      <c r="P623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10">
        <f t="shared" si="38"/>
        <v>42626.208333333328</v>
      </c>
      <c r="T623" s="10">
        <f t="shared" si="3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10">
        <f t="shared" si="38"/>
        <v>43205.208333333328</v>
      </c>
      <c r="T624" s="10">
        <f t="shared" si="3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1.5992152704135738</v>
      </c>
      <c r="P625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10">
        <f t="shared" si="38"/>
        <v>42201.208333333328</v>
      </c>
      <c r="T625" s="10">
        <f t="shared" si="3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10">
        <f t="shared" si="38"/>
        <v>42029.25</v>
      </c>
      <c r="T626" s="10">
        <f t="shared" si="3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0.77373333333333338</v>
      </c>
      <c r="P627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10">
        <f t="shared" si="38"/>
        <v>43857.25</v>
      </c>
      <c r="T627" s="10">
        <f t="shared" si="3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2.0632812500000002</v>
      </c>
      <c r="P628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10">
        <f t="shared" si="38"/>
        <v>40449.208333333336</v>
      </c>
      <c r="T628" s="10">
        <f t="shared" si="3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10">
        <f t="shared" si="38"/>
        <v>40345.208333333336</v>
      </c>
      <c r="T629" s="10">
        <f t="shared" si="3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10">
        <f t="shared" si="38"/>
        <v>40455.208333333336</v>
      </c>
      <c r="T630" s="10">
        <f t="shared" si="3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0.64582072176949945</v>
      </c>
      <c r="P631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10">
        <f t="shared" si="38"/>
        <v>42557.208333333328</v>
      </c>
      <c r="T631" s="10">
        <f t="shared" si="39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0.62873684210526315</v>
      </c>
      <c r="P632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10">
        <f t="shared" si="38"/>
        <v>43586.208333333328</v>
      </c>
      <c r="T632" s="10">
        <f t="shared" si="3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3.1039864864864866</v>
      </c>
      <c r="P633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10">
        <f t="shared" si="38"/>
        <v>43550.208333333328</v>
      </c>
      <c r="T633" s="10">
        <f t="shared" si="39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0.42859916782246882</v>
      </c>
      <c r="P634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10">
        <f t="shared" si="38"/>
        <v>41945.208333333336</v>
      </c>
      <c r="T634" s="10">
        <f t="shared" si="3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10">
        <f t="shared" si="38"/>
        <v>42315.25</v>
      </c>
      <c r="T635" s="10">
        <f t="shared" si="39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10">
        <f t="shared" si="38"/>
        <v>42819.208333333328</v>
      </c>
      <c r="T636" s="10">
        <f t="shared" si="3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10">
        <f t="shared" si="38"/>
        <v>41314.25</v>
      </c>
      <c r="T637" s="10">
        <f t="shared" si="3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10">
        <f t="shared" si="38"/>
        <v>40926.25</v>
      </c>
      <c r="T638" s="10">
        <f t="shared" si="3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0.79411764705882348</v>
      </c>
      <c r="P639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10">
        <f t="shared" si="38"/>
        <v>42688.25</v>
      </c>
      <c r="T639" s="10">
        <f t="shared" si="3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0.11419117647058824</v>
      </c>
      <c r="P640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10">
        <f t="shared" si="38"/>
        <v>40386.208333333336</v>
      </c>
      <c r="T640" s="10">
        <f t="shared" si="39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10">
        <f t="shared" si="38"/>
        <v>43309.208333333328</v>
      </c>
      <c r="T641" s="10">
        <f t="shared" si="3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6"/>
        <v>0.16501669449081802</v>
      </c>
      <c r="P642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10">
        <f t="shared" si="38"/>
        <v>42387.25</v>
      </c>
      <c r="T642" s="10">
        <f t="shared" si="39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0">E643/D643</f>
        <v>1.1996808510638297</v>
      </c>
      <c r="P643">
        <f t="shared" ref="P643:P706" si="41">IF(E643&lt;&gt;0,E643/G643,0)</f>
        <v>58.128865979381445</v>
      </c>
      <c r="Q643" t="str" cm="1">
        <f t="array" ref="Q643:R643">_xlfn.TEXTSPLIT(N643,"/")</f>
        <v>theater</v>
      </c>
      <c r="R643" t="str">
        <v>plays</v>
      </c>
      <c r="S643" s="10">
        <f t="shared" ref="S643:S706" si="42">(((J643/60)/60)/24)+DATE(1970,1,1)</f>
        <v>42786.25</v>
      </c>
      <c r="T643" s="10">
        <f t="shared" ref="T643:T706" si="43">(((K643/60)/60)/24)+DATE(1970,1,1)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10">
        <f t="shared" si="42"/>
        <v>43451.25</v>
      </c>
      <c r="T644" s="10">
        <f t="shared" si="43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2.2138255033557046</v>
      </c>
      <c r="P645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10">
        <f t="shared" si="42"/>
        <v>42795.25</v>
      </c>
      <c r="T645" s="10">
        <f t="shared" si="43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0.48396694214876035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10">
        <f t="shared" si="42"/>
        <v>43452.25</v>
      </c>
      <c r="T646" s="10">
        <f t="shared" si="43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10">
        <f t="shared" si="42"/>
        <v>43369.208333333328</v>
      </c>
      <c r="T647" s="10">
        <f t="shared" si="43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10">
        <f t="shared" si="42"/>
        <v>41346.208333333336</v>
      </c>
      <c r="T648" s="10">
        <f t="shared" si="43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10">
        <f t="shared" si="42"/>
        <v>43199.208333333328</v>
      </c>
      <c r="T649" s="10">
        <f t="shared" si="43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10">
        <f t="shared" si="42"/>
        <v>42922.208333333328</v>
      </c>
      <c r="T650" s="10">
        <f t="shared" si="43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0.48482333607230893</v>
      </c>
      <c r="P651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10">
        <f t="shared" si="42"/>
        <v>40471.208333333336</v>
      </c>
      <c r="T651" s="10">
        <f t="shared" si="43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10">
        <f t="shared" si="42"/>
        <v>41828.208333333336</v>
      </c>
      <c r="T652" s="10">
        <f t="shared" si="43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10">
        <f t="shared" si="42"/>
        <v>41692.25</v>
      </c>
      <c r="T653" s="10">
        <f t="shared" si="43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10">
        <f t="shared" si="42"/>
        <v>42587.208333333328</v>
      </c>
      <c r="T654" s="10">
        <f t="shared" si="43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10">
        <f t="shared" si="42"/>
        <v>42468.208333333328</v>
      </c>
      <c r="T655" s="10">
        <f t="shared" si="43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10">
        <f t="shared" si="42"/>
        <v>42240.208333333328</v>
      </c>
      <c r="T656" s="10">
        <f t="shared" si="43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10">
        <f t="shared" si="42"/>
        <v>42796.25</v>
      </c>
      <c r="T657" s="10">
        <f t="shared" si="43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10">
        <f t="shared" si="42"/>
        <v>43097.25</v>
      </c>
      <c r="T658" s="10">
        <f t="shared" si="43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10">
        <f t="shared" si="42"/>
        <v>43096.25</v>
      </c>
      <c r="T659" s="10">
        <f t="shared" si="43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10">
        <f t="shared" si="42"/>
        <v>42246.208333333328</v>
      </c>
      <c r="T660" s="10">
        <f t="shared" si="43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10">
        <f t="shared" si="42"/>
        <v>40570.25</v>
      </c>
      <c r="T661" s="10">
        <f t="shared" si="43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0.81736263736263737</v>
      </c>
      <c r="P662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10">
        <f t="shared" si="42"/>
        <v>42237.208333333328</v>
      </c>
      <c r="T662" s="10">
        <f t="shared" si="43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10">
        <f t="shared" si="42"/>
        <v>40996.208333333336</v>
      </c>
      <c r="T663" s="10">
        <f t="shared" si="43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0.97868131868131869</v>
      </c>
      <c r="P664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10">
        <f t="shared" si="42"/>
        <v>43443.25</v>
      </c>
      <c r="T664" s="10">
        <f t="shared" si="43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0.77239999999999998</v>
      </c>
      <c r="P665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10">
        <f t="shared" si="42"/>
        <v>40458.208333333336</v>
      </c>
      <c r="T665" s="10">
        <f t="shared" si="43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10">
        <f t="shared" si="42"/>
        <v>40959.25</v>
      </c>
      <c r="T666" s="10">
        <f t="shared" si="43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10">
        <f t="shared" si="42"/>
        <v>40733.208333333336</v>
      </c>
      <c r="T667" s="10">
        <f t="shared" si="43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0.64032258064516134</v>
      </c>
      <c r="P66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10">
        <f t="shared" si="42"/>
        <v>41516.208333333336</v>
      </c>
      <c r="T668" s="10">
        <f t="shared" si="43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10">
        <f t="shared" si="42"/>
        <v>41892.208333333336</v>
      </c>
      <c r="T669" s="10">
        <f t="shared" si="43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0.20338181818181819</v>
      </c>
      <c r="P670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10">
        <f t="shared" si="42"/>
        <v>41122.208333333336</v>
      </c>
      <c r="T670" s="10">
        <f t="shared" si="43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3.5864754098360656</v>
      </c>
      <c r="P671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10">
        <f t="shared" si="42"/>
        <v>42912.208333333328</v>
      </c>
      <c r="T671" s="10">
        <f t="shared" si="43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10">
        <f t="shared" si="42"/>
        <v>42425.25</v>
      </c>
      <c r="T672" s="10">
        <f t="shared" si="43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1.220563524590164</v>
      </c>
      <c r="P673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10">
        <f t="shared" si="42"/>
        <v>40390.208333333336</v>
      </c>
      <c r="T673" s="10">
        <f t="shared" si="43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0.55931783729156137</v>
      </c>
      <c r="P674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10">
        <f t="shared" si="42"/>
        <v>43180.208333333328</v>
      </c>
      <c r="T674" s="10">
        <f t="shared" si="43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10">
        <f t="shared" si="42"/>
        <v>42475.208333333328</v>
      </c>
      <c r="T675" s="10">
        <f t="shared" si="43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10">
        <f t="shared" si="42"/>
        <v>40774.208333333336</v>
      </c>
      <c r="T676" s="10">
        <f t="shared" si="43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10">
        <f t="shared" si="42"/>
        <v>43719.208333333328</v>
      </c>
      <c r="T677" s="10">
        <f t="shared" si="43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10">
        <f t="shared" si="42"/>
        <v>41178.208333333336</v>
      </c>
      <c r="T678" s="10">
        <f t="shared" si="43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10">
        <f t="shared" si="42"/>
        <v>42561.208333333328</v>
      </c>
      <c r="T679" s="10">
        <f t="shared" si="43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10">
        <f t="shared" si="42"/>
        <v>43484.25</v>
      </c>
      <c r="T680" s="10">
        <f t="shared" si="43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10">
        <f t="shared" si="42"/>
        <v>43756.208333333328</v>
      </c>
      <c r="T681" s="10">
        <f t="shared" si="43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10">
        <f t="shared" si="42"/>
        <v>43813.25</v>
      </c>
      <c r="T682" s="10">
        <f t="shared" si="43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0.86386203150461705</v>
      </c>
      <c r="P683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10">
        <f t="shared" si="42"/>
        <v>40898.25</v>
      </c>
      <c r="T683" s="10">
        <f t="shared" si="43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1.5016666666666667</v>
      </c>
      <c r="P684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10">
        <f t="shared" si="42"/>
        <v>41619.25</v>
      </c>
      <c r="T684" s="10">
        <f t="shared" si="43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3.5843478260869563</v>
      </c>
      <c r="P685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10">
        <f t="shared" si="42"/>
        <v>43359.208333333328</v>
      </c>
      <c r="T685" s="10">
        <f t="shared" si="43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10">
        <f t="shared" si="42"/>
        <v>40358.208333333336</v>
      </c>
      <c r="T686" s="10">
        <f t="shared" si="43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0.67500714285714281</v>
      </c>
      <c r="P687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10">
        <f t="shared" si="42"/>
        <v>42239.208333333328</v>
      </c>
      <c r="T687" s="10">
        <f t="shared" si="43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10">
        <f t="shared" si="42"/>
        <v>43186.208333333328</v>
      </c>
      <c r="T688" s="10">
        <f t="shared" si="43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9.32</v>
      </c>
      <c r="P689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10">
        <f t="shared" si="42"/>
        <v>42806.25</v>
      </c>
      <c r="T689" s="10">
        <f t="shared" si="43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10">
        <f t="shared" si="42"/>
        <v>43475.25</v>
      </c>
      <c r="T690" s="10">
        <f t="shared" si="43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10">
        <f t="shared" si="42"/>
        <v>41576.208333333336</v>
      </c>
      <c r="T691" s="10">
        <f t="shared" si="43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10">
        <f t="shared" si="42"/>
        <v>40874.25</v>
      </c>
      <c r="T692" s="10">
        <f t="shared" si="43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10">
        <f t="shared" si="42"/>
        <v>41185.208333333336</v>
      </c>
      <c r="T693" s="10">
        <f t="shared" si="43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10">
        <f t="shared" si="42"/>
        <v>43655.208333333328</v>
      </c>
      <c r="T694" s="10">
        <f t="shared" si="43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0.63966740576496672</v>
      </c>
      <c r="P695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10">
        <f t="shared" si="42"/>
        <v>43025.208333333328</v>
      </c>
      <c r="T695" s="10">
        <f t="shared" si="43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0.84131868131868137</v>
      </c>
      <c r="P696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10">
        <f t="shared" si="42"/>
        <v>43066.25</v>
      </c>
      <c r="T696" s="10">
        <f t="shared" si="43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10">
        <f t="shared" si="42"/>
        <v>42322.25</v>
      </c>
      <c r="T697" s="10">
        <f t="shared" si="43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0.59042047531992692</v>
      </c>
      <c r="P698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10">
        <f t="shared" si="42"/>
        <v>42114.208333333328</v>
      </c>
      <c r="T698" s="10">
        <f t="shared" si="43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10">
        <f t="shared" si="42"/>
        <v>43190.208333333328</v>
      </c>
      <c r="T699" s="10">
        <f t="shared" si="43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10">
        <f t="shared" si="42"/>
        <v>40871.25</v>
      </c>
      <c r="T700" s="10">
        <f t="shared" si="43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10">
        <f t="shared" si="42"/>
        <v>43641.208333333328</v>
      </c>
      <c r="T701" s="10">
        <f t="shared" si="43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10">
        <f t="shared" si="42"/>
        <v>40203.25</v>
      </c>
      <c r="T702" s="10">
        <f t="shared" si="43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1.7502692307692307</v>
      </c>
      <c r="P703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10">
        <f t="shared" si="42"/>
        <v>40629.208333333336</v>
      </c>
      <c r="T703" s="10">
        <f t="shared" si="43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10">
        <f t="shared" si="42"/>
        <v>41477.208333333336</v>
      </c>
      <c r="T704" s="10">
        <f t="shared" si="43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10">
        <f t="shared" si="42"/>
        <v>41020.208333333336</v>
      </c>
      <c r="T705" s="10">
        <f t="shared" si="43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0"/>
        <v>1.2278160919540231</v>
      </c>
      <c r="P706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10">
        <f t="shared" si="42"/>
        <v>42555.208333333328</v>
      </c>
      <c r="T706" s="10">
        <f t="shared" si="43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4">E707/D707</f>
        <v>0.99026517383618151</v>
      </c>
      <c r="P707">
        <f t="shared" ref="P707:P770" si="45">IF(E707&lt;&gt;0,E707/G707,0)</f>
        <v>82.986666666666665</v>
      </c>
      <c r="Q707" t="str" cm="1">
        <f t="array" ref="Q707:R707">_xlfn.TEXTSPLIT(N707,"/")</f>
        <v>publishing</v>
      </c>
      <c r="R707" t="str">
        <v>nonfiction</v>
      </c>
      <c r="S707" s="10">
        <f t="shared" ref="S707:S770" si="46">(((J707/60)/60)/24)+DATE(1970,1,1)</f>
        <v>41619.25</v>
      </c>
      <c r="T707" s="10">
        <f t="shared" ref="T707:T770" si="47">(((K707/60)/60)/24)+DATE(1970,1,1)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10">
        <f t="shared" si="46"/>
        <v>43471.25</v>
      </c>
      <c r="T708" s="10">
        <f t="shared" si="47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10">
        <f t="shared" si="46"/>
        <v>43442.25</v>
      </c>
      <c r="T709" s="10">
        <f t="shared" si="47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7.0705882352941174</v>
      </c>
      <c r="P710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10">
        <f t="shared" si="46"/>
        <v>42877.208333333328</v>
      </c>
      <c r="T710" s="10">
        <f t="shared" si="47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1.4238775510204082</v>
      </c>
      <c r="P711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10">
        <f t="shared" si="46"/>
        <v>41018.208333333336</v>
      </c>
      <c r="T711" s="10">
        <f t="shared" si="47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1.4786046511627906</v>
      </c>
      <c r="P712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10">
        <f t="shared" si="46"/>
        <v>43295.208333333328</v>
      </c>
      <c r="T712" s="10">
        <f t="shared" si="47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0.20322580645161289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10">
        <f t="shared" si="46"/>
        <v>42393.25</v>
      </c>
      <c r="T713" s="10">
        <f t="shared" si="47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18.40625</v>
      </c>
      <c r="P714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10">
        <f t="shared" si="46"/>
        <v>42559.208333333328</v>
      </c>
      <c r="T714" s="10">
        <f t="shared" si="47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10">
        <f t="shared" si="46"/>
        <v>42604.208333333328</v>
      </c>
      <c r="T715" s="10">
        <f t="shared" si="47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10">
        <f t="shared" si="46"/>
        <v>41870.208333333336</v>
      </c>
      <c r="T716" s="10">
        <f t="shared" si="47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10">
        <f t="shared" si="46"/>
        <v>40397.208333333336</v>
      </c>
      <c r="T717" s="10">
        <f t="shared" si="47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5.1764999999999999</v>
      </c>
      <c r="P718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10">
        <f t="shared" si="46"/>
        <v>41465.208333333336</v>
      </c>
      <c r="T718" s="10">
        <f t="shared" si="47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10">
        <f t="shared" si="46"/>
        <v>40777.208333333336</v>
      </c>
      <c r="T719" s="10">
        <f t="shared" si="47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10">
        <f t="shared" si="46"/>
        <v>41442.208333333336</v>
      </c>
      <c r="T720" s="10">
        <f t="shared" si="47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10">
        <f t="shared" si="46"/>
        <v>41058.208333333336</v>
      </c>
      <c r="T721" s="10">
        <f t="shared" si="47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0.37091954022988505</v>
      </c>
      <c r="P722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10">
        <f t="shared" si="46"/>
        <v>43152.25</v>
      </c>
      <c r="T722" s="10">
        <f t="shared" si="47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10">
        <f t="shared" si="46"/>
        <v>43194.208333333328</v>
      </c>
      <c r="T723" s="10">
        <f t="shared" si="47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10">
        <f t="shared" si="46"/>
        <v>43045.25</v>
      </c>
      <c r="T724" s="10">
        <f t="shared" si="47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2.704081632653061</v>
      </c>
      <c r="P725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10">
        <f t="shared" si="46"/>
        <v>42431.25</v>
      </c>
      <c r="T725" s="10">
        <f t="shared" si="47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1.3405952380952382</v>
      </c>
      <c r="P726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10">
        <f t="shared" si="46"/>
        <v>41934.208333333336</v>
      </c>
      <c r="T726" s="10">
        <f t="shared" si="47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10">
        <f t="shared" si="46"/>
        <v>41958.25</v>
      </c>
      <c r="T727" s="10">
        <f t="shared" si="47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0.88815837937384901</v>
      </c>
      <c r="P728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10">
        <f t="shared" si="46"/>
        <v>40476.208333333336</v>
      </c>
      <c r="T728" s="10">
        <f t="shared" si="47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10">
        <f t="shared" si="46"/>
        <v>43485.25</v>
      </c>
      <c r="T729" s="10">
        <f t="shared" si="47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0.17499999999999999</v>
      </c>
      <c r="P730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10">
        <f t="shared" si="46"/>
        <v>42515.208333333328</v>
      </c>
      <c r="T730" s="10">
        <f t="shared" si="47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10">
        <f t="shared" si="46"/>
        <v>41309.25</v>
      </c>
      <c r="T731" s="10">
        <f t="shared" si="47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10">
        <f t="shared" si="46"/>
        <v>42147.208333333328</v>
      </c>
      <c r="T732" s="10">
        <f t="shared" si="47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10">
        <f t="shared" si="46"/>
        <v>42939.208333333328</v>
      </c>
      <c r="T733" s="10">
        <f t="shared" si="47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10">
        <f t="shared" si="46"/>
        <v>42816.208333333328</v>
      </c>
      <c r="T734" s="10">
        <f t="shared" si="47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10">
        <f t="shared" si="46"/>
        <v>41844.208333333336</v>
      </c>
      <c r="T735" s="10">
        <f t="shared" si="47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3.1914285714285713</v>
      </c>
      <c r="P736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10">
        <f t="shared" si="46"/>
        <v>42763.25</v>
      </c>
      <c r="T736" s="10">
        <f t="shared" si="47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10">
        <f t="shared" si="46"/>
        <v>42459.208333333328</v>
      </c>
      <c r="T737" s="10">
        <f t="shared" si="47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10">
        <f t="shared" si="46"/>
        <v>42055.25</v>
      </c>
      <c r="T738" s="10">
        <f t="shared" si="47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10">
        <f t="shared" si="46"/>
        <v>42685.25</v>
      </c>
      <c r="T739" s="10">
        <f t="shared" si="47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2.0843373493975904E-2</v>
      </c>
      <c r="P740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10">
        <f t="shared" si="46"/>
        <v>41959.25</v>
      </c>
      <c r="T740" s="10">
        <f t="shared" si="47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10">
        <f t="shared" si="46"/>
        <v>41089.208333333336</v>
      </c>
      <c r="T741" s="10">
        <f t="shared" si="47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0.30037735849056602</v>
      </c>
      <c r="P74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10">
        <f t="shared" si="46"/>
        <v>42769.25</v>
      </c>
      <c r="T742" s="10">
        <f t="shared" si="47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11.791666666666666</v>
      </c>
      <c r="P743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10">
        <f t="shared" si="46"/>
        <v>40321.208333333336</v>
      </c>
      <c r="T743" s="10">
        <f t="shared" si="47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10">
        <f t="shared" si="46"/>
        <v>40197.25</v>
      </c>
      <c r="T744" s="10">
        <f t="shared" si="47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0.12923076923076923</v>
      </c>
      <c r="P745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10">
        <f t="shared" si="46"/>
        <v>42298.208333333328</v>
      </c>
      <c r="T745" s="10">
        <f t="shared" si="47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7.12</v>
      </c>
      <c r="P746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10">
        <f t="shared" si="46"/>
        <v>43322.208333333328</v>
      </c>
      <c r="T746" s="10">
        <f t="shared" si="47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10">
        <f t="shared" si="46"/>
        <v>40328.208333333336</v>
      </c>
      <c r="T747" s="10">
        <f t="shared" si="47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10">
        <f t="shared" si="46"/>
        <v>40825.208333333336</v>
      </c>
      <c r="T748" s="10">
        <f t="shared" si="47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2.2885714285714287</v>
      </c>
      <c r="P74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10">
        <f t="shared" si="46"/>
        <v>40423.208333333336</v>
      </c>
      <c r="T749" s="10">
        <f t="shared" si="47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10">
        <f t="shared" si="46"/>
        <v>40238.25</v>
      </c>
      <c r="T750" s="10">
        <f t="shared" si="47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10">
        <f t="shared" si="46"/>
        <v>41920.208333333336</v>
      </c>
      <c r="T751" s="10">
        <f t="shared" si="47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10">
        <f t="shared" si="46"/>
        <v>40360.208333333336</v>
      </c>
      <c r="T752" s="10">
        <f t="shared" si="47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10">
        <f t="shared" si="46"/>
        <v>42446.208333333328</v>
      </c>
      <c r="T753" s="10">
        <f t="shared" si="47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0.92448275862068963</v>
      </c>
      <c r="P754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10">
        <f t="shared" si="46"/>
        <v>40395.208333333336</v>
      </c>
      <c r="T754" s="10">
        <f t="shared" si="47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10">
        <f t="shared" si="46"/>
        <v>40321.208333333336</v>
      </c>
      <c r="T755" s="10">
        <f t="shared" si="47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1.6847017045454546</v>
      </c>
      <c r="P756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10">
        <f t="shared" si="46"/>
        <v>41210.208333333336</v>
      </c>
      <c r="T756" s="10">
        <f t="shared" si="47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1.6657777777777778</v>
      </c>
      <c r="P757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10">
        <f t="shared" si="46"/>
        <v>43096.25</v>
      </c>
      <c r="T757" s="10">
        <f t="shared" si="47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7.7207692307692311</v>
      </c>
      <c r="P758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10">
        <f t="shared" si="46"/>
        <v>42024.25</v>
      </c>
      <c r="T758" s="10">
        <f t="shared" si="47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10">
        <f t="shared" si="46"/>
        <v>40675.208333333336</v>
      </c>
      <c r="T759" s="10">
        <f t="shared" si="47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10">
        <f t="shared" si="46"/>
        <v>41936.208333333336</v>
      </c>
      <c r="T760" s="10">
        <f t="shared" si="47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10">
        <f t="shared" si="46"/>
        <v>43136.25</v>
      </c>
      <c r="T761" s="10">
        <f t="shared" si="47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10">
        <f t="shared" si="46"/>
        <v>43678.208333333328</v>
      </c>
      <c r="T762" s="10">
        <f t="shared" si="47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10">
        <f t="shared" si="46"/>
        <v>42938.208333333328</v>
      </c>
      <c r="T763" s="10">
        <f t="shared" si="47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10">
        <f t="shared" si="46"/>
        <v>41241.25</v>
      </c>
      <c r="T764" s="10">
        <f t="shared" si="47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1.1317857142857144</v>
      </c>
      <c r="P765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10">
        <f t="shared" si="46"/>
        <v>41037.208333333336</v>
      </c>
      <c r="T765" s="10">
        <f t="shared" si="47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10">
        <f t="shared" si="46"/>
        <v>40676.208333333336</v>
      </c>
      <c r="T766" s="10">
        <f t="shared" si="47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10">
        <f t="shared" si="46"/>
        <v>42840.208333333328</v>
      </c>
      <c r="T767" s="10">
        <f t="shared" si="47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10">
        <f t="shared" si="46"/>
        <v>43362.208333333328</v>
      </c>
      <c r="T768" s="10">
        <f t="shared" si="47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10">
        <f t="shared" si="46"/>
        <v>42283.208333333328</v>
      </c>
      <c r="T769" s="10">
        <f t="shared" si="47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4"/>
        <v>2.31</v>
      </c>
      <c r="P770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10">
        <f t="shared" si="46"/>
        <v>41619.25</v>
      </c>
      <c r="T770" s="10">
        <f t="shared" si="47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8">E771/D771</f>
        <v>0.86867834394904464</v>
      </c>
      <c r="P771">
        <f t="shared" ref="P771:P834" si="49">IF(E771&lt;&gt;0,E771/G771,0)</f>
        <v>31.995894428152493</v>
      </c>
      <c r="Q771" t="str" cm="1">
        <f t="array" ref="Q771:R771">_xlfn.TEXTSPLIT(N771,"/")</f>
        <v>games</v>
      </c>
      <c r="R771" t="str">
        <v>video games</v>
      </c>
      <c r="S771" s="10">
        <f t="shared" ref="S771:S834" si="50">(((J771/60)/60)/24)+DATE(1970,1,1)</f>
        <v>41501.208333333336</v>
      </c>
      <c r="T771" s="10">
        <f t="shared" ref="T771:T834" si="51">(((K771/60)/60)/24)+DATE(1970,1,1)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2.7074418604651163</v>
      </c>
      <c r="P772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10">
        <f t="shared" si="50"/>
        <v>41743.208333333336</v>
      </c>
      <c r="T772" s="10">
        <f t="shared" si="51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0.49446428571428569</v>
      </c>
      <c r="P773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10">
        <f t="shared" si="50"/>
        <v>43491.25</v>
      </c>
      <c r="T773" s="10">
        <f t="shared" si="51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10">
        <f t="shared" si="50"/>
        <v>43505.25</v>
      </c>
      <c r="T774" s="10">
        <f t="shared" si="51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1.9055555555555554</v>
      </c>
      <c r="P775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10">
        <f t="shared" si="50"/>
        <v>42838.208333333328</v>
      </c>
      <c r="T775" s="10">
        <f t="shared" si="51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10">
        <f t="shared" si="50"/>
        <v>42513.208333333328</v>
      </c>
      <c r="T776" s="10">
        <f t="shared" si="51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>
        <f t="shared" si="49"/>
        <v>96.8</v>
      </c>
      <c r="Q777" t="str" cm="1">
        <f t="array" ref="Q777:R777">_xlfn.TEXTSPLIT(N777,"/")</f>
        <v>music</v>
      </c>
      <c r="R777" t="str">
        <v>rock</v>
      </c>
      <c r="S777" s="10">
        <f t="shared" si="50"/>
        <v>41949.25</v>
      </c>
      <c r="T777" s="10">
        <f t="shared" si="51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0.65544223826714798</v>
      </c>
      <c r="P778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10">
        <f t="shared" si="50"/>
        <v>43650.208333333328</v>
      </c>
      <c r="T778" s="10">
        <f t="shared" si="51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0.49026652452025588</v>
      </c>
      <c r="P779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10">
        <f t="shared" si="50"/>
        <v>40809.208333333336</v>
      </c>
      <c r="T779" s="10">
        <f t="shared" si="51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10">
        <f t="shared" si="50"/>
        <v>40768.208333333336</v>
      </c>
      <c r="T780" s="10">
        <f t="shared" si="51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0.80306347746090156</v>
      </c>
      <c r="P781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10">
        <f t="shared" si="50"/>
        <v>42230.208333333328</v>
      </c>
      <c r="T781" s="10">
        <f t="shared" si="51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10">
        <f t="shared" si="50"/>
        <v>42573.208333333328</v>
      </c>
      <c r="T782" s="10">
        <f t="shared" si="51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0.50735632183908042</v>
      </c>
      <c r="P783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10">
        <f t="shared" si="50"/>
        <v>40482.208333333336</v>
      </c>
      <c r="T783" s="10">
        <f t="shared" si="51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10">
        <f t="shared" si="50"/>
        <v>40603.25</v>
      </c>
      <c r="T784" s="10">
        <f t="shared" si="51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10">
        <f t="shared" si="50"/>
        <v>41625.25</v>
      </c>
      <c r="T785" s="10">
        <f t="shared" si="51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10">
        <f t="shared" si="50"/>
        <v>42435.25</v>
      </c>
      <c r="T786" s="10">
        <f t="shared" si="51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10">
        <f t="shared" si="50"/>
        <v>43582.208333333328</v>
      </c>
      <c r="T787" s="10">
        <f t="shared" si="51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10">
        <f t="shared" si="50"/>
        <v>43186.208333333328</v>
      </c>
      <c r="T788" s="10">
        <f t="shared" si="51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10">
        <f t="shared" si="50"/>
        <v>40684.208333333336</v>
      </c>
      <c r="T789" s="10">
        <f t="shared" si="51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10">
        <f t="shared" si="50"/>
        <v>41202.208333333336</v>
      </c>
      <c r="T790" s="10">
        <f t="shared" si="51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0.37233333333333335</v>
      </c>
      <c r="P791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10">
        <f t="shared" si="50"/>
        <v>41786.208333333336</v>
      </c>
      <c r="T791" s="10">
        <f t="shared" si="51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0.30540075309306081</v>
      </c>
      <c r="P792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10">
        <f t="shared" si="50"/>
        <v>40223.25</v>
      </c>
      <c r="T792" s="10">
        <f t="shared" si="51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10">
        <f t="shared" si="50"/>
        <v>42715.25</v>
      </c>
      <c r="T793" s="10">
        <f t="shared" si="51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0.34</v>
      </c>
      <c r="P794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10">
        <f t="shared" si="50"/>
        <v>41451.208333333336</v>
      </c>
      <c r="T794" s="10">
        <f t="shared" si="51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10">
        <f t="shared" si="50"/>
        <v>41450.208333333336</v>
      </c>
      <c r="T795" s="10">
        <f t="shared" si="51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10">
        <f t="shared" si="50"/>
        <v>43091.25</v>
      </c>
      <c r="T796" s="10">
        <f t="shared" si="51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10">
        <f t="shared" si="50"/>
        <v>42675.208333333328</v>
      </c>
      <c r="T797" s="10">
        <f t="shared" si="51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10">
        <f t="shared" si="50"/>
        <v>41859.208333333336</v>
      </c>
      <c r="T798" s="10">
        <f t="shared" si="51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10">
        <f t="shared" si="50"/>
        <v>43464.25</v>
      </c>
      <c r="T799" s="10">
        <f t="shared" si="51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1.8847058823529412</v>
      </c>
      <c r="P800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10">
        <f t="shared" si="50"/>
        <v>41060.208333333336</v>
      </c>
      <c r="T800" s="10">
        <f t="shared" si="51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0.87008284023668636</v>
      </c>
      <c r="P801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10">
        <f t="shared" si="50"/>
        <v>42399.25</v>
      </c>
      <c r="T801" s="10">
        <f t="shared" si="51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10">
        <f t="shared" si="50"/>
        <v>42167.208333333328</v>
      </c>
      <c r="T802" s="10">
        <f t="shared" si="51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10">
        <f t="shared" si="50"/>
        <v>43830.25</v>
      </c>
      <c r="T803" s="10">
        <f t="shared" si="51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10">
        <f t="shared" si="50"/>
        <v>43650.208333333328</v>
      </c>
      <c r="T804" s="10">
        <f t="shared" si="51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1.07</v>
      </c>
      <c r="P805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10">
        <f t="shared" si="50"/>
        <v>43492.25</v>
      </c>
      <c r="T805" s="10">
        <f t="shared" si="51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10">
        <f t="shared" si="50"/>
        <v>43102.25</v>
      </c>
      <c r="T806" s="10">
        <f t="shared" si="51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10">
        <f t="shared" si="50"/>
        <v>41958.25</v>
      </c>
      <c r="T807" s="10">
        <f t="shared" si="51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10">
        <f t="shared" si="50"/>
        <v>40973.25</v>
      </c>
      <c r="T808" s="10">
        <f t="shared" si="51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2.64</v>
      </c>
      <c r="P809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10">
        <f t="shared" si="50"/>
        <v>43753.208333333328</v>
      </c>
      <c r="T809" s="10">
        <f t="shared" si="51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10">
        <f t="shared" si="50"/>
        <v>42507.208333333328</v>
      </c>
      <c r="T810" s="10">
        <f t="shared" si="51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10">
        <f t="shared" si="50"/>
        <v>41135.208333333336</v>
      </c>
      <c r="T811" s="10">
        <f t="shared" si="51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1.9312499999999999</v>
      </c>
      <c r="P812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10">
        <f t="shared" si="50"/>
        <v>43067.25</v>
      </c>
      <c r="T812" s="10">
        <f t="shared" si="51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10">
        <f t="shared" si="50"/>
        <v>42378.25</v>
      </c>
      <c r="T813" s="10">
        <f t="shared" si="51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10">
        <f t="shared" si="50"/>
        <v>43206.208333333328</v>
      </c>
      <c r="T814" s="10">
        <f t="shared" si="51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10">
        <f t="shared" si="50"/>
        <v>41148.208333333336</v>
      </c>
      <c r="T815" s="10">
        <f t="shared" si="51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10">
        <f t="shared" si="50"/>
        <v>42517.208333333328</v>
      </c>
      <c r="T816" s="10">
        <f t="shared" si="51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10">
        <f t="shared" si="50"/>
        <v>43068.25</v>
      </c>
      <c r="T817" s="10">
        <f t="shared" si="51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6.1521739130434785</v>
      </c>
      <c r="P818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10">
        <f t="shared" si="50"/>
        <v>41680.25</v>
      </c>
      <c r="T818" s="10">
        <f t="shared" si="51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10">
        <f t="shared" si="50"/>
        <v>43589.208333333328</v>
      </c>
      <c r="T819" s="10">
        <f t="shared" si="51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10.948571428571428</v>
      </c>
      <c r="P820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10">
        <f t="shared" si="50"/>
        <v>43486.25</v>
      </c>
      <c r="T820" s="10">
        <f t="shared" si="51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10">
        <f t="shared" si="50"/>
        <v>41237.25</v>
      </c>
      <c r="T821" s="10">
        <f t="shared" si="51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10">
        <f t="shared" si="50"/>
        <v>43310.208333333328</v>
      </c>
      <c r="T822" s="10">
        <f t="shared" si="51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10">
        <f t="shared" si="50"/>
        <v>42794.25</v>
      </c>
      <c r="T823" s="10">
        <f t="shared" si="51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10">
        <f t="shared" si="50"/>
        <v>41698.25</v>
      </c>
      <c r="T824" s="10">
        <f t="shared" si="51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10">
        <f t="shared" si="50"/>
        <v>41892.208333333336</v>
      </c>
      <c r="T825" s="10">
        <f t="shared" si="51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10">
        <f t="shared" si="50"/>
        <v>40348.208333333336</v>
      </c>
      <c r="T826" s="10">
        <f t="shared" si="51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10">
        <f t="shared" si="50"/>
        <v>42941.208333333328</v>
      </c>
      <c r="T827" s="10">
        <f t="shared" si="51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4.5703571428571426</v>
      </c>
      <c r="P828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10">
        <f t="shared" si="50"/>
        <v>40525.25</v>
      </c>
      <c r="T828" s="10">
        <f t="shared" si="51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10">
        <f t="shared" si="50"/>
        <v>40666.208333333336</v>
      </c>
      <c r="T829" s="10">
        <f t="shared" si="51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0.69</v>
      </c>
      <c r="P830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10">
        <f t="shared" si="50"/>
        <v>43340.208333333328</v>
      </c>
      <c r="T830" s="10">
        <f t="shared" si="51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0.51343749999999999</v>
      </c>
      <c r="P831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10">
        <f t="shared" si="50"/>
        <v>42164.208333333328</v>
      </c>
      <c r="T831" s="10">
        <f t="shared" si="51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1.1710526315789473E-2</v>
      </c>
      <c r="P832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10">
        <f t="shared" si="50"/>
        <v>43103.25</v>
      </c>
      <c r="T832" s="10">
        <f t="shared" si="51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10">
        <f t="shared" si="50"/>
        <v>40994.208333333336</v>
      </c>
      <c r="T833" s="10">
        <f t="shared" si="51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8"/>
        <v>3.1517592592592591</v>
      </c>
      <c r="P834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10">
        <f t="shared" si="50"/>
        <v>42299.208333333328</v>
      </c>
      <c r="T834" s="10">
        <f t="shared" si="51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2">E835/D835</f>
        <v>1.5769117647058823</v>
      </c>
      <c r="P835">
        <f t="shared" ref="P835:P898" si="53">IF(E835&lt;&gt;0,E835/G835,0)</f>
        <v>64.987878787878785</v>
      </c>
      <c r="Q835" t="str" cm="1">
        <f t="array" ref="Q835:R835">_xlfn.TEXTSPLIT(N835,"/")</f>
        <v>publishing</v>
      </c>
      <c r="R835" t="str">
        <v>translations</v>
      </c>
      <c r="S835" s="10">
        <f t="shared" ref="S835:S898" si="54">(((J835/60)/60)/24)+DATE(1970,1,1)</f>
        <v>40588.25</v>
      </c>
      <c r="T835" s="10">
        <f t="shared" ref="T835:T898" si="55">(((K835/60)/60)/24)+DATE(1970,1,1)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1.5380821917808218</v>
      </c>
      <c r="P836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10">
        <f t="shared" si="54"/>
        <v>41448.208333333336</v>
      </c>
      <c r="T836" s="10">
        <f t="shared" si="55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10">
        <f t="shared" si="54"/>
        <v>42063.25</v>
      </c>
      <c r="T837" s="10">
        <f t="shared" si="55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10">
        <f t="shared" si="54"/>
        <v>40214.25</v>
      </c>
      <c r="T838" s="10">
        <f t="shared" si="55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10">
        <f t="shared" si="54"/>
        <v>40629.208333333336</v>
      </c>
      <c r="T839" s="10">
        <f t="shared" si="55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1.3890625000000001</v>
      </c>
      <c r="P840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10">
        <f t="shared" si="54"/>
        <v>43370.208333333328</v>
      </c>
      <c r="T840" s="10">
        <f t="shared" si="55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10">
        <f t="shared" si="54"/>
        <v>41715.208333333336</v>
      </c>
      <c r="T841" s="10">
        <f t="shared" si="55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1.0024333619948409</v>
      </c>
      <c r="P842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10">
        <f t="shared" si="54"/>
        <v>41836.208333333336</v>
      </c>
      <c r="T842" s="10">
        <f t="shared" si="55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10">
        <f t="shared" si="54"/>
        <v>42419.25</v>
      </c>
      <c r="T843" s="10">
        <f t="shared" si="55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10">
        <f t="shared" si="54"/>
        <v>43266.208333333328</v>
      </c>
      <c r="T844" s="10">
        <f t="shared" si="55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10">
        <f t="shared" si="54"/>
        <v>43338.208333333328</v>
      </c>
      <c r="T845" s="10">
        <f t="shared" si="55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10">
        <f t="shared" si="54"/>
        <v>40930.25</v>
      </c>
      <c r="T846" s="10">
        <f t="shared" si="55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10">
        <f t="shared" si="54"/>
        <v>43235.208333333328</v>
      </c>
      <c r="T847" s="10">
        <f t="shared" si="55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10">
        <f t="shared" si="54"/>
        <v>43302.208333333328</v>
      </c>
      <c r="T848" s="10">
        <f t="shared" si="55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10">
        <f t="shared" si="54"/>
        <v>43107.25</v>
      </c>
      <c r="T849" s="10">
        <f t="shared" si="55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10">
        <f t="shared" si="54"/>
        <v>40341.208333333336</v>
      </c>
      <c r="T850" s="10">
        <f t="shared" si="55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10">
        <f t="shared" si="54"/>
        <v>40948.25</v>
      </c>
      <c r="T851" s="10">
        <f t="shared" si="55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10">
        <f t="shared" si="54"/>
        <v>40866.25</v>
      </c>
      <c r="T852" s="10">
        <f t="shared" si="55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10">
        <f t="shared" si="54"/>
        <v>41031.208333333336</v>
      </c>
      <c r="T853" s="10">
        <f t="shared" si="55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10">
        <f t="shared" si="54"/>
        <v>40740.208333333336</v>
      </c>
      <c r="T854" s="10">
        <f t="shared" si="55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10">
        <f t="shared" si="54"/>
        <v>40714.208333333336</v>
      </c>
      <c r="T855" s="10">
        <f t="shared" si="55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10">
        <f t="shared" si="54"/>
        <v>43787.25</v>
      </c>
      <c r="T856" s="10">
        <f t="shared" si="55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1.0237606837606839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10">
        <f t="shared" si="54"/>
        <v>40712.208333333336</v>
      </c>
      <c r="T857" s="10">
        <f t="shared" si="55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10">
        <f t="shared" si="54"/>
        <v>41023.208333333336</v>
      </c>
      <c r="T858" s="10">
        <f t="shared" si="55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10">
        <f t="shared" si="54"/>
        <v>40944.25</v>
      </c>
      <c r="T859" s="10">
        <f t="shared" si="55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10">
        <f t="shared" si="54"/>
        <v>43211.208333333328</v>
      </c>
      <c r="T860" s="10">
        <f t="shared" si="55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0.35534246575342465</v>
      </c>
      <c r="P861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10">
        <f t="shared" si="54"/>
        <v>41334.25</v>
      </c>
      <c r="T861" s="10">
        <f t="shared" si="55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10">
        <f t="shared" si="54"/>
        <v>43515.25</v>
      </c>
      <c r="T862" s="10">
        <f t="shared" si="55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1.0587500000000001</v>
      </c>
      <c r="P863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10">
        <f t="shared" si="54"/>
        <v>40258.208333333336</v>
      </c>
      <c r="T863" s="10">
        <f t="shared" si="55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1.8742857142857143</v>
      </c>
      <c r="P864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10">
        <f t="shared" si="54"/>
        <v>40756.208333333336</v>
      </c>
      <c r="T864" s="10">
        <f t="shared" si="55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10">
        <f t="shared" si="54"/>
        <v>42172.208333333328</v>
      </c>
      <c r="T865" s="10">
        <f t="shared" si="55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10">
        <f t="shared" si="54"/>
        <v>42601.208333333328</v>
      </c>
      <c r="T866" s="10">
        <f t="shared" si="55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1.8582098765432098</v>
      </c>
      <c r="P867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10">
        <f t="shared" si="54"/>
        <v>41897.208333333336</v>
      </c>
      <c r="T867" s="10">
        <f t="shared" si="55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10">
        <f t="shared" si="54"/>
        <v>40671.208333333336</v>
      </c>
      <c r="T868" s="10">
        <f t="shared" si="55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10">
        <f t="shared" si="54"/>
        <v>43382.208333333328</v>
      </c>
      <c r="T869" s="10">
        <f t="shared" si="55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1.8484285714285715</v>
      </c>
      <c r="P870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10">
        <f t="shared" si="54"/>
        <v>41559.208333333336</v>
      </c>
      <c r="T870" s="10">
        <f t="shared" si="55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10">
        <f t="shared" si="54"/>
        <v>40350.208333333336</v>
      </c>
      <c r="T871" s="10">
        <f t="shared" si="55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0.89870129870129867</v>
      </c>
      <c r="P872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10">
        <f t="shared" si="54"/>
        <v>42240.208333333328</v>
      </c>
      <c r="T872" s="10">
        <f t="shared" si="55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2.7260419580419581</v>
      </c>
      <c r="P873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10">
        <f t="shared" si="54"/>
        <v>43040.208333333328</v>
      </c>
      <c r="T873" s="10">
        <f t="shared" si="55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10">
        <f t="shared" si="54"/>
        <v>43346.208333333328</v>
      </c>
      <c r="T874" s="10">
        <f t="shared" si="55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10">
        <f t="shared" si="54"/>
        <v>41647.25</v>
      </c>
      <c r="T875" s="10">
        <f t="shared" si="55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10">
        <f t="shared" si="54"/>
        <v>40291.208333333336</v>
      </c>
      <c r="T876" s="10">
        <f t="shared" si="55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10">
        <f t="shared" si="54"/>
        <v>40556.25</v>
      </c>
      <c r="T877" s="10">
        <f t="shared" si="55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10">
        <f t="shared" si="54"/>
        <v>43624.208333333328</v>
      </c>
      <c r="T878" s="10">
        <f t="shared" si="55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10">
        <f t="shared" si="54"/>
        <v>42577.208333333328</v>
      </c>
      <c r="T879" s="10">
        <f t="shared" si="55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10">
        <f t="shared" si="54"/>
        <v>43845.25</v>
      </c>
      <c r="T880" s="10">
        <f t="shared" si="55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10">
        <f t="shared" si="54"/>
        <v>42788.25</v>
      </c>
      <c r="T881" s="10">
        <f t="shared" si="55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10">
        <f t="shared" si="54"/>
        <v>43667.208333333328</v>
      </c>
      <c r="T882" s="10">
        <f t="shared" si="55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0.38948339483394834</v>
      </c>
      <c r="P883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10">
        <f t="shared" si="54"/>
        <v>42194.208333333328</v>
      </c>
      <c r="T883" s="10">
        <f t="shared" si="55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3.7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10">
        <f t="shared" si="54"/>
        <v>42025.25</v>
      </c>
      <c r="T884" s="10">
        <f t="shared" si="55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10">
        <f t="shared" si="54"/>
        <v>40323.208333333336</v>
      </c>
      <c r="T885" s="10">
        <f t="shared" si="55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0.64036299765807958</v>
      </c>
      <c r="P886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10">
        <f t="shared" si="54"/>
        <v>41763.208333333336</v>
      </c>
      <c r="T886" s="10">
        <f t="shared" si="55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1.1827777777777777</v>
      </c>
      <c r="P887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10">
        <f t="shared" si="54"/>
        <v>40335.208333333336</v>
      </c>
      <c r="T887" s="10">
        <f t="shared" si="55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10">
        <f t="shared" si="54"/>
        <v>40416.208333333336</v>
      </c>
      <c r="T888" s="10">
        <f t="shared" si="55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0.29346153846153844</v>
      </c>
      <c r="P889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10">
        <f t="shared" si="54"/>
        <v>42202.208333333328</v>
      </c>
      <c r="T889" s="10">
        <f t="shared" si="55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2.0989655172413793</v>
      </c>
      <c r="P890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10">
        <f t="shared" si="54"/>
        <v>42836.208333333328</v>
      </c>
      <c r="T890" s="10">
        <f t="shared" si="55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10">
        <f t="shared" si="54"/>
        <v>41710.208333333336</v>
      </c>
      <c r="T891" s="10">
        <f t="shared" si="55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10">
        <f t="shared" si="54"/>
        <v>43640.208333333328</v>
      </c>
      <c r="T892" s="10">
        <f t="shared" si="55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10">
        <f t="shared" si="54"/>
        <v>40880.25</v>
      </c>
      <c r="T893" s="10">
        <f t="shared" si="55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10">
        <f t="shared" si="54"/>
        <v>40319.208333333336</v>
      </c>
      <c r="T894" s="10">
        <f t="shared" si="55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10">
        <f t="shared" si="54"/>
        <v>42170.208333333328</v>
      </c>
      <c r="T895" s="10">
        <f t="shared" si="55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10">
        <f t="shared" si="54"/>
        <v>41466.208333333336</v>
      </c>
      <c r="T896" s="10">
        <f t="shared" si="55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6.9511889862327911E-2</v>
      </c>
      <c r="P897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10">
        <f t="shared" si="54"/>
        <v>43134.25</v>
      </c>
      <c r="T897" s="10">
        <f t="shared" si="55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2"/>
        <v>7.7443434343434348</v>
      </c>
      <c r="P898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10">
        <f t="shared" si="54"/>
        <v>40738.208333333336</v>
      </c>
      <c r="T898" s="10">
        <f t="shared" si="55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6">E899/D899</f>
        <v>0.27693181818181817</v>
      </c>
      <c r="P899">
        <f t="shared" ref="P899:P962" si="57">IF(E899&lt;&gt;0,E899/G899,0)</f>
        <v>90.259259259259252</v>
      </c>
      <c r="Q899" t="str" cm="1">
        <f t="array" ref="Q899:R899">_xlfn.TEXTSPLIT(N899,"/")</f>
        <v>theater</v>
      </c>
      <c r="R899" t="str">
        <v>plays</v>
      </c>
      <c r="S899" s="10">
        <f t="shared" ref="S899:S962" si="58">(((J899/60)/60)/24)+DATE(1970,1,1)</f>
        <v>43583.208333333328</v>
      </c>
      <c r="T899" s="10">
        <f t="shared" ref="T899:T962" si="59"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10">
        <f t="shared" si="58"/>
        <v>43815.25</v>
      </c>
      <c r="T900" s="10">
        <f t="shared" si="5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10">
        <f t="shared" si="58"/>
        <v>41554.208333333336</v>
      </c>
      <c r="T901" s="10">
        <f t="shared" si="59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10">
        <f t="shared" si="58"/>
        <v>41901.208333333336</v>
      </c>
      <c r="T902" s="10">
        <f t="shared" si="5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10">
        <f t="shared" si="58"/>
        <v>43298.208333333328</v>
      </c>
      <c r="T903" s="10">
        <f t="shared" si="5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10">
        <f t="shared" si="58"/>
        <v>42399.25</v>
      </c>
      <c r="T904" s="10">
        <f t="shared" si="59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10">
        <f t="shared" si="58"/>
        <v>41034.208333333336</v>
      </c>
      <c r="T905" s="10">
        <f t="shared" si="59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10">
        <f t="shared" si="58"/>
        <v>41186.208333333336</v>
      </c>
      <c r="T906" s="10">
        <f t="shared" si="5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1.6398734177215191</v>
      </c>
      <c r="P907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10">
        <f t="shared" si="58"/>
        <v>41536.208333333336</v>
      </c>
      <c r="T907" s="10">
        <f t="shared" si="5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10">
        <f t="shared" si="58"/>
        <v>42868.208333333328</v>
      </c>
      <c r="T908" s="10">
        <f t="shared" si="59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0.20252747252747252</v>
      </c>
      <c r="P909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10">
        <f t="shared" si="58"/>
        <v>40660.208333333336</v>
      </c>
      <c r="T909" s="10">
        <f t="shared" si="5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10">
        <f t="shared" si="58"/>
        <v>41031.208333333336</v>
      </c>
      <c r="T910" s="10">
        <f t="shared" si="5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4.7894444444444444</v>
      </c>
      <c r="P911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10">
        <f t="shared" si="58"/>
        <v>43255.208333333328</v>
      </c>
      <c r="T911" s="10">
        <f t="shared" si="59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10">
        <f t="shared" si="58"/>
        <v>42026.25</v>
      </c>
      <c r="T912" s="10">
        <f t="shared" si="5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10">
        <f t="shared" si="58"/>
        <v>43717.208333333328</v>
      </c>
      <c r="T913" s="10">
        <f t="shared" si="5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10">
        <f t="shared" si="58"/>
        <v>41157.208333333336</v>
      </c>
      <c r="T914" s="10">
        <f t="shared" si="59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10">
        <f t="shared" si="58"/>
        <v>43597.208333333328</v>
      </c>
      <c r="T915" s="10">
        <f t="shared" si="59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0.57437499999999997</v>
      </c>
      <c r="P916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10">
        <f t="shared" si="58"/>
        <v>41490.208333333336</v>
      </c>
      <c r="T916" s="10">
        <f t="shared" si="5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10">
        <f t="shared" si="58"/>
        <v>42976.208333333328</v>
      </c>
      <c r="T917" s="10">
        <f t="shared" si="59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10">
        <f t="shared" si="58"/>
        <v>41991.25</v>
      </c>
      <c r="T918" s="10">
        <f t="shared" si="59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10">
        <f t="shared" si="58"/>
        <v>40722.208333333336</v>
      </c>
      <c r="T919" s="10">
        <f t="shared" si="5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10">
        <f t="shared" si="58"/>
        <v>41117.208333333336</v>
      </c>
      <c r="T920" s="10">
        <f t="shared" si="59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0.58750000000000002</v>
      </c>
      <c r="P921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10">
        <f t="shared" si="58"/>
        <v>43022.208333333328</v>
      </c>
      <c r="T921" s="10">
        <f t="shared" si="5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10">
        <f t="shared" si="58"/>
        <v>43503.25</v>
      </c>
      <c r="T922" s="10">
        <f t="shared" si="59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10">
        <f t="shared" si="58"/>
        <v>40951.25</v>
      </c>
      <c r="T923" s="10">
        <f t="shared" si="5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10">
        <f t="shared" si="58"/>
        <v>43443.25</v>
      </c>
      <c r="T924" s="10">
        <f t="shared" si="5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2.3788235294117648</v>
      </c>
      <c r="P92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10">
        <f t="shared" si="58"/>
        <v>40373.208333333336</v>
      </c>
      <c r="T925" s="10">
        <f t="shared" si="5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4.8805076142131982</v>
      </c>
      <c r="P926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10">
        <f t="shared" si="58"/>
        <v>43769.208333333328</v>
      </c>
      <c r="T926" s="10">
        <f t="shared" si="5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2.2406666666666668</v>
      </c>
      <c r="P927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10">
        <f t="shared" si="58"/>
        <v>43000.208333333328</v>
      </c>
      <c r="T927" s="10">
        <f t="shared" si="59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10">
        <f t="shared" si="58"/>
        <v>42502.208333333328</v>
      </c>
      <c r="T928" s="10">
        <f t="shared" si="59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0.45847222222222223</v>
      </c>
      <c r="P929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10">
        <f t="shared" si="58"/>
        <v>41102.208333333336</v>
      </c>
      <c r="T929" s="10">
        <f t="shared" si="5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10">
        <f t="shared" si="58"/>
        <v>41637.25</v>
      </c>
      <c r="T930" s="10">
        <f t="shared" si="5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2.173090909090909</v>
      </c>
      <c r="P931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10">
        <f t="shared" si="58"/>
        <v>42858.208333333328</v>
      </c>
      <c r="T931" s="10">
        <f t="shared" si="5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1.1228571428571428</v>
      </c>
      <c r="P932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10">
        <f t="shared" si="58"/>
        <v>42060.25</v>
      </c>
      <c r="T932" s="10">
        <f t="shared" si="59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0.72518987341772156</v>
      </c>
      <c r="P933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10">
        <f t="shared" si="58"/>
        <v>41818.208333333336</v>
      </c>
      <c r="T933" s="10">
        <f t="shared" si="5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10">
        <f t="shared" si="58"/>
        <v>41709.208333333336</v>
      </c>
      <c r="T934" s="10">
        <f t="shared" si="5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2.3974657534246577</v>
      </c>
      <c r="P935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10">
        <f t="shared" si="58"/>
        <v>41372.208333333336</v>
      </c>
      <c r="T935" s="10">
        <f t="shared" si="5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1.8193548387096774</v>
      </c>
      <c r="P936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10">
        <f t="shared" si="58"/>
        <v>42422.25</v>
      </c>
      <c r="T936" s="10">
        <f t="shared" si="5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1.6413114754098361</v>
      </c>
      <c r="P937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10">
        <f t="shared" si="58"/>
        <v>42209.208333333328</v>
      </c>
      <c r="T937" s="10">
        <f t="shared" si="59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1.6375968992248063E-2</v>
      </c>
      <c r="P938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10">
        <f t="shared" si="58"/>
        <v>43668.208333333328</v>
      </c>
      <c r="T938" s="10">
        <f t="shared" si="59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10">
        <f t="shared" si="58"/>
        <v>42334.25</v>
      </c>
      <c r="T939" s="10">
        <f t="shared" si="5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10">
        <f t="shared" si="58"/>
        <v>43263.208333333328</v>
      </c>
      <c r="T940" s="10">
        <f t="shared" si="59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10">
        <f t="shared" si="58"/>
        <v>40670.208333333336</v>
      </c>
      <c r="T941" s="10">
        <f t="shared" si="59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10">
        <f t="shared" si="58"/>
        <v>41244.25</v>
      </c>
      <c r="T942" s="10">
        <f t="shared" si="59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0.1305813953488372</v>
      </c>
      <c r="P943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10">
        <f t="shared" si="58"/>
        <v>40552.25</v>
      </c>
      <c r="T943" s="10">
        <f t="shared" si="59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0.64635416666666667</v>
      </c>
      <c r="P944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10">
        <f t="shared" si="58"/>
        <v>40568.25</v>
      </c>
      <c r="T944" s="10">
        <f t="shared" si="5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10">
        <f t="shared" si="58"/>
        <v>41906.208333333336</v>
      </c>
      <c r="T945" s="10">
        <f t="shared" si="59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10">
        <f t="shared" si="58"/>
        <v>42776.25</v>
      </c>
      <c r="T946" s="10">
        <f t="shared" si="59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10">
        <f t="shared" si="58"/>
        <v>41004.208333333336</v>
      </c>
      <c r="T947" s="10">
        <f t="shared" si="59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9.9141184124918666E-2</v>
      </c>
      <c r="P948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10">
        <f t="shared" si="58"/>
        <v>40710.208333333336</v>
      </c>
      <c r="T948" s="10">
        <f t="shared" si="59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0.26694444444444443</v>
      </c>
      <c r="P949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10">
        <f t="shared" si="58"/>
        <v>41908.208333333336</v>
      </c>
      <c r="T949" s="10">
        <f t="shared" si="59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10">
        <f t="shared" si="58"/>
        <v>41985.25</v>
      </c>
      <c r="T950" s="10">
        <f t="shared" si="5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10">
        <f t="shared" si="58"/>
        <v>42112.208333333328</v>
      </c>
      <c r="T951" s="10">
        <f t="shared" si="59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0.05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10">
        <f t="shared" si="58"/>
        <v>43571.208333333328</v>
      </c>
      <c r="T952" s="10">
        <f t="shared" si="5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10">
        <f t="shared" si="58"/>
        <v>42730.25</v>
      </c>
      <c r="T953" s="10">
        <f t="shared" si="59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10">
        <f t="shared" si="58"/>
        <v>42591.208333333328</v>
      </c>
      <c r="T954" s="10">
        <f t="shared" si="59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10">
        <f t="shared" si="58"/>
        <v>42358.25</v>
      </c>
      <c r="T955" s="10">
        <f t="shared" si="5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10">
        <f t="shared" si="58"/>
        <v>41174.208333333336</v>
      </c>
      <c r="T956" s="10">
        <f t="shared" si="5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11.09</v>
      </c>
      <c r="P957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10">
        <f t="shared" si="58"/>
        <v>41238.25</v>
      </c>
      <c r="T957" s="10">
        <f t="shared" si="59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10">
        <f t="shared" si="58"/>
        <v>42360.25</v>
      </c>
      <c r="T958" s="10">
        <f t="shared" si="5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1.2687755102040816</v>
      </c>
      <c r="P959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10">
        <f t="shared" si="58"/>
        <v>40955.25</v>
      </c>
      <c r="T959" s="10">
        <f t="shared" si="5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10">
        <f t="shared" si="58"/>
        <v>40350.208333333336</v>
      </c>
      <c r="T960" s="10">
        <f t="shared" si="59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10">
        <f t="shared" si="58"/>
        <v>40357.208333333336</v>
      </c>
      <c r="T961" s="10">
        <f t="shared" si="59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6"/>
        <v>0.85054545454545449</v>
      </c>
      <c r="P962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10">
        <f t="shared" si="58"/>
        <v>42408.25</v>
      </c>
      <c r="T962" s="10">
        <f t="shared" si="59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0">E963/D963</f>
        <v>1.1929824561403508</v>
      </c>
      <c r="P963">
        <f t="shared" ref="P963:P1001" si="61">IF(E963&lt;&gt;0,E963/G963,0)</f>
        <v>43.87096774193548</v>
      </c>
      <c r="Q963" t="str" cm="1">
        <f t="array" ref="Q963:R963">_xlfn.TEXTSPLIT(N963,"/")</f>
        <v>publishing</v>
      </c>
      <c r="R963" t="str">
        <v>translations</v>
      </c>
      <c r="S963" s="10">
        <f t="shared" ref="S963:S1001" si="62">(((J963/60)/60)/24)+DATE(1970,1,1)</f>
        <v>40591.25</v>
      </c>
      <c r="T963" s="10">
        <f t="shared" ref="T963:T1001" si="63">(((K963/60)/60)/24)+DATE(1970,1,1)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10">
        <f t="shared" si="62"/>
        <v>41592.25</v>
      </c>
      <c r="T964" s="10">
        <f t="shared" si="63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10">
        <f t="shared" si="62"/>
        <v>40607.25</v>
      </c>
      <c r="T965" s="10">
        <f t="shared" si="63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3.5578378378378379</v>
      </c>
      <c r="P966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10">
        <f t="shared" si="62"/>
        <v>42135.208333333328</v>
      </c>
      <c r="T966" s="10">
        <f t="shared" si="63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10">
        <f t="shared" si="62"/>
        <v>40203.25</v>
      </c>
      <c r="T967" s="10">
        <f t="shared" si="63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7.9223529411764702</v>
      </c>
      <c r="P968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10">
        <f t="shared" si="62"/>
        <v>42901.208333333328</v>
      </c>
      <c r="T968" s="10">
        <f t="shared" si="63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10">
        <f t="shared" si="62"/>
        <v>41005.208333333336</v>
      </c>
      <c r="T969" s="10">
        <f t="shared" si="63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10">
        <f t="shared" si="62"/>
        <v>40544.25</v>
      </c>
      <c r="T970" s="10">
        <f t="shared" si="63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1.0822784810126582</v>
      </c>
      <c r="P971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10">
        <f t="shared" si="62"/>
        <v>43821.25</v>
      </c>
      <c r="T971" s="10">
        <f t="shared" si="63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0.60757639620653314</v>
      </c>
      <c r="P972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10">
        <f t="shared" si="62"/>
        <v>40672.208333333336</v>
      </c>
      <c r="T972" s="10">
        <f t="shared" si="63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10">
        <f t="shared" si="62"/>
        <v>41555.208333333336</v>
      </c>
      <c r="T973" s="10">
        <f t="shared" si="63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10">
        <f t="shared" si="62"/>
        <v>41792.208333333336</v>
      </c>
      <c r="T974" s="10">
        <f t="shared" si="63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0.21615194054500414</v>
      </c>
      <c r="P975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10">
        <f t="shared" si="62"/>
        <v>40522.25</v>
      </c>
      <c r="T975" s="10">
        <f t="shared" si="63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10">
        <f t="shared" si="62"/>
        <v>41412.208333333336</v>
      </c>
      <c r="T976" s="10">
        <f t="shared" si="63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1.5492592592592593</v>
      </c>
      <c r="P977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10">
        <f t="shared" si="62"/>
        <v>42337.25</v>
      </c>
      <c r="T977" s="10">
        <f t="shared" si="63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3.2214999999999998</v>
      </c>
      <c r="P978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10">
        <f t="shared" si="62"/>
        <v>40571.25</v>
      </c>
      <c r="T978" s="10">
        <f t="shared" si="63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10">
        <f t="shared" si="62"/>
        <v>43138.25</v>
      </c>
      <c r="T979" s="10">
        <f t="shared" si="63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10">
        <f t="shared" si="62"/>
        <v>42686.25</v>
      </c>
      <c r="T980" s="10">
        <f t="shared" si="63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1.432624584717608</v>
      </c>
      <c r="P981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10">
        <f t="shared" si="62"/>
        <v>42078.208333333328</v>
      </c>
      <c r="T981" s="10">
        <f t="shared" si="63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10">
        <f t="shared" si="62"/>
        <v>42307.208333333328</v>
      </c>
      <c r="T982" s="10">
        <f t="shared" si="63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10">
        <f t="shared" si="62"/>
        <v>43094.25</v>
      </c>
      <c r="T983" s="10">
        <f t="shared" si="63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10">
        <f t="shared" si="62"/>
        <v>40743.208333333336</v>
      </c>
      <c r="T984" s="10">
        <f t="shared" si="63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10">
        <f t="shared" si="62"/>
        <v>43681.208333333328</v>
      </c>
      <c r="T985" s="10">
        <f t="shared" si="63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1.5246153846153847</v>
      </c>
      <c r="P986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10">
        <f t="shared" si="62"/>
        <v>43716.208333333328</v>
      </c>
      <c r="T986" s="10">
        <f t="shared" si="63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10">
        <f t="shared" si="62"/>
        <v>41614.25</v>
      </c>
      <c r="T987" s="10">
        <f t="shared" si="63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10">
        <f t="shared" si="62"/>
        <v>40638.208333333336</v>
      </c>
      <c r="T988" s="10">
        <f t="shared" si="63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10">
        <f t="shared" si="62"/>
        <v>42852.208333333328</v>
      </c>
      <c r="T989" s="10">
        <f t="shared" si="63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10">
        <f t="shared" si="62"/>
        <v>42686.25</v>
      </c>
      <c r="T990" s="10">
        <f t="shared" si="63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10">
        <f t="shared" si="62"/>
        <v>43571.208333333328</v>
      </c>
      <c r="T991" s="10">
        <f t="shared" si="63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10">
        <f t="shared" si="62"/>
        <v>42432.25</v>
      </c>
      <c r="T992" s="10">
        <f t="shared" si="63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10">
        <f t="shared" si="62"/>
        <v>41907.208333333336</v>
      </c>
      <c r="T993" s="10">
        <f t="shared" si="63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10">
        <f t="shared" si="62"/>
        <v>43227.208333333328</v>
      </c>
      <c r="T994" s="10">
        <f t="shared" si="63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10">
        <f t="shared" si="62"/>
        <v>42362.25</v>
      </c>
      <c r="T995" s="10">
        <f t="shared" si="63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10">
        <f t="shared" si="62"/>
        <v>41929.208333333336</v>
      </c>
      <c r="T996" s="10">
        <f t="shared" si="63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10">
        <f t="shared" si="62"/>
        <v>43408.208333333328</v>
      </c>
      <c r="T997" s="10">
        <f t="shared" si="63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0.72939393939393937</v>
      </c>
      <c r="P998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10">
        <f t="shared" si="62"/>
        <v>41276.25</v>
      </c>
      <c r="T998" s="10">
        <f t="shared" si="63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0.60565789473684206</v>
      </c>
      <c r="P999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10">
        <f t="shared" si="62"/>
        <v>41659.25</v>
      </c>
      <c r="T999" s="10">
        <f t="shared" si="63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10">
        <f t="shared" si="62"/>
        <v>40220.25</v>
      </c>
      <c r="T1000" s="10">
        <f t="shared" si="63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10">
        <f t="shared" si="62"/>
        <v>42550.208333333328</v>
      </c>
      <c r="T1001" s="10">
        <f t="shared" si="63"/>
        <v>42557.208333333328</v>
      </c>
    </row>
  </sheetData>
  <conditionalFormatting sqref="F2:F1001">
    <cfRule type="cellIs" dxfId="3" priority="5" operator="equal">
      <formula>"successful"</formula>
    </cfRule>
    <cfRule type="cellIs" dxfId="2" priority="4" operator="equal">
      <formula>"failed"</formula>
    </cfRule>
    <cfRule type="cellIs" dxfId="1" priority="3" operator="equal">
      <formula>"canceled"</formula>
    </cfRule>
    <cfRule type="cellIs" dxfId="0" priority="2" operator="equal">
      <formula>"live"</formula>
    </cfRule>
  </conditionalFormatting>
  <conditionalFormatting sqref="O2:O1001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 Category Analysis</vt:lpstr>
      <vt:lpstr>Sub-Category Analysis</vt:lpstr>
      <vt:lpstr>Monthly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Jason Estrada</cp:lastModifiedBy>
  <dcterms:created xsi:type="dcterms:W3CDTF">2021-09-29T18:52:28Z</dcterms:created>
  <dcterms:modified xsi:type="dcterms:W3CDTF">2023-08-04T23:04:24Z</dcterms:modified>
</cp:coreProperties>
</file>