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js\OneDrive\바탕 화면\"/>
    </mc:Choice>
  </mc:AlternateContent>
  <xr:revisionPtr revIDLastSave="0" documentId="13_ncr:1_{41C4E65C-25D3-4A49-82B2-4576B8C238ED}" xr6:coauthVersionLast="47" xr6:coauthVersionMax="47" xr10:uidLastSave="{00000000-0000-0000-0000-000000000000}"/>
  <bookViews>
    <workbookView xWindow="4428" yWindow="0" windowWidth="17616" windowHeight="12336" firstSheet="6" activeTab="10" xr2:uid="{00000000-000D-0000-FFFF-FFFF00000000}"/>
  </bookViews>
  <sheets>
    <sheet name="graph" sheetId="8" r:id="rId1"/>
    <sheet name="Sheet3" sheetId="14" r:id="rId2"/>
    <sheet name="monthly production" sheetId="1" r:id="rId3"/>
    <sheet name="daepa price" sheetId="2" r:id="rId4"/>
    <sheet name="scallion price" sheetId="3" r:id="rId5"/>
    <sheet name="onion price" sheetId="9" r:id="rId6"/>
    <sheet name="regression data (onion)" sheetId="10" r:id="rId7"/>
    <sheet name="onion regression" sheetId="11" r:id="rId8"/>
    <sheet name="regression data" sheetId="5" r:id="rId9"/>
    <sheet name="regression (t) (2)" sheetId="13" r:id="rId10"/>
    <sheet name="regression (t)" sheetId="4" r:id="rId11"/>
    <sheet name="regression (t^2)" sheetId="7" r:id="rId12"/>
    <sheet name="Sheet1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4" l="1"/>
  <c r="Y8" i="4"/>
  <c r="X8" i="4"/>
  <c r="X9" i="4"/>
  <c r="X8" i="13"/>
  <c r="X9" i="13"/>
  <c r="B29" i="9" l="1"/>
  <c r="C29" i="9"/>
  <c r="D29" i="9"/>
  <c r="E29" i="9"/>
  <c r="F29" i="9"/>
  <c r="G29" i="9"/>
  <c r="H29" i="9"/>
  <c r="I29" i="9"/>
  <c r="J29" i="9"/>
  <c r="K29" i="9"/>
  <c r="L29" i="9"/>
  <c r="M29" i="9"/>
  <c r="B30" i="9"/>
  <c r="C30" i="9"/>
  <c r="D30" i="9"/>
  <c r="E30" i="9"/>
  <c r="F30" i="9"/>
  <c r="G30" i="9"/>
  <c r="H30" i="9"/>
  <c r="I30" i="9"/>
  <c r="J30" i="9"/>
  <c r="K30" i="9"/>
  <c r="L30" i="9"/>
  <c r="M30" i="9"/>
  <c r="B31" i="9"/>
  <c r="C31" i="9"/>
  <c r="D31" i="9"/>
  <c r="E31" i="9"/>
  <c r="F31" i="9"/>
  <c r="G31" i="9"/>
  <c r="H31" i="9"/>
  <c r="I31" i="9"/>
  <c r="J31" i="9"/>
  <c r="K31" i="9"/>
  <c r="L31" i="9"/>
  <c r="M31" i="9"/>
  <c r="B32" i="9"/>
  <c r="C32" i="9"/>
  <c r="D32" i="9"/>
  <c r="E32" i="9"/>
  <c r="F32" i="9"/>
  <c r="G32" i="9"/>
  <c r="H32" i="9"/>
  <c r="I32" i="9"/>
  <c r="J32" i="9"/>
  <c r="K32" i="9"/>
  <c r="L32" i="9"/>
  <c r="M32" i="9"/>
  <c r="B33" i="9"/>
  <c r="C33" i="9"/>
  <c r="D33" i="9"/>
  <c r="E33" i="9"/>
  <c r="F33" i="9"/>
  <c r="G33" i="9"/>
  <c r="H33" i="9"/>
  <c r="I33" i="9"/>
  <c r="J33" i="9"/>
  <c r="K33" i="9"/>
  <c r="L33" i="9"/>
  <c r="M33" i="9"/>
  <c r="B34" i="9"/>
  <c r="C34" i="9"/>
  <c r="D34" i="9"/>
  <c r="E34" i="9"/>
  <c r="F34" i="9"/>
  <c r="G34" i="9"/>
  <c r="H34" i="9"/>
  <c r="I34" i="9"/>
  <c r="J34" i="9"/>
  <c r="K34" i="9"/>
  <c r="L34" i="9"/>
  <c r="M34" i="9"/>
  <c r="B35" i="9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C28" i="9"/>
  <c r="D28" i="9"/>
  <c r="E28" i="9"/>
  <c r="F28" i="9"/>
  <c r="G28" i="9"/>
  <c r="H28" i="9"/>
  <c r="I28" i="9"/>
  <c r="J28" i="9"/>
  <c r="K28" i="9"/>
  <c r="L28" i="9"/>
  <c r="M28" i="9"/>
  <c r="B28" i="9"/>
  <c r="H23" i="8" l="1"/>
  <c r="G23" i="8"/>
  <c r="F23" i="8"/>
  <c r="D23" i="8"/>
  <c r="H22" i="8"/>
  <c r="G22" i="8"/>
  <c r="F22" i="8"/>
  <c r="D22" i="8"/>
  <c r="H21" i="8"/>
  <c r="G21" i="8"/>
  <c r="F21" i="8"/>
  <c r="D21" i="8"/>
  <c r="H20" i="8"/>
  <c r="G20" i="8"/>
  <c r="F20" i="8"/>
  <c r="D20" i="8"/>
  <c r="H19" i="8"/>
  <c r="G19" i="8"/>
  <c r="F19" i="8"/>
  <c r="D19" i="8"/>
  <c r="H18" i="8"/>
  <c r="G18" i="8"/>
  <c r="F18" i="8"/>
  <c r="D18" i="8"/>
  <c r="H17" i="8"/>
  <c r="G17" i="8"/>
  <c r="F17" i="8"/>
  <c r="D17" i="8"/>
  <c r="H16" i="8"/>
  <c r="G16" i="8"/>
  <c r="F16" i="8"/>
  <c r="D16" i="8"/>
  <c r="H15" i="8"/>
  <c r="G15" i="8"/>
  <c r="F15" i="8"/>
  <c r="D15" i="8"/>
  <c r="H14" i="8"/>
  <c r="G14" i="8"/>
  <c r="F14" i="8"/>
  <c r="D14" i="8"/>
  <c r="H13" i="8"/>
  <c r="G13" i="8"/>
  <c r="F13" i="8"/>
  <c r="D13" i="8"/>
  <c r="H12" i="8"/>
  <c r="G12" i="8"/>
  <c r="F12" i="8"/>
  <c r="D12" i="8"/>
  <c r="H11" i="8"/>
  <c r="G11" i="8"/>
  <c r="F11" i="8"/>
  <c r="D11" i="8"/>
  <c r="H10" i="8"/>
  <c r="G10" i="8"/>
  <c r="F10" i="8"/>
  <c r="D10" i="8"/>
  <c r="H9" i="8"/>
  <c r="G9" i="8"/>
  <c r="F9" i="8"/>
  <c r="D9" i="8"/>
  <c r="H8" i="8"/>
  <c r="G8" i="8"/>
  <c r="F8" i="8"/>
  <c r="D8" i="8"/>
  <c r="H7" i="8"/>
  <c r="G7" i="8"/>
  <c r="F7" i="8"/>
  <c r="D7" i="8"/>
  <c r="H6" i="8"/>
  <c r="G6" i="8"/>
  <c r="F6" i="8"/>
  <c r="D6" i="8"/>
  <c r="H5" i="8"/>
  <c r="G5" i="8"/>
  <c r="F5" i="8"/>
  <c r="D5" i="8"/>
  <c r="H4" i="8"/>
  <c r="G4" i="8"/>
  <c r="F4" i="8"/>
  <c r="D4" i="8"/>
  <c r="H3" i="8"/>
  <c r="G3" i="8"/>
  <c r="F3" i="8"/>
  <c r="D3" i="8"/>
  <c r="H2" i="8"/>
  <c r="G2" i="8"/>
  <c r="F2" i="8"/>
  <c r="D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2" i="7"/>
  <c r="B18" i="3" l="1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C17" i="3"/>
  <c r="D17" i="3"/>
  <c r="E17" i="3"/>
  <c r="F17" i="3"/>
  <c r="G17" i="3"/>
  <c r="H17" i="3"/>
  <c r="I17" i="3"/>
  <c r="J17" i="3"/>
  <c r="K17" i="3"/>
  <c r="L17" i="3"/>
  <c r="M17" i="3"/>
  <c r="B17" i="3"/>
</calcChain>
</file>

<file path=xl/sharedStrings.xml><?xml version="1.0" encoding="utf-8"?>
<sst xmlns="http://schemas.openxmlformats.org/spreadsheetml/2006/main" count="621" uniqueCount="138">
  <si>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</si>
  <si>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</si>
  <si>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</si>
  <si>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</si>
  <si>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</si>
  <si>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</si>
  <si>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</si>
  <si>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</si>
  <si>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</si>
  <si>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</si>
  <si>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</si>
  <si>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</si>
  <si>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조미채소류&gt;대파&gt;대파(일반) 월별 반입량 Kg</t>
    <phoneticPr fontId="1" type="noConversion"/>
  </si>
  <si>
    <t>daepa nominal price</t>
    <phoneticPr fontId="1" type="noConversion"/>
  </si>
  <si>
    <t>daepa real price</t>
    <phoneticPr fontId="1" type="noConversion"/>
  </si>
  <si>
    <t>cpi</t>
    <phoneticPr fontId="1" type="noConversion"/>
  </si>
  <si>
    <t>yearly</t>
    <phoneticPr fontId="1" type="noConversion"/>
  </si>
  <si>
    <t>scallion nominal price</t>
    <phoneticPr fontId="1" type="noConversion"/>
  </si>
  <si>
    <t>scallion real price</t>
  </si>
  <si>
    <t>scallion real price</t>
    <phoneticPr fontId="1" type="noConversion"/>
  </si>
  <si>
    <t>daepa price</t>
    <phoneticPr fontId="1" type="noConversion"/>
  </si>
  <si>
    <t>t</t>
  </si>
  <si>
    <t>t</t>
    <phoneticPr fontId="1" type="noConversion"/>
  </si>
  <si>
    <t>production</t>
  </si>
  <si>
    <t>production</t>
    <phoneticPr fontId="1" type="noConversion"/>
  </si>
  <si>
    <t>scallion price</t>
  </si>
  <si>
    <t>scallion price</t>
    <phoneticPr fontId="1" type="noConversion"/>
  </si>
  <si>
    <t>CLI</t>
  </si>
  <si>
    <t>CLI</t>
    <phoneticPr fontId="1" type="noConversion"/>
  </si>
  <si>
    <t>D1</t>
    <phoneticPr fontId="1" type="noConversion"/>
  </si>
  <si>
    <t>D2</t>
    <phoneticPr fontId="1" type="noConversion"/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</si>
  <si>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</si>
  <si>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</si>
  <si>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</si>
  <si>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</si>
  <si>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</si>
  <si>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</si>
  <si>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</si>
  <si>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</si>
  <si>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</si>
  <si>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year</t>
  </si>
  <si>
    <t>month</t>
    <phoneticPr fontId="5" type="noConversion"/>
  </si>
  <si>
    <t>P=b0+b1Q+b2Ps+b3G+t+a1D1+…+a11D11+e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</si>
  <si>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</si>
  <si>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</si>
  <si>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</si>
  <si>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</si>
  <si>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</si>
  <si>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</si>
  <si>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</si>
  <si>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</si>
  <si>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</si>
  <si>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</si>
  <si>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</si>
  <si>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</si>
  <si>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</si>
  <si>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</si>
  <si>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</si>
  <si>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</si>
  <si>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</si>
  <si>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</si>
  <si>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</si>
  <si>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</si>
  <si>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</si>
  <si>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</si>
  <si>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</si>
  <si>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</si>
  <si>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D1</t>
  </si>
  <si>
    <t>D2</t>
  </si>
  <si>
    <t>t^2</t>
  </si>
  <si>
    <t>t^2</t>
    <phoneticPr fontId="1" type="noConversion"/>
  </si>
  <si>
    <t>P=b0+b1Q+b2Ps+b3G+t+t^2+a1D1+…+a11D11+e</t>
    <phoneticPr fontId="1" type="noConversion"/>
  </si>
  <si>
    <t xml:space="preserve">interpret correctly </t>
    <phoneticPr fontId="1" type="noConversion"/>
  </si>
  <si>
    <t>연평균</t>
  </si>
  <si>
    <t>CPI</t>
  </si>
  <si>
    <t>real price</t>
    <phoneticPr fontId="1" type="noConversion"/>
  </si>
  <si>
    <t>t^3</t>
    <phoneticPr fontId="5" type="noConversion"/>
  </si>
  <si>
    <t>t^4</t>
    <phoneticPr fontId="1" type="noConversion"/>
  </si>
  <si>
    <t>GDP per capita</t>
  </si>
  <si>
    <t>양파 가격</t>
    <phoneticPr fontId="1" type="noConversion"/>
  </si>
  <si>
    <r>
      <rPr>
        <sz val="11"/>
        <color theme="1"/>
        <rFont val="맑은 고딕"/>
        <family val="3"/>
        <charset val="129"/>
      </rPr>
      <t>쪽파(</t>
    </r>
    <r>
      <rPr>
        <sz val="11"/>
        <color theme="1"/>
        <rFont val="Calibri"/>
        <family val="3"/>
      </rPr>
      <t xml:space="preserve">scaliion? </t>
    </r>
    <r>
      <rPr>
        <sz val="11"/>
        <color theme="1"/>
        <rFont val="Calibri"/>
        <family val="2"/>
      </rPr>
      <t>real price)</t>
    </r>
    <phoneticPr fontId="5" type="noConversion"/>
  </si>
  <si>
    <t>production(1 ton)</t>
    <phoneticPr fontId="5" type="noConversion"/>
  </si>
  <si>
    <t>1,181</t>
  </si>
  <si>
    <t>2001</t>
  </si>
  <si>
    <t>1,337</t>
  </si>
  <si>
    <t>2002</t>
  </si>
  <si>
    <t>2,250</t>
  </si>
  <si>
    <t>2003</t>
  </si>
  <si>
    <t>1,903</t>
  </si>
  <si>
    <t>2004</t>
  </si>
  <si>
    <t>1,791</t>
  </si>
  <si>
    <t>2005</t>
  </si>
  <si>
    <t>2,475</t>
  </si>
  <si>
    <t>2006</t>
  </si>
  <si>
    <t>2,015</t>
  </si>
  <si>
    <t>2007</t>
  </si>
  <si>
    <t>2,061</t>
  </si>
  <si>
    <t>2008</t>
  </si>
  <si>
    <t>2,081</t>
  </si>
  <si>
    <t>2009</t>
  </si>
  <si>
    <t>3,460</t>
  </si>
  <si>
    <t>2010</t>
  </si>
  <si>
    <t>2,606</t>
  </si>
  <si>
    <t>2011</t>
  </si>
  <si>
    <t>2,783</t>
  </si>
  <si>
    <t>2012</t>
  </si>
  <si>
    <t>2,699</t>
  </si>
  <si>
    <t>2013</t>
  </si>
  <si>
    <t>2,011</t>
  </si>
  <si>
    <t>2014</t>
  </si>
  <si>
    <t>2,904</t>
  </si>
  <si>
    <t>2015</t>
  </si>
  <si>
    <t>3,371</t>
  </si>
  <si>
    <t>2016</t>
  </si>
  <si>
    <t>3,253</t>
  </si>
  <si>
    <t>2017</t>
  </si>
  <si>
    <t>3,158</t>
  </si>
  <si>
    <t>2018</t>
  </si>
  <si>
    <t>2,676</t>
  </si>
  <si>
    <t>2019</t>
  </si>
  <si>
    <t>3,070</t>
  </si>
  <si>
    <t>2020</t>
  </si>
  <si>
    <t>3,902</t>
  </si>
  <si>
    <t>2021</t>
  </si>
  <si>
    <t>3,009</t>
  </si>
  <si>
    <t>2022</t>
  </si>
  <si>
    <t>daepa production(1 ton)</t>
    <phoneticPr fontId="5" type="noConversion"/>
  </si>
  <si>
    <t>real price</t>
  </si>
  <si>
    <t>t^3</t>
  </si>
  <si>
    <t>t^4</t>
  </si>
  <si>
    <t>onion nominal price</t>
    <phoneticPr fontId="1" type="noConversion"/>
  </si>
  <si>
    <t>onion real price</t>
    <phoneticPr fontId="1" type="noConversion"/>
  </si>
  <si>
    <t>onion price</t>
  </si>
  <si>
    <t>onion price</t>
    <phoneticPr fontId="1" type="noConversion"/>
  </si>
  <si>
    <t>production 포함</t>
    <phoneticPr fontId="1" type="noConversion"/>
  </si>
  <si>
    <t>production 포함 X</t>
    <phoneticPr fontId="1" type="noConversion"/>
  </si>
  <si>
    <t>7월</t>
    <phoneticPr fontId="1" type="noConversion"/>
  </si>
  <si>
    <t>6월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</si>
</sst>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"/>
    <numFmt numFmtId="177" formatCode="#,##0.000"/>
    <numFmt numFmtId="178" formatCode="#,##0_ 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Calibri"/>
      <family val="2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</font>
    <font>
      <sz val="11"/>
      <color theme="1"/>
      <name val="Malgun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1F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0EBD7"/>
        <bgColor rgb="FFF0EBD7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 applyAlignment="1">
      <alignment horizontal="right"/>
    </xf>
    <xf numFmtId="3" fontId="6" fillId="0" borderId="0" xfId="0" applyNumberFormat="1" applyFont="1">
      <alignment vertical="center"/>
    </xf>
    <xf numFmtId="3" fontId="6" fillId="2" borderId="0" xfId="0" applyNumberFormat="1" applyFont="1" applyFill="1" applyAlignment="1">
      <alignment horizontal="center" vertical="center" wrapText="1"/>
    </xf>
    <xf numFmtId="0" fontId="6" fillId="0" borderId="0" xfId="0" applyFont="1">
      <alignment vertical="center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7" fillId="0" borderId="0" xfId="0" applyFont="1">
      <alignment vertical="center"/>
    </xf>
    <xf numFmtId="0" fontId="7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8" fillId="0" borderId="0" xfId="0" applyFont="1">
      <alignment vertical="center"/>
    </xf>
    <xf numFmtId="0" fontId="11" fillId="5" borderId="3" xfId="0" applyFont="1" applyFill="1" applyBorder="1" applyAlignment="1"/>
    <xf numFmtId="177" fontId="11" fillId="0" borderId="3" xfId="0" applyNumberFormat="1" applyFont="1" applyBorder="1" applyAlignment="1">
      <alignment horizontal="right"/>
    </xf>
    <xf numFmtId="3" fontId="11" fillId="0" borderId="0" xfId="0" applyNumberFormat="1" applyFont="1">
      <alignment vertical="center"/>
    </xf>
    <xf numFmtId="176" fontId="11" fillId="0" borderId="0" xfId="0" applyNumberFormat="1" applyFont="1" applyAlignment="1">
      <alignment horizontal="right"/>
    </xf>
    <xf numFmtId="0" fontId="4" fillId="0" borderId="4" xfId="0" applyFont="1" applyBorder="1" applyAlignment="1">
      <alignment horizontal="right" vertical="center" wrapText="1"/>
    </xf>
    <xf numFmtId="3" fontId="11" fillId="0" borderId="0" xfId="0" applyNumberFormat="1" applyFont="1" applyAlignment="1">
      <alignment horizontal="right" wrapText="1"/>
    </xf>
    <xf numFmtId="4" fontId="11" fillId="0" borderId="3" xfId="0" applyNumberFormat="1" applyFont="1" applyBorder="1" applyAlignment="1">
      <alignment horizontal="right"/>
    </xf>
    <xf numFmtId="0" fontId="11" fillId="0" borderId="0" xfId="0" applyFont="1" applyAlignment="1">
      <alignment horizontal="right" wrapText="1"/>
    </xf>
    <xf numFmtId="0" fontId="11" fillId="0" borderId="0" xfId="0" applyFont="1" applyAlignment="1"/>
    <xf numFmtId="178" fontId="6" fillId="0" borderId="0" xfId="0" applyNumberFormat="1" applyFont="1">
      <alignment vertical="center"/>
    </xf>
    <xf numFmtId="178" fontId="6" fillId="0" borderId="0" xfId="0" applyNumberFormat="1" applyFont="1" applyAlignment="1">
      <alignment horizontal="right"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graph!$Q$1</c:f>
              <c:strCache>
                <c:ptCount val="1"/>
                <c:pt idx="0">
                  <c:v>daepa production(1 ton)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graph!$P$2:$P$22</c:f>
              <c:strCach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strCache>
            </c:strRef>
          </c:cat>
          <c:val>
            <c:numRef>
              <c:f>graph!$Q$2:$Q$22</c:f>
              <c:numCache>
                <c:formatCode>#,##0</c:formatCode>
                <c:ptCount val="21"/>
                <c:pt idx="0">
                  <c:v>388406</c:v>
                </c:pt>
                <c:pt idx="1">
                  <c:v>378849</c:v>
                </c:pt>
                <c:pt idx="2">
                  <c:v>386798</c:v>
                </c:pt>
                <c:pt idx="3">
                  <c:v>489136</c:v>
                </c:pt>
                <c:pt idx="4">
                  <c:v>339289</c:v>
                </c:pt>
                <c:pt idx="5">
                  <c:v>401029</c:v>
                </c:pt>
                <c:pt idx="6">
                  <c:v>356286</c:v>
                </c:pt>
                <c:pt idx="7">
                  <c:v>367936</c:v>
                </c:pt>
                <c:pt idx="8">
                  <c:v>315638</c:v>
                </c:pt>
                <c:pt idx="9">
                  <c:v>305289</c:v>
                </c:pt>
                <c:pt idx="10">
                  <c:v>362431</c:v>
                </c:pt>
                <c:pt idx="11">
                  <c:v>245757</c:v>
                </c:pt>
                <c:pt idx="12">
                  <c:v>304817</c:v>
                </c:pt>
                <c:pt idx="13">
                  <c:v>340229</c:v>
                </c:pt>
                <c:pt idx="14">
                  <c:v>267343</c:v>
                </c:pt>
                <c:pt idx="15">
                  <c:v>312009</c:v>
                </c:pt>
                <c:pt idx="16">
                  <c:v>378827</c:v>
                </c:pt>
                <c:pt idx="17">
                  <c:v>343869</c:v>
                </c:pt>
                <c:pt idx="18">
                  <c:v>355931</c:v>
                </c:pt>
                <c:pt idx="19">
                  <c:v>326471</c:v>
                </c:pt>
                <c:pt idx="20">
                  <c:v>387178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C-4794-B294-3B63CD64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55023"/>
        <c:axId val="447355503"/>
      </c:lineChart>
      <c:catAx>
        <c:axId val="44735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355503"/>
        <c:crosses val="autoZero"/>
        <c:auto val="1"/>
        <c:lblAlgn val="ctr"/>
        <c:lblOffset val="100"/>
        <c:noMultiLvlLbl val="0"/>
      </c:catAx>
      <c:valAx>
        <c:axId val="4473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35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monthly production (kg)</a:t>
            </a:r>
            <a:r>
              <a:rPr lang="en-US" altLang="ko-KR" sz="2000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graph!$W$1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graph!$V$2:$V$133</c:f>
              <c:numCache>
                <c:formatCode>General</c:formatCode>
                <c:ptCount val="132"/>
                <c:pt idx="0">
                  <c:v>2010.1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2011.1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2012.1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2013.1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2014.1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2015.1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2016.1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2017.1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2018.1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2019.1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2020.1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</c:numCache>
            </c:numRef>
          </c:cat>
          <c:val>
            <c:numRef>
              <c:f>graph!$W$2:$W$133</c:f>
              <c:numCache>
                <c:formatCode>#,##0_ </c:formatCode>
                <c:ptCount val="132"/>
                <c:pt idx="0">
                  <c:v>12694215</c:v>
                </c:pt>
                <c:pt idx="1">
                  <c:v>12157216</c:v>
                </c:pt>
                <c:pt idx="2">
                  <c:v>15270993</c:v>
                </c:pt>
                <c:pt idx="3">
                  <c:v>12456810</c:v>
                </c:pt>
                <c:pt idx="4">
                  <c:v>11895097</c:v>
                </c:pt>
                <c:pt idx="5">
                  <c:v>11005118</c:v>
                </c:pt>
                <c:pt idx="6">
                  <c:v>11202375</c:v>
                </c:pt>
                <c:pt idx="7">
                  <c:v>10249984</c:v>
                </c:pt>
                <c:pt idx="8">
                  <c:v>7051950</c:v>
                </c:pt>
                <c:pt idx="9">
                  <c:v>9467711</c:v>
                </c:pt>
                <c:pt idx="10">
                  <c:v>12294876</c:v>
                </c:pt>
                <c:pt idx="11">
                  <c:v>11069847</c:v>
                </c:pt>
                <c:pt idx="12">
                  <c:v>13101464</c:v>
                </c:pt>
                <c:pt idx="13">
                  <c:v>9418920</c:v>
                </c:pt>
                <c:pt idx="14">
                  <c:v>13268451</c:v>
                </c:pt>
                <c:pt idx="15">
                  <c:v>12728021</c:v>
                </c:pt>
                <c:pt idx="16">
                  <c:v>10216139</c:v>
                </c:pt>
                <c:pt idx="17">
                  <c:v>10481823</c:v>
                </c:pt>
                <c:pt idx="18">
                  <c:v>9433023</c:v>
                </c:pt>
                <c:pt idx="19">
                  <c:v>10625927</c:v>
                </c:pt>
                <c:pt idx="20">
                  <c:v>10657780</c:v>
                </c:pt>
                <c:pt idx="21">
                  <c:v>12087886</c:v>
                </c:pt>
                <c:pt idx="22">
                  <c:v>11595575</c:v>
                </c:pt>
                <c:pt idx="23">
                  <c:v>13146382</c:v>
                </c:pt>
                <c:pt idx="24">
                  <c:v>12553040</c:v>
                </c:pt>
                <c:pt idx="25">
                  <c:v>13471925</c:v>
                </c:pt>
                <c:pt idx="26">
                  <c:v>14882713</c:v>
                </c:pt>
                <c:pt idx="27">
                  <c:v>11415594</c:v>
                </c:pt>
                <c:pt idx="28">
                  <c:v>10151397</c:v>
                </c:pt>
                <c:pt idx="29">
                  <c:v>10241501</c:v>
                </c:pt>
                <c:pt idx="30">
                  <c:v>9903265</c:v>
                </c:pt>
                <c:pt idx="31">
                  <c:v>10319172</c:v>
                </c:pt>
                <c:pt idx="32">
                  <c:v>10215574</c:v>
                </c:pt>
                <c:pt idx="33">
                  <c:v>9348579</c:v>
                </c:pt>
                <c:pt idx="34">
                  <c:v>10667257</c:v>
                </c:pt>
                <c:pt idx="35">
                  <c:v>12209544</c:v>
                </c:pt>
                <c:pt idx="36">
                  <c:v>13047411</c:v>
                </c:pt>
                <c:pt idx="37">
                  <c:v>10633221</c:v>
                </c:pt>
                <c:pt idx="38">
                  <c:v>10990562</c:v>
                </c:pt>
                <c:pt idx="39">
                  <c:v>10004690</c:v>
                </c:pt>
                <c:pt idx="40">
                  <c:v>10542146</c:v>
                </c:pt>
                <c:pt idx="41">
                  <c:v>9597885</c:v>
                </c:pt>
                <c:pt idx="42">
                  <c:v>10041723</c:v>
                </c:pt>
                <c:pt idx="43">
                  <c:v>9944154</c:v>
                </c:pt>
                <c:pt idx="44">
                  <c:v>9444870</c:v>
                </c:pt>
                <c:pt idx="45">
                  <c:v>11209114</c:v>
                </c:pt>
                <c:pt idx="46">
                  <c:v>11283605</c:v>
                </c:pt>
                <c:pt idx="47">
                  <c:v>12135218</c:v>
                </c:pt>
                <c:pt idx="48">
                  <c:v>9197524</c:v>
                </c:pt>
                <c:pt idx="49">
                  <c:v>7279280</c:v>
                </c:pt>
                <c:pt idx="50">
                  <c:v>8186223</c:v>
                </c:pt>
                <c:pt idx="51">
                  <c:v>7279039</c:v>
                </c:pt>
                <c:pt idx="52">
                  <c:v>7085720</c:v>
                </c:pt>
                <c:pt idx="53">
                  <c:v>6781304</c:v>
                </c:pt>
                <c:pt idx="54">
                  <c:v>6931805</c:v>
                </c:pt>
                <c:pt idx="55">
                  <c:v>6998114</c:v>
                </c:pt>
                <c:pt idx="56">
                  <c:v>11681915</c:v>
                </c:pt>
                <c:pt idx="57">
                  <c:v>13869715</c:v>
                </c:pt>
                <c:pt idx="58">
                  <c:v>12694854</c:v>
                </c:pt>
                <c:pt idx="59">
                  <c:v>15176919</c:v>
                </c:pt>
                <c:pt idx="60">
                  <c:v>15155234</c:v>
                </c:pt>
                <c:pt idx="61">
                  <c:v>14475231</c:v>
                </c:pt>
                <c:pt idx="62">
                  <c:v>16421728</c:v>
                </c:pt>
                <c:pt idx="63">
                  <c:v>14394622</c:v>
                </c:pt>
                <c:pt idx="64">
                  <c:v>13130871</c:v>
                </c:pt>
                <c:pt idx="65">
                  <c:v>12665944</c:v>
                </c:pt>
                <c:pt idx="66">
                  <c:v>13866755</c:v>
                </c:pt>
                <c:pt idx="67">
                  <c:v>13760574</c:v>
                </c:pt>
                <c:pt idx="68">
                  <c:v>15230759</c:v>
                </c:pt>
                <c:pt idx="69">
                  <c:v>16473635</c:v>
                </c:pt>
                <c:pt idx="70">
                  <c:v>12027688</c:v>
                </c:pt>
                <c:pt idx="71">
                  <c:v>16607044</c:v>
                </c:pt>
                <c:pt idx="72">
                  <c:v>17082668</c:v>
                </c:pt>
                <c:pt idx="73">
                  <c:v>17581533</c:v>
                </c:pt>
                <c:pt idx="74">
                  <c:v>19178468</c:v>
                </c:pt>
                <c:pt idx="75">
                  <c:v>17158659</c:v>
                </c:pt>
                <c:pt idx="76">
                  <c:v>15956234</c:v>
                </c:pt>
                <c:pt idx="77">
                  <c:v>13957023</c:v>
                </c:pt>
                <c:pt idx="78">
                  <c:v>11417917</c:v>
                </c:pt>
                <c:pt idx="79">
                  <c:v>12451089</c:v>
                </c:pt>
                <c:pt idx="80">
                  <c:v>14127473</c:v>
                </c:pt>
                <c:pt idx="81">
                  <c:v>10950786</c:v>
                </c:pt>
                <c:pt idx="82">
                  <c:v>14210216</c:v>
                </c:pt>
                <c:pt idx="83">
                  <c:v>14097909</c:v>
                </c:pt>
                <c:pt idx="84">
                  <c:v>12021305</c:v>
                </c:pt>
                <c:pt idx="85">
                  <c:v>11823672</c:v>
                </c:pt>
                <c:pt idx="86">
                  <c:v>13482693</c:v>
                </c:pt>
                <c:pt idx="87">
                  <c:v>13646512</c:v>
                </c:pt>
                <c:pt idx="88">
                  <c:v>14319774</c:v>
                </c:pt>
                <c:pt idx="89">
                  <c:v>10623514</c:v>
                </c:pt>
                <c:pt idx="90">
                  <c:v>11164593</c:v>
                </c:pt>
                <c:pt idx="91">
                  <c:v>10875791</c:v>
                </c:pt>
                <c:pt idx="92">
                  <c:v>13349600</c:v>
                </c:pt>
                <c:pt idx="93">
                  <c:v>10137632</c:v>
                </c:pt>
                <c:pt idx="94">
                  <c:v>13198660</c:v>
                </c:pt>
                <c:pt idx="95">
                  <c:v>13739982</c:v>
                </c:pt>
                <c:pt idx="96">
                  <c:v>12649894</c:v>
                </c:pt>
                <c:pt idx="97">
                  <c:v>11902459</c:v>
                </c:pt>
                <c:pt idx="98">
                  <c:v>21415983</c:v>
                </c:pt>
                <c:pt idx="99">
                  <c:v>21776585</c:v>
                </c:pt>
                <c:pt idx="100">
                  <c:v>20279651</c:v>
                </c:pt>
                <c:pt idx="101">
                  <c:v>18878372</c:v>
                </c:pt>
                <c:pt idx="102">
                  <c:v>18249062</c:v>
                </c:pt>
                <c:pt idx="103">
                  <c:v>17069604</c:v>
                </c:pt>
                <c:pt idx="104">
                  <c:v>23484437</c:v>
                </c:pt>
                <c:pt idx="105">
                  <c:v>29211762</c:v>
                </c:pt>
                <c:pt idx="106">
                  <c:v>27419533</c:v>
                </c:pt>
                <c:pt idx="107">
                  <c:v>21786879</c:v>
                </c:pt>
                <c:pt idx="108">
                  <c:v>26103701</c:v>
                </c:pt>
                <c:pt idx="109">
                  <c:v>23184041</c:v>
                </c:pt>
                <c:pt idx="110">
                  <c:v>34219899</c:v>
                </c:pt>
                <c:pt idx="111">
                  <c:v>22918386</c:v>
                </c:pt>
                <c:pt idx="112">
                  <c:v>21446045</c:v>
                </c:pt>
                <c:pt idx="113">
                  <c:v>14740279</c:v>
                </c:pt>
                <c:pt idx="114">
                  <c:v>13678283</c:v>
                </c:pt>
                <c:pt idx="115">
                  <c:v>12837595</c:v>
                </c:pt>
                <c:pt idx="116">
                  <c:v>17079201</c:v>
                </c:pt>
                <c:pt idx="117">
                  <c:v>16875301</c:v>
                </c:pt>
                <c:pt idx="118">
                  <c:v>19498073</c:v>
                </c:pt>
                <c:pt idx="119">
                  <c:v>33400409</c:v>
                </c:pt>
                <c:pt idx="120">
                  <c:v>39954837</c:v>
                </c:pt>
                <c:pt idx="121">
                  <c:v>34261786</c:v>
                </c:pt>
                <c:pt idx="122">
                  <c:v>26356815</c:v>
                </c:pt>
                <c:pt idx="123">
                  <c:v>22747586</c:v>
                </c:pt>
                <c:pt idx="124">
                  <c:v>19763768</c:v>
                </c:pt>
                <c:pt idx="125">
                  <c:v>18289420</c:v>
                </c:pt>
                <c:pt idx="126">
                  <c:v>16740819</c:v>
                </c:pt>
                <c:pt idx="127">
                  <c:v>15887483</c:v>
                </c:pt>
                <c:pt idx="128">
                  <c:v>20218265</c:v>
                </c:pt>
                <c:pt idx="129">
                  <c:v>18215405</c:v>
                </c:pt>
                <c:pt idx="130">
                  <c:v>22793546</c:v>
                </c:pt>
                <c:pt idx="131">
                  <c:v>25887159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D-485D-9ACA-CDD0465E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68303"/>
        <c:axId val="451965423"/>
      </c:lineChart>
      <c:catAx>
        <c:axId val="4519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965423"/>
        <c:crosses val="autoZero"/>
        <c:auto val="1"/>
        <c:lblAlgn val="ctr"/>
        <c:lblOffset val="100"/>
        <c:noMultiLvlLbl val="0"/>
      </c:catAx>
      <c:valAx>
        <c:axId val="4519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96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real price of daepa (CPI</a:t>
            </a:r>
            <a:r>
              <a:rPr lang="en-US" altLang="ko-KR" sz="1000"/>
              <a:t>2020</a:t>
            </a:r>
            <a:r>
              <a:rPr lang="en-US" altLang="ko-KR"/>
              <a:t>=100) (won/kg)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graph!$Z$1</c:f>
              <c:strCache>
                <c:ptCount val="1"/>
                <c:pt idx="0">
                  <c:v>real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graph!$Y$2:$Y$23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graph!$Z$2:$Z$23</c:f>
              <c:numCache>
                <c:formatCode>General</c:formatCode>
                <c:ptCount val="22"/>
                <c:pt idx="0">
                  <c:v>1797.0449945982139</c:v>
                </c:pt>
                <c:pt idx="1">
                  <c:v>1979.7435365889771</c:v>
                </c:pt>
                <c:pt idx="2">
                  <c:v>3218.5157635749842</c:v>
                </c:pt>
                <c:pt idx="3">
                  <c:v>2627.7997183020793</c:v>
                </c:pt>
                <c:pt idx="4">
                  <c:v>2406.8375149503449</c:v>
                </c:pt>
                <c:pt idx="5">
                  <c:v>3253.1118150392344</c:v>
                </c:pt>
                <c:pt idx="6">
                  <c:v>2583.0021792077937</c:v>
                </c:pt>
                <c:pt idx="7">
                  <c:v>2524.0031351033604</c:v>
                </c:pt>
                <c:pt idx="8">
                  <c:v>2480.1563654565821</c:v>
                </c:pt>
                <c:pt idx="9">
                  <c:v>4005.8814675882509</c:v>
                </c:pt>
                <c:pt idx="10">
                  <c:v>2900.3895381190878</c:v>
                </c:pt>
                <c:pt idx="11">
                  <c:v>3031.0951369601917</c:v>
                </c:pt>
                <c:pt idx="12">
                  <c:v>2901.8385119879581</c:v>
                </c:pt>
                <c:pt idx="13">
                  <c:v>2134.9101872690985</c:v>
                </c:pt>
                <c:pt idx="14">
                  <c:v>3061.3213016940576</c:v>
                </c:pt>
                <c:pt idx="15">
                  <c:v>3519.4136746604304</c:v>
                </c:pt>
                <c:pt idx="16">
                  <c:v>3331.455783706283</c:v>
                </c:pt>
                <c:pt idx="17">
                  <c:v>3187.1303715963909</c:v>
                </c:pt>
                <c:pt idx="18">
                  <c:v>2690.3665574166048</c:v>
                </c:pt>
                <c:pt idx="19">
                  <c:v>3070</c:v>
                </c:pt>
                <c:pt idx="20">
                  <c:v>3806.8292682926831</c:v>
                </c:pt>
                <c:pt idx="21">
                  <c:v>2793.612477950051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0-41FF-A31B-865F72690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23855"/>
        <c:axId val="195421935"/>
      </c:lineChart>
      <c:catAx>
        <c:axId val="1954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421935"/>
        <c:crosses val="autoZero"/>
        <c:auto val="1"/>
        <c:lblAlgn val="ctr"/>
        <c:lblOffset val="100"/>
        <c:noMultiLvlLbl val="0"/>
      </c:catAx>
      <c:valAx>
        <c:axId val="1954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42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monthly real price of daepa (CPI</a:t>
            </a:r>
            <a:r>
              <a:rPr lang="en-US" altLang="ko-KR" sz="1100"/>
              <a:t>2020</a:t>
            </a:r>
            <a:r>
              <a:rPr lang="en-US" altLang="ko-KR"/>
              <a:t>=100) (won/kg)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graph!$AC$1</c:f>
              <c:strCache>
                <c:ptCount val="1"/>
                <c:pt idx="0">
                  <c:v>daepa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graph!$AB$2:$AB$133</c:f>
              <c:numCache>
                <c:formatCode>General</c:formatCode>
                <c:ptCount val="132"/>
                <c:pt idx="0">
                  <c:v>2010.1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2011.1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2012.1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2013.1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2014.1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2015.1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2016.1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2017.1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2018.1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2019.1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2020.1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</c:numCache>
            </c:numRef>
          </c:cat>
          <c:val>
            <c:numRef>
              <c:f>graph!$AC$2:$AC$133</c:f>
              <c:numCache>
                <c:formatCode>General</c:formatCode>
                <c:ptCount val="132"/>
                <c:pt idx="0">
                  <c:v>2657.2623640000002</c:v>
                </c:pt>
                <c:pt idx="1">
                  <c:v>2912.666768</c:v>
                </c:pt>
                <c:pt idx="2">
                  <c:v>3000.14003</c:v>
                </c:pt>
                <c:pt idx="3">
                  <c:v>3139.2010789999999</c:v>
                </c:pt>
                <c:pt idx="4">
                  <c:v>3578.3949469999998</c:v>
                </c:pt>
                <c:pt idx="5">
                  <c:v>3595.9600660000001</c:v>
                </c:pt>
                <c:pt idx="6">
                  <c:v>3434.476999</c:v>
                </c:pt>
                <c:pt idx="7">
                  <c:v>2882.9619029999999</c:v>
                </c:pt>
                <c:pt idx="8">
                  <c:v>5619.61139</c:v>
                </c:pt>
                <c:pt idx="9">
                  <c:v>6765.7464760000003</c:v>
                </c:pt>
                <c:pt idx="10">
                  <c:v>5573.8383999999996</c:v>
                </c:pt>
                <c:pt idx="11">
                  <c:v>4768.9997819999999</c:v>
                </c:pt>
                <c:pt idx="12">
                  <c:v>5107.1493289999999</c:v>
                </c:pt>
                <c:pt idx="13">
                  <c:v>5234.4417949999997</c:v>
                </c:pt>
                <c:pt idx="14">
                  <c:v>4522.7369509999999</c:v>
                </c:pt>
                <c:pt idx="15">
                  <c:v>3301.4273720000001</c:v>
                </c:pt>
                <c:pt idx="16">
                  <c:v>2120.741477</c:v>
                </c:pt>
                <c:pt idx="17">
                  <c:v>1877.9971</c:v>
                </c:pt>
                <c:pt idx="18">
                  <c:v>1938.9136759999999</c:v>
                </c:pt>
                <c:pt idx="19">
                  <c:v>2286.4828510000002</c:v>
                </c:pt>
                <c:pt idx="20">
                  <c:v>2901.125579</c:v>
                </c:pt>
                <c:pt idx="21">
                  <c:v>2352.7330619999998</c:v>
                </c:pt>
                <c:pt idx="22">
                  <c:v>1854.5518810000001</c:v>
                </c:pt>
                <c:pt idx="23">
                  <c:v>1779.288945</c:v>
                </c:pt>
                <c:pt idx="24">
                  <c:v>1275.7282829999999</c:v>
                </c:pt>
                <c:pt idx="25">
                  <c:v>1761.147749</c:v>
                </c:pt>
                <c:pt idx="26">
                  <c:v>1803.2178489999999</c:v>
                </c:pt>
                <c:pt idx="27">
                  <c:v>1775.012281</c:v>
                </c:pt>
                <c:pt idx="28">
                  <c:v>1851.3877239999999</c:v>
                </c:pt>
                <c:pt idx="29">
                  <c:v>2351.6188520000001</c:v>
                </c:pt>
                <c:pt idx="30">
                  <c:v>2321.9441769999999</c:v>
                </c:pt>
                <c:pt idx="31">
                  <c:v>2352.6209789999998</c:v>
                </c:pt>
                <c:pt idx="32">
                  <c:v>2995.2870979999998</c:v>
                </c:pt>
                <c:pt idx="33">
                  <c:v>2697.6683739999999</c:v>
                </c:pt>
                <c:pt idx="34">
                  <c:v>2448.6202739999999</c:v>
                </c:pt>
                <c:pt idx="35">
                  <c:v>2611.3371299999999</c:v>
                </c:pt>
                <c:pt idx="36">
                  <c:v>2513.803813</c:v>
                </c:pt>
                <c:pt idx="37">
                  <c:v>2487.1557859999998</c:v>
                </c:pt>
                <c:pt idx="38">
                  <c:v>2503.4426370000001</c:v>
                </c:pt>
                <c:pt idx="39">
                  <c:v>2609.2671</c:v>
                </c:pt>
                <c:pt idx="40">
                  <c:v>2432.5867509999998</c:v>
                </c:pt>
                <c:pt idx="41">
                  <c:v>2051.5586239999998</c:v>
                </c:pt>
                <c:pt idx="42">
                  <c:v>1768.3970340000001</c:v>
                </c:pt>
                <c:pt idx="43">
                  <c:v>1801.840451</c:v>
                </c:pt>
                <c:pt idx="44">
                  <c:v>1868.998812</c:v>
                </c:pt>
                <c:pt idx="45">
                  <c:v>1758.7562009999999</c:v>
                </c:pt>
                <c:pt idx="46">
                  <c:v>1673.181838</c:v>
                </c:pt>
                <c:pt idx="47">
                  <c:v>1705.477909</c:v>
                </c:pt>
                <c:pt idx="48">
                  <c:v>1617.4117140000001</c:v>
                </c:pt>
                <c:pt idx="49">
                  <c:v>1616.3013410000001</c:v>
                </c:pt>
                <c:pt idx="50">
                  <c:v>1441.271123</c:v>
                </c:pt>
                <c:pt idx="51">
                  <c:v>1335.25803</c:v>
                </c:pt>
                <c:pt idx="52">
                  <c:v>1279.0217130000001</c:v>
                </c:pt>
                <c:pt idx="53">
                  <c:v>1284.907903</c:v>
                </c:pt>
                <c:pt idx="54">
                  <c:v>1244.888013</c:v>
                </c:pt>
                <c:pt idx="55">
                  <c:v>1384.438028</c:v>
                </c:pt>
                <c:pt idx="56">
                  <c:v>1413.9062329999999</c:v>
                </c:pt>
                <c:pt idx="57">
                  <c:v>1308.847726</c:v>
                </c:pt>
                <c:pt idx="58">
                  <c:v>1271.0737650000001</c:v>
                </c:pt>
                <c:pt idx="59">
                  <c:v>1647.7671640000001</c:v>
                </c:pt>
                <c:pt idx="60">
                  <c:v>1533.1297609999999</c:v>
                </c:pt>
                <c:pt idx="61">
                  <c:v>1668.30537</c:v>
                </c:pt>
                <c:pt idx="62">
                  <c:v>1815.087319</c:v>
                </c:pt>
                <c:pt idx="63">
                  <c:v>1679.2602380000001</c:v>
                </c:pt>
                <c:pt idx="64">
                  <c:v>2116.1344709999998</c:v>
                </c:pt>
                <c:pt idx="65">
                  <c:v>2577.2055340000002</c:v>
                </c:pt>
                <c:pt idx="66">
                  <c:v>2126.6302059999998</c:v>
                </c:pt>
                <c:pt idx="67">
                  <c:v>2073.2462999999998</c:v>
                </c:pt>
                <c:pt idx="68">
                  <c:v>2076.5326540000001</c:v>
                </c:pt>
                <c:pt idx="69">
                  <c:v>1942.800581</c:v>
                </c:pt>
                <c:pt idx="70">
                  <c:v>1899.0146219999999</c:v>
                </c:pt>
                <c:pt idx="71">
                  <c:v>2224.6765540000001</c:v>
                </c:pt>
                <c:pt idx="72">
                  <c:v>2389.952957</c:v>
                </c:pt>
                <c:pt idx="73">
                  <c:v>3237.1392719999999</c:v>
                </c:pt>
                <c:pt idx="74">
                  <c:v>2657.427694</c:v>
                </c:pt>
                <c:pt idx="75">
                  <c:v>2178.4395169999998</c:v>
                </c:pt>
                <c:pt idx="76">
                  <c:v>2194.9179130000002</c:v>
                </c:pt>
                <c:pt idx="77">
                  <c:v>1995.586282</c:v>
                </c:pt>
                <c:pt idx="78">
                  <c:v>1847.4080750000001</c:v>
                </c:pt>
                <c:pt idx="79">
                  <c:v>1741.275333</c:v>
                </c:pt>
                <c:pt idx="80">
                  <c:v>2152.7943730000002</c:v>
                </c:pt>
                <c:pt idx="81">
                  <c:v>2147.7707799999998</c:v>
                </c:pt>
                <c:pt idx="82">
                  <c:v>2348.36913</c:v>
                </c:pt>
                <c:pt idx="83">
                  <c:v>2579.352723</c:v>
                </c:pt>
                <c:pt idx="84">
                  <c:v>2553.2526750000002</c:v>
                </c:pt>
                <c:pt idx="85">
                  <c:v>2522.7384459999998</c:v>
                </c:pt>
                <c:pt idx="86">
                  <c:v>2895.5055600000001</c:v>
                </c:pt>
                <c:pt idx="87">
                  <c:v>2433.2423389999999</c:v>
                </c:pt>
                <c:pt idx="88">
                  <c:v>2002.132327</c:v>
                </c:pt>
                <c:pt idx="89">
                  <c:v>1677.6592900000001</c:v>
                </c:pt>
                <c:pt idx="90">
                  <c:v>1690.2737460000001</c:v>
                </c:pt>
                <c:pt idx="91">
                  <c:v>1980.460544</c:v>
                </c:pt>
                <c:pt idx="92">
                  <c:v>2216.5179480000002</c:v>
                </c:pt>
                <c:pt idx="93">
                  <c:v>2002.508233</c:v>
                </c:pt>
                <c:pt idx="94">
                  <c:v>1880.9002849999999</c:v>
                </c:pt>
                <c:pt idx="95">
                  <c:v>1979.569694</c:v>
                </c:pt>
                <c:pt idx="96">
                  <c:v>2160.9279759999999</c:v>
                </c:pt>
                <c:pt idx="97">
                  <c:v>2665.5202060000001</c:v>
                </c:pt>
                <c:pt idx="98">
                  <c:v>2075.9283449999998</c:v>
                </c:pt>
                <c:pt idx="99">
                  <c:v>1563.7161249999999</c:v>
                </c:pt>
                <c:pt idx="100">
                  <c:v>1538.710231</c:v>
                </c:pt>
                <c:pt idx="101">
                  <c:v>1588.3942939999999</c:v>
                </c:pt>
                <c:pt idx="102">
                  <c:v>1644.18298</c:v>
                </c:pt>
                <c:pt idx="103">
                  <c:v>2088.2347030000001</c:v>
                </c:pt>
                <c:pt idx="104">
                  <c:v>3059.2390820000001</c:v>
                </c:pt>
                <c:pt idx="105">
                  <c:v>2614.9278800000002</c:v>
                </c:pt>
                <c:pt idx="106">
                  <c:v>2231.9540919999999</c:v>
                </c:pt>
                <c:pt idx="107">
                  <c:v>2080.050107</c:v>
                </c:pt>
                <c:pt idx="108">
                  <c:v>2012.4590430000001</c:v>
                </c:pt>
                <c:pt idx="109">
                  <c:v>1820.543545</c:v>
                </c:pt>
                <c:pt idx="110">
                  <c:v>1629.3217380000001</c:v>
                </c:pt>
                <c:pt idx="111">
                  <c:v>1327.891758</c:v>
                </c:pt>
                <c:pt idx="112">
                  <c:v>1512.2626740000001</c:v>
                </c:pt>
                <c:pt idx="113">
                  <c:v>1887.6079239999999</c:v>
                </c:pt>
                <c:pt idx="114">
                  <c:v>1808.7047700000001</c:v>
                </c:pt>
                <c:pt idx="115">
                  <c:v>2012.572291</c:v>
                </c:pt>
                <c:pt idx="116">
                  <c:v>2058.2399740000001</c:v>
                </c:pt>
                <c:pt idx="117">
                  <c:v>2007.1770570000001</c:v>
                </c:pt>
                <c:pt idx="118">
                  <c:v>1953.13678</c:v>
                </c:pt>
                <c:pt idx="119">
                  <c:v>1839.168062</c:v>
                </c:pt>
                <c:pt idx="120">
                  <c:v>1909.281647</c:v>
                </c:pt>
                <c:pt idx="121">
                  <c:v>1672.3242809999999</c:v>
                </c:pt>
                <c:pt idx="122">
                  <c:v>1557.934761</c:v>
                </c:pt>
                <c:pt idx="123">
                  <c:v>1466.3316580000001</c:v>
                </c:pt>
                <c:pt idx="124">
                  <c:v>1657.2807720000001</c:v>
                </c:pt>
                <c:pt idx="125">
                  <c:v>1952.662722</c:v>
                </c:pt>
                <c:pt idx="126">
                  <c:v>1912.074676</c:v>
                </c:pt>
                <c:pt idx="127">
                  <c:v>2669.927138</c:v>
                </c:pt>
                <c:pt idx="128">
                  <c:v>2879.6902920000002</c:v>
                </c:pt>
                <c:pt idx="129">
                  <c:v>2941.7049310000002</c:v>
                </c:pt>
                <c:pt idx="130">
                  <c:v>2909.3815570000002</c:v>
                </c:pt>
                <c:pt idx="131">
                  <c:v>2570.5172929999999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8-4D79-A67A-178C1A79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87071"/>
        <c:axId val="257984191"/>
      </c:lineChart>
      <c:catAx>
        <c:axId val="2579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984191"/>
        <c:crosses val="autoZero"/>
        <c:auto val="1"/>
        <c:lblAlgn val="ctr"/>
        <c:lblOffset val="100"/>
        <c:noMultiLvlLbl val="0"/>
      </c:catAx>
      <c:valAx>
        <c:axId val="2579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98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23</xdr:row>
      <xdr:rowOff>164528</xdr:rowOff>
    </xdr:from>
    <xdr:to>
      <xdr:col>18</xdr:col>
      <xdr:colOff>435429</xdr:colOff>
      <xdr:row>38</xdr:row>
      <xdr:rowOff>54429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6DC508-8034-48A6-0634-44AC5FEE7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346165</xdr:colOff>
      <xdr:row>39</xdr:row>
      <xdr:rowOff>29331</xdr:rowOff>
    </xdr:from>
    <xdr:to>
      <xdr:col>18</xdr:col>
      <xdr:colOff>389792</xdr:colOff>
      <xdr:row>58</xdr:row>
      <xdr:rowOff>60960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4B434D1-AC07-85FB-94C8-AD4EF4BE1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421377</xdr:colOff>
      <xdr:row>24</xdr:row>
      <xdr:rowOff>93535</xdr:rowOff>
    </xdr:from>
    <xdr:to>
      <xdr:col>29</xdr:col>
      <xdr:colOff>410308</xdr:colOff>
      <xdr:row>34</xdr:row>
      <xdr:rowOff>117232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5814EC2-2C62-E698-78A6-E1E9E2D06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345720</xdr:colOff>
      <xdr:row>39</xdr:row>
      <xdr:rowOff>32453</xdr:rowOff>
    </xdr:from>
    <xdr:to>
      <xdr:col>29</xdr:col>
      <xdr:colOff>310444</xdr:colOff>
      <xdr:row>55</xdr:row>
      <xdr:rowOff>84667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D407284-E32C-BDF2-A9B8-D697096A0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5FF7-96E4-492E-9407-111D4D842379}">
  <dimension ref="A1:AT133"/>
  <sheetViews>
    <sheetView topLeftCell="V9" zoomScale="75" zoomScaleNormal="75" workbookViewId="0">
      <selection activeCell="AM19" sqref="AM19"/>
    </sheetView>
  </sheetViews>
  <sheetFormatPr defaultRowHeight="17.399999999999999"/>
  <cols>
    <col min="3" max="10" width="8.8984375" bestFit="1" customWidth="1"/>
    <col min="11" max="11" width="12.19921875" bestFit="1" customWidth="1"/>
    <col min="12" max="12" width="8.8984375" bestFit="1" customWidth="1"/>
    <col min="21" max="22" width="8.8984375" bestFit="1" customWidth="1"/>
    <col min="23" max="23" width="15.5" customWidth="1"/>
    <col min="38" max="38" width="13.8984375" customWidth="1"/>
  </cols>
  <sheetData>
    <row r="1" spans="1:43" ht="18" thickBot="1">
      <c r="A1" t="s">
        <v>73</v>
      </c>
      <c r="B1" s="16" t="s">
        <v>40</v>
      </c>
      <c r="C1" s="16" t="s">
        <v>74</v>
      </c>
      <c r="D1" s="16" t="s">
        <v>75</v>
      </c>
      <c r="E1" s="17" t="s">
        <v>21</v>
      </c>
      <c r="F1" s="17" t="s">
        <v>69</v>
      </c>
      <c r="G1" s="18" t="s">
        <v>76</v>
      </c>
      <c r="H1" s="18" t="s">
        <v>77</v>
      </c>
      <c r="I1" s="17" t="s">
        <v>78</v>
      </c>
      <c r="J1" s="17" t="s">
        <v>79</v>
      </c>
      <c r="K1" s="19" t="s">
        <v>80</v>
      </c>
      <c r="L1" s="18" t="s">
        <v>81</v>
      </c>
      <c r="P1" s="16" t="s">
        <v>40</v>
      </c>
      <c r="Q1" s="18" t="s">
        <v>126</v>
      </c>
      <c r="U1" s="4" t="s">
        <v>40</v>
      </c>
      <c r="V1" s="5" t="s">
        <v>41</v>
      </c>
      <c r="W1" t="s">
        <v>24</v>
      </c>
      <c r="Y1" s="16" t="s">
        <v>40</v>
      </c>
      <c r="Z1" t="s">
        <v>127</v>
      </c>
      <c r="AB1" s="5" t="s">
        <v>41</v>
      </c>
      <c r="AC1" t="s">
        <v>20</v>
      </c>
      <c r="AE1" t="s">
        <v>127</v>
      </c>
      <c r="AF1" t="s">
        <v>24</v>
      </c>
      <c r="AG1" t="s">
        <v>26</v>
      </c>
      <c r="AH1" t="s">
        <v>78</v>
      </c>
      <c r="AI1" t="s">
        <v>21</v>
      </c>
      <c r="AJ1" t="s">
        <v>69</v>
      </c>
    </row>
    <row r="2" spans="1:43" ht="18" thickBot="1">
      <c r="A2" t="s">
        <v>82</v>
      </c>
      <c r="B2" s="20" t="s">
        <v>83</v>
      </c>
      <c r="C2" s="21">
        <v>65.718999999999994</v>
      </c>
      <c r="D2">
        <f>A2*$C$21/C2</f>
        <v>1797.0449945982139</v>
      </c>
      <c r="E2" s="22">
        <v>0</v>
      </c>
      <c r="F2" s="22">
        <f t="shared" ref="F2:F23" si="0">E2^2</f>
        <v>0</v>
      </c>
      <c r="G2" s="22">
        <f>E2^3</f>
        <v>0</v>
      </c>
      <c r="H2" s="22">
        <f>E2^4</f>
        <v>0</v>
      </c>
      <c r="I2" s="23">
        <v>1482.4</v>
      </c>
      <c r="J2" s="23">
        <v>1232.5202757193506</v>
      </c>
      <c r="K2" s="24">
        <v>3381.061793393083</v>
      </c>
      <c r="L2" s="25">
        <v>388406</v>
      </c>
      <c r="P2" s="20" t="s">
        <v>83</v>
      </c>
      <c r="Q2" s="25">
        <v>388406</v>
      </c>
      <c r="U2" s="4">
        <v>2010</v>
      </c>
      <c r="V2">
        <v>2010.1</v>
      </c>
      <c r="W2" s="29">
        <v>12694215</v>
      </c>
      <c r="Y2" s="20" t="s">
        <v>83</v>
      </c>
      <c r="Z2">
        <v>1797.0449945982139</v>
      </c>
      <c r="AB2">
        <v>2010.1</v>
      </c>
      <c r="AC2">
        <v>2657.2623640000002</v>
      </c>
      <c r="AE2">
        <v>1797.0449945982139</v>
      </c>
      <c r="AF2">
        <v>388406</v>
      </c>
      <c r="AG2">
        <v>3381.061793393083</v>
      </c>
      <c r="AH2">
        <v>1482.4</v>
      </c>
      <c r="AI2">
        <v>0</v>
      </c>
      <c r="AJ2">
        <v>0</v>
      </c>
      <c r="AL2" t="s">
        <v>43</v>
      </c>
    </row>
    <row r="3" spans="1:43" ht="18" thickBot="1">
      <c r="A3" t="s">
        <v>84</v>
      </c>
      <c r="B3" s="20" t="s">
        <v>85</v>
      </c>
      <c r="C3" s="21">
        <v>67.534000000000006</v>
      </c>
      <c r="D3">
        <f t="shared" ref="D3:D23" si="1">A3*$C$21/C3</f>
        <v>1979.7435365889771</v>
      </c>
      <c r="E3" s="22">
        <v>1</v>
      </c>
      <c r="F3" s="22">
        <f t="shared" si="0"/>
        <v>1</v>
      </c>
      <c r="G3" s="22">
        <f t="shared" ref="G3:G23" si="2">E3^3</f>
        <v>1</v>
      </c>
      <c r="H3" s="22">
        <f t="shared" ref="H3:H23" si="3">E3^4</f>
        <v>1</v>
      </c>
      <c r="I3" s="23">
        <v>1641</v>
      </c>
      <c r="J3" s="23">
        <v>1131.2820209079871</v>
      </c>
      <c r="K3" s="24">
        <v>4018.716498356383</v>
      </c>
      <c r="L3" s="25">
        <v>378849</v>
      </c>
      <c r="P3" s="20" t="s">
        <v>85</v>
      </c>
      <c r="Q3" s="25">
        <v>378849</v>
      </c>
      <c r="U3" s="4">
        <v>2010</v>
      </c>
      <c r="V3">
        <v>2</v>
      </c>
      <c r="W3" s="29">
        <v>12157216</v>
      </c>
      <c r="Y3" s="20" t="s">
        <v>85</v>
      </c>
      <c r="Z3">
        <v>1979.7435365889771</v>
      </c>
      <c r="AB3">
        <v>2</v>
      </c>
      <c r="AC3">
        <v>2912.666768</v>
      </c>
      <c r="AE3">
        <v>1979.7435365889771</v>
      </c>
      <c r="AF3">
        <v>378849</v>
      </c>
      <c r="AG3">
        <v>4018.716498356383</v>
      </c>
      <c r="AH3">
        <v>1641</v>
      </c>
      <c r="AI3">
        <v>1</v>
      </c>
      <c r="AJ3">
        <v>1</v>
      </c>
    </row>
    <row r="4" spans="1:43" ht="18" thickBot="1">
      <c r="A4" t="s">
        <v>86</v>
      </c>
      <c r="B4" s="20" t="s">
        <v>87</v>
      </c>
      <c r="C4" s="21">
        <v>69.908000000000001</v>
      </c>
      <c r="D4">
        <f t="shared" si="1"/>
        <v>3218.5157635749842</v>
      </c>
      <c r="E4" s="22">
        <v>2</v>
      </c>
      <c r="F4" s="22">
        <f t="shared" si="0"/>
        <v>4</v>
      </c>
      <c r="G4" s="22">
        <f t="shared" si="2"/>
        <v>8</v>
      </c>
      <c r="H4" s="22">
        <f t="shared" si="3"/>
        <v>16</v>
      </c>
      <c r="I4" s="23">
        <v>1742.3</v>
      </c>
      <c r="J4" s="23">
        <v>2517.5945528408765</v>
      </c>
      <c r="K4" s="24">
        <v>6189.5634262173144</v>
      </c>
      <c r="L4" s="25">
        <v>386798</v>
      </c>
      <c r="P4" s="20" t="s">
        <v>87</v>
      </c>
      <c r="Q4" s="25">
        <v>386798</v>
      </c>
      <c r="U4" s="4">
        <v>2010</v>
      </c>
      <c r="V4">
        <v>3</v>
      </c>
      <c r="W4" s="29">
        <v>15270993</v>
      </c>
      <c r="Y4" s="20" t="s">
        <v>87</v>
      </c>
      <c r="Z4">
        <v>3218.5157635749842</v>
      </c>
      <c r="AB4">
        <v>3</v>
      </c>
      <c r="AC4">
        <v>3000.14003</v>
      </c>
      <c r="AE4">
        <v>3218.5157635749842</v>
      </c>
      <c r="AF4">
        <v>386798</v>
      </c>
      <c r="AG4">
        <v>6189.5634262173144</v>
      </c>
      <c r="AH4">
        <v>1742.3</v>
      </c>
      <c r="AI4">
        <v>2</v>
      </c>
      <c r="AJ4">
        <v>4</v>
      </c>
      <c r="AL4" s="15" t="s">
        <v>44</v>
      </c>
      <c r="AM4" s="15"/>
    </row>
    <row r="5" spans="1:43" ht="18" thickBot="1">
      <c r="A5" t="s">
        <v>88</v>
      </c>
      <c r="B5" s="20" t="s">
        <v>89</v>
      </c>
      <c r="C5" s="21">
        <v>72.418000000000006</v>
      </c>
      <c r="D5">
        <f t="shared" si="1"/>
        <v>2627.7997183020793</v>
      </c>
      <c r="E5" s="22">
        <v>3</v>
      </c>
      <c r="F5" s="22">
        <f t="shared" si="0"/>
        <v>9</v>
      </c>
      <c r="G5" s="22">
        <f t="shared" si="2"/>
        <v>27</v>
      </c>
      <c r="H5" s="22">
        <f t="shared" si="3"/>
        <v>81</v>
      </c>
      <c r="I5" s="23">
        <v>1886.1</v>
      </c>
      <c r="J5" s="23">
        <v>1944.2679996685906</v>
      </c>
      <c r="K5" s="24">
        <v>4634.2069651191687</v>
      </c>
      <c r="L5" s="25">
        <v>489136</v>
      </c>
      <c r="P5" s="20" t="s">
        <v>89</v>
      </c>
      <c r="Q5" s="25">
        <v>489136</v>
      </c>
      <c r="U5" s="4">
        <v>2010</v>
      </c>
      <c r="V5">
        <v>4</v>
      </c>
      <c r="W5" s="29">
        <v>12456810</v>
      </c>
      <c r="Y5" s="20" t="s">
        <v>89</v>
      </c>
      <c r="Z5">
        <v>2627.7997183020793</v>
      </c>
      <c r="AB5">
        <v>4</v>
      </c>
      <c r="AC5">
        <v>3139.2010789999999</v>
      </c>
      <c r="AE5">
        <v>2627.7997183020793</v>
      </c>
      <c r="AF5">
        <v>489136</v>
      </c>
      <c r="AG5">
        <v>4634.2069651191687</v>
      </c>
      <c r="AH5">
        <v>1886.1</v>
      </c>
      <c r="AI5">
        <v>3</v>
      </c>
      <c r="AJ5">
        <v>9</v>
      </c>
      <c r="AL5" t="s">
        <v>45</v>
      </c>
      <c r="AM5">
        <v>0.88027946142049873</v>
      </c>
    </row>
    <row r="6" spans="1:43" ht="18" thickBot="1">
      <c r="A6" t="s">
        <v>90</v>
      </c>
      <c r="B6" s="20" t="s">
        <v>91</v>
      </c>
      <c r="C6" s="21">
        <v>74.412999999999997</v>
      </c>
      <c r="D6">
        <f t="shared" si="1"/>
        <v>2406.8375149503449</v>
      </c>
      <c r="E6" s="22">
        <v>4</v>
      </c>
      <c r="F6" s="22">
        <f t="shared" si="0"/>
        <v>16</v>
      </c>
      <c r="G6" s="22">
        <f t="shared" si="2"/>
        <v>64</v>
      </c>
      <c r="H6" s="22">
        <f t="shared" si="3"/>
        <v>256</v>
      </c>
      <c r="I6" s="23">
        <v>1973</v>
      </c>
      <c r="J6" s="23">
        <v>1917.6756749492697</v>
      </c>
      <c r="K6" s="24">
        <v>4118.9039549541076</v>
      </c>
      <c r="L6" s="25">
        <v>339289</v>
      </c>
      <c r="P6" s="20" t="s">
        <v>91</v>
      </c>
      <c r="Q6" s="25">
        <v>339289</v>
      </c>
      <c r="U6" s="4">
        <v>2010</v>
      </c>
      <c r="V6">
        <v>5</v>
      </c>
      <c r="W6" s="29">
        <v>11895097</v>
      </c>
      <c r="Y6" s="20" t="s">
        <v>91</v>
      </c>
      <c r="Z6">
        <v>2406.8375149503449</v>
      </c>
      <c r="AB6">
        <v>5</v>
      </c>
      <c r="AC6">
        <v>3578.3949469999998</v>
      </c>
      <c r="AE6">
        <v>2406.8375149503449</v>
      </c>
      <c r="AF6">
        <v>339289</v>
      </c>
      <c r="AG6">
        <v>4118.9039549541076</v>
      </c>
      <c r="AH6">
        <v>1973</v>
      </c>
      <c r="AI6">
        <v>4</v>
      </c>
      <c r="AJ6">
        <v>16</v>
      </c>
      <c r="AL6" t="s">
        <v>46</v>
      </c>
      <c r="AM6" s="12">
        <v>0.77489193019876335</v>
      </c>
    </row>
    <row r="7" spans="1:43" ht="18" thickBot="1">
      <c r="A7" t="s">
        <v>92</v>
      </c>
      <c r="B7" s="20" t="s">
        <v>93</v>
      </c>
      <c r="C7" s="21">
        <v>76.081000000000003</v>
      </c>
      <c r="D7">
        <f t="shared" si="1"/>
        <v>3253.1118150392344</v>
      </c>
      <c r="E7" s="22">
        <v>5</v>
      </c>
      <c r="F7" s="22">
        <f t="shared" si="0"/>
        <v>25</v>
      </c>
      <c r="G7" s="22">
        <f t="shared" si="2"/>
        <v>125</v>
      </c>
      <c r="H7" s="22">
        <f t="shared" si="3"/>
        <v>625</v>
      </c>
      <c r="I7" s="23">
        <v>2070</v>
      </c>
      <c r="J7" s="23">
        <v>2145.0822150076892</v>
      </c>
      <c r="K7" s="24">
        <v>5226.0091218569678</v>
      </c>
      <c r="L7" s="25">
        <v>401029</v>
      </c>
      <c r="P7" s="20" t="s">
        <v>93</v>
      </c>
      <c r="Q7" s="25">
        <v>401029</v>
      </c>
      <c r="U7" s="4">
        <v>2010</v>
      </c>
      <c r="V7">
        <v>6</v>
      </c>
      <c r="W7" s="29">
        <v>11005118</v>
      </c>
      <c r="Y7" s="20" t="s">
        <v>93</v>
      </c>
      <c r="Z7">
        <v>3253.1118150392344</v>
      </c>
      <c r="AB7">
        <v>6</v>
      </c>
      <c r="AC7">
        <v>3595.9600660000001</v>
      </c>
      <c r="AE7">
        <v>3253.1118150392344</v>
      </c>
      <c r="AF7">
        <v>401029</v>
      </c>
      <c r="AG7">
        <v>5226.0091218569678</v>
      </c>
      <c r="AH7">
        <v>2070</v>
      </c>
      <c r="AI7">
        <v>5</v>
      </c>
      <c r="AJ7">
        <v>25</v>
      </c>
      <c r="AL7" t="s">
        <v>47</v>
      </c>
      <c r="AM7" s="12">
        <v>0.69985590693168453</v>
      </c>
    </row>
    <row r="8" spans="1:43" ht="18" thickBot="1">
      <c r="A8" t="s">
        <v>94</v>
      </c>
      <c r="B8" s="20" t="s">
        <v>95</v>
      </c>
      <c r="C8" s="21">
        <v>78.010000000000005</v>
      </c>
      <c r="D8">
        <f t="shared" si="1"/>
        <v>2583.0021792077937</v>
      </c>
      <c r="E8" s="22">
        <v>6</v>
      </c>
      <c r="F8" s="22">
        <f t="shared" si="0"/>
        <v>36</v>
      </c>
      <c r="G8" s="22">
        <f t="shared" si="2"/>
        <v>216</v>
      </c>
      <c r="H8" s="22">
        <f t="shared" si="3"/>
        <v>1296</v>
      </c>
      <c r="I8" s="23">
        <v>2232.6</v>
      </c>
      <c r="J8" s="23">
        <v>1802.3330342263812</v>
      </c>
      <c r="K8" s="24">
        <v>4863.4790411485701</v>
      </c>
      <c r="L8" s="25">
        <v>356286</v>
      </c>
      <c r="P8" s="20" t="s">
        <v>95</v>
      </c>
      <c r="Q8" s="25">
        <v>356286</v>
      </c>
      <c r="U8" s="4">
        <v>2010</v>
      </c>
      <c r="V8">
        <v>7</v>
      </c>
      <c r="W8" s="29">
        <v>11202375</v>
      </c>
      <c r="Y8" s="20" t="s">
        <v>95</v>
      </c>
      <c r="Z8">
        <v>2583.0021792077937</v>
      </c>
      <c r="AB8">
        <v>7</v>
      </c>
      <c r="AC8">
        <v>3434.476999</v>
      </c>
      <c r="AE8">
        <v>2583.0021792077937</v>
      </c>
      <c r="AF8">
        <v>356286</v>
      </c>
      <c r="AG8">
        <v>4863.4790411485701</v>
      </c>
      <c r="AH8">
        <v>2232.6</v>
      </c>
      <c r="AI8">
        <v>6</v>
      </c>
      <c r="AJ8">
        <v>36</v>
      </c>
      <c r="AL8" t="s">
        <v>48</v>
      </c>
      <c r="AM8">
        <v>310.31834604049925</v>
      </c>
    </row>
    <row r="9" spans="1:43" ht="18" thickBot="1">
      <c r="A9" t="s">
        <v>96</v>
      </c>
      <c r="B9" s="20" t="s">
        <v>97</v>
      </c>
      <c r="C9" s="21">
        <v>81.656000000000006</v>
      </c>
      <c r="D9">
        <f t="shared" si="1"/>
        <v>2524.0031351033604</v>
      </c>
      <c r="E9" s="22">
        <v>7</v>
      </c>
      <c r="F9" s="22">
        <f t="shared" si="0"/>
        <v>49</v>
      </c>
      <c r="G9" s="22">
        <f t="shared" si="2"/>
        <v>343</v>
      </c>
      <c r="H9" s="22">
        <f t="shared" si="3"/>
        <v>2401</v>
      </c>
      <c r="I9" s="23">
        <v>2353.5</v>
      </c>
      <c r="J9" s="23">
        <v>1892.0838640148916</v>
      </c>
      <c r="K9" s="24">
        <v>4515.2836288821391</v>
      </c>
      <c r="L9" s="25">
        <v>367936</v>
      </c>
      <c r="P9" s="20" t="s">
        <v>97</v>
      </c>
      <c r="Q9" s="25">
        <v>367936</v>
      </c>
      <c r="U9" s="4">
        <v>2010</v>
      </c>
      <c r="V9">
        <v>8</v>
      </c>
      <c r="W9" s="29">
        <v>10249984</v>
      </c>
      <c r="Y9" s="20" t="s">
        <v>97</v>
      </c>
      <c r="Z9">
        <v>2524.0031351033604</v>
      </c>
      <c r="AB9">
        <v>8</v>
      </c>
      <c r="AC9">
        <v>2882.9619029999999</v>
      </c>
      <c r="AE9">
        <v>2524.0031351033604</v>
      </c>
      <c r="AF9">
        <v>367936</v>
      </c>
      <c r="AG9">
        <v>4515.2836288821391</v>
      </c>
      <c r="AH9">
        <v>2353.5</v>
      </c>
      <c r="AI9">
        <v>7</v>
      </c>
      <c r="AJ9">
        <v>49</v>
      </c>
      <c r="AL9" s="13" t="s">
        <v>49</v>
      </c>
      <c r="AM9" s="13">
        <v>21</v>
      </c>
    </row>
    <row r="10" spans="1:43" ht="18" thickBot="1">
      <c r="A10" t="s">
        <v>98</v>
      </c>
      <c r="B10" s="20" t="s">
        <v>99</v>
      </c>
      <c r="C10" s="21">
        <v>83.906000000000006</v>
      </c>
      <c r="D10">
        <f t="shared" si="1"/>
        <v>2480.1563654565821</v>
      </c>
      <c r="E10" s="22">
        <v>8</v>
      </c>
      <c r="F10" s="22">
        <f t="shared" si="0"/>
        <v>64</v>
      </c>
      <c r="G10" s="22">
        <f t="shared" si="2"/>
        <v>512</v>
      </c>
      <c r="H10" s="22">
        <f t="shared" si="3"/>
        <v>4096</v>
      </c>
      <c r="I10" s="23">
        <v>2440.6999999999998</v>
      </c>
      <c r="J10" s="23">
        <v>2083.2836745882296</v>
      </c>
      <c r="K10" s="24">
        <v>4351.297880962029</v>
      </c>
      <c r="L10" s="25">
        <v>315638</v>
      </c>
      <c r="P10" s="20" t="s">
        <v>99</v>
      </c>
      <c r="Q10" s="25">
        <v>315638</v>
      </c>
      <c r="U10" s="4">
        <v>2010</v>
      </c>
      <c r="V10">
        <v>9</v>
      </c>
      <c r="W10" s="29">
        <v>7051950</v>
      </c>
      <c r="Y10" s="20" t="s">
        <v>99</v>
      </c>
      <c r="Z10">
        <v>2480.1563654565821</v>
      </c>
      <c r="AB10">
        <v>9</v>
      </c>
      <c r="AC10">
        <v>5619.61139</v>
      </c>
      <c r="AE10">
        <v>2480.1563654565821</v>
      </c>
      <c r="AF10">
        <v>315638</v>
      </c>
      <c r="AG10">
        <v>4351.297880962029</v>
      </c>
      <c r="AH10">
        <v>2440.6999999999998</v>
      </c>
      <c r="AI10">
        <v>8</v>
      </c>
      <c r="AJ10">
        <v>64</v>
      </c>
    </row>
    <row r="11" spans="1:43" ht="18" thickBot="1">
      <c r="A11" t="s">
        <v>100</v>
      </c>
      <c r="B11" s="20" t="s">
        <v>101</v>
      </c>
      <c r="C11" s="21">
        <v>86.373000000000005</v>
      </c>
      <c r="D11">
        <f t="shared" si="1"/>
        <v>4005.8814675882509</v>
      </c>
      <c r="E11" s="22">
        <v>9</v>
      </c>
      <c r="F11" s="22">
        <f t="shared" si="0"/>
        <v>81</v>
      </c>
      <c r="G11" s="22">
        <f t="shared" si="2"/>
        <v>729</v>
      </c>
      <c r="H11" s="22">
        <f t="shared" si="3"/>
        <v>6561</v>
      </c>
      <c r="I11" s="23">
        <v>2673</v>
      </c>
      <c r="J11" s="23">
        <v>2038.8315793129796</v>
      </c>
      <c r="K11" s="24">
        <v>6419.8302710337721</v>
      </c>
      <c r="L11" s="25">
        <v>305289</v>
      </c>
      <c r="P11" s="20" t="s">
        <v>101</v>
      </c>
      <c r="Q11" s="25">
        <v>305289</v>
      </c>
      <c r="U11" s="4">
        <v>2010</v>
      </c>
      <c r="V11">
        <v>10</v>
      </c>
      <c r="W11" s="29">
        <v>9467711</v>
      </c>
      <c r="Y11" s="20" t="s">
        <v>101</v>
      </c>
      <c r="Z11">
        <v>4005.8814675882509</v>
      </c>
      <c r="AB11">
        <v>10</v>
      </c>
      <c r="AC11">
        <v>6765.7464760000003</v>
      </c>
      <c r="AE11">
        <v>4005.8814675882509</v>
      </c>
      <c r="AF11">
        <v>305289</v>
      </c>
      <c r="AG11">
        <v>6419.8302710337721</v>
      </c>
      <c r="AH11">
        <v>2673</v>
      </c>
      <c r="AI11">
        <v>9</v>
      </c>
      <c r="AJ11">
        <v>81</v>
      </c>
      <c r="AL11" t="s">
        <v>50</v>
      </c>
    </row>
    <row r="12" spans="1:43" ht="18" thickBot="1">
      <c r="A12" t="s">
        <v>102</v>
      </c>
      <c r="B12" s="20" t="s">
        <v>103</v>
      </c>
      <c r="C12" s="21">
        <v>89.85</v>
      </c>
      <c r="D12">
        <f t="shared" si="1"/>
        <v>2900.3895381190878</v>
      </c>
      <c r="E12" s="22">
        <v>10</v>
      </c>
      <c r="F12" s="22">
        <f t="shared" si="0"/>
        <v>100</v>
      </c>
      <c r="G12" s="22">
        <f t="shared" si="2"/>
        <v>1000</v>
      </c>
      <c r="H12" s="22">
        <f t="shared" si="3"/>
        <v>10000</v>
      </c>
      <c r="I12" s="23">
        <v>2798.6</v>
      </c>
      <c r="J12" s="23">
        <v>1787.4234835837508</v>
      </c>
      <c r="K12" s="24">
        <v>6380.6343906510856</v>
      </c>
      <c r="L12" s="25">
        <v>362431</v>
      </c>
      <c r="P12" s="20" t="s">
        <v>103</v>
      </c>
      <c r="Q12" s="25">
        <v>362431</v>
      </c>
      <c r="U12" s="4">
        <v>2010</v>
      </c>
      <c r="V12">
        <v>11</v>
      </c>
      <c r="W12" s="29">
        <v>12294876</v>
      </c>
      <c r="Y12" s="20" t="s">
        <v>103</v>
      </c>
      <c r="Z12">
        <v>2900.3895381190878</v>
      </c>
      <c r="AB12">
        <v>11</v>
      </c>
      <c r="AC12">
        <v>5573.8383999999996</v>
      </c>
      <c r="AE12">
        <v>2900.3895381190878</v>
      </c>
      <c r="AF12">
        <v>362431</v>
      </c>
      <c r="AG12">
        <v>6380.6343906510856</v>
      </c>
      <c r="AH12">
        <v>2798.6</v>
      </c>
      <c r="AI12">
        <v>10</v>
      </c>
      <c r="AJ12">
        <v>100</v>
      </c>
      <c r="AL12" s="14"/>
      <c r="AM12" s="14" t="s">
        <v>55</v>
      </c>
      <c r="AN12" s="14" t="s">
        <v>56</v>
      </c>
      <c r="AO12" s="14" t="s">
        <v>57</v>
      </c>
      <c r="AP12" s="14" t="s">
        <v>58</v>
      </c>
      <c r="AQ12" s="14" t="s">
        <v>59</v>
      </c>
    </row>
    <row r="13" spans="1:43" ht="18" thickBot="1">
      <c r="A13" t="s">
        <v>104</v>
      </c>
      <c r="B13" s="20" t="s">
        <v>105</v>
      </c>
      <c r="C13" s="21">
        <v>91.814999999999998</v>
      </c>
      <c r="D13">
        <f t="shared" si="1"/>
        <v>3031.0951369601917</v>
      </c>
      <c r="E13" s="22">
        <v>11</v>
      </c>
      <c r="F13" s="22">
        <f t="shared" si="0"/>
        <v>121</v>
      </c>
      <c r="G13" s="22">
        <f t="shared" si="2"/>
        <v>1331</v>
      </c>
      <c r="H13" s="22">
        <f t="shared" si="3"/>
        <v>14641</v>
      </c>
      <c r="I13" s="23">
        <v>2898.8</v>
      </c>
      <c r="J13" s="23">
        <v>1786.2005118989273</v>
      </c>
      <c r="K13" s="24">
        <v>6001.1980613189571</v>
      </c>
      <c r="L13" s="25">
        <v>245757</v>
      </c>
      <c r="P13" s="20" t="s">
        <v>105</v>
      </c>
      <c r="Q13" s="25">
        <v>245757</v>
      </c>
      <c r="U13" s="4">
        <v>2010</v>
      </c>
      <c r="V13">
        <v>12</v>
      </c>
      <c r="W13" s="29">
        <v>11069847</v>
      </c>
      <c r="Y13" s="20" t="s">
        <v>105</v>
      </c>
      <c r="Z13">
        <v>3031.0951369601917</v>
      </c>
      <c r="AB13">
        <v>12</v>
      </c>
      <c r="AC13">
        <v>4768.9997819999999</v>
      </c>
      <c r="AE13">
        <v>3031.0951369601917</v>
      </c>
      <c r="AF13">
        <v>245757</v>
      </c>
      <c r="AG13">
        <v>6001.1980613189571</v>
      </c>
      <c r="AH13">
        <v>2898.8</v>
      </c>
      <c r="AI13">
        <v>11</v>
      </c>
      <c r="AJ13">
        <v>121</v>
      </c>
      <c r="AL13" t="s">
        <v>51</v>
      </c>
      <c r="AM13">
        <v>5</v>
      </c>
      <c r="AN13">
        <v>4972287.5571069708</v>
      </c>
      <c r="AO13">
        <v>994457.51142139419</v>
      </c>
      <c r="AP13">
        <v>10.32693227145924</v>
      </c>
      <c r="AQ13">
        <v>1.9398095269547205E-4</v>
      </c>
    </row>
    <row r="14" spans="1:43" ht="18" thickBot="1">
      <c r="A14" t="s">
        <v>106</v>
      </c>
      <c r="B14" s="20" t="s">
        <v>107</v>
      </c>
      <c r="C14" s="21">
        <v>93.01</v>
      </c>
      <c r="D14">
        <f t="shared" si="1"/>
        <v>2901.8385119879581</v>
      </c>
      <c r="E14" s="22">
        <v>12</v>
      </c>
      <c r="F14" s="22">
        <f t="shared" si="0"/>
        <v>144</v>
      </c>
      <c r="G14" s="22">
        <f t="shared" si="2"/>
        <v>1728</v>
      </c>
      <c r="H14" s="22">
        <f t="shared" si="3"/>
        <v>20736</v>
      </c>
      <c r="I14" s="23">
        <v>2995.1</v>
      </c>
      <c r="J14" s="23">
        <v>2545.962799698957</v>
      </c>
      <c r="K14" s="24">
        <v>5500.4838189441989</v>
      </c>
      <c r="L14" s="25">
        <v>304817</v>
      </c>
      <c r="P14" s="20" t="s">
        <v>107</v>
      </c>
      <c r="Q14" s="25">
        <v>304817</v>
      </c>
      <c r="U14" s="4">
        <v>2011</v>
      </c>
      <c r="V14">
        <v>2011.1</v>
      </c>
      <c r="W14" s="29">
        <v>13101464</v>
      </c>
      <c r="Y14" s="20" t="s">
        <v>107</v>
      </c>
      <c r="Z14">
        <v>2901.8385119879581</v>
      </c>
      <c r="AB14">
        <v>2011.1</v>
      </c>
      <c r="AC14">
        <v>5107.1493289999999</v>
      </c>
      <c r="AE14">
        <v>2901.8385119879581</v>
      </c>
      <c r="AF14">
        <v>304817</v>
      </c>
      <c r="AG14">
        <v>5500.4838189441989</v>
      </c>
      <c r="AH14">
        <v>2995.1</v>
      </c>
      <c r="AI14">
        <v>12</v>
      </c>
      <c r="AJ14">
        <v>144</v>
      </c>
      <c r="AL14" t="s">
        <v>52</v>
      </c>
      <c r="AM14">
        <v>15</v>
      </c>
      <c r="AN14">
        <v>1444462.1383396655</v>
      </c>
      <c r="AO14">
        <v>96297.475889311027</v>
      </c>
    </row>
    <row r="15" spans="1:43" ht="18" thickBot="1">
      <c r="A15" t="s">
        <v>108</v>
      </c>
      <c r="B15" s="20" t="s">
        <v>109</v>
      </c>
      <c r="C15" s="21">
        <v>94.195999999999998</v>
      </c>
      <c r="D15">
        <f t="shared" si="1"/>
        <v>2134.9101872690985</v>
      </c>
      <c r="E15" s="22">
        <v>13</v>
      </c>
      <c r="F15" s="22">
        <f t="shared" si="0"/>
        <v>169</v>
      </c>
      <c r="G15" s="22">
        <f t="shared" si="2"/>
        <v>2197</v>
      </c>
      <c r="H15" s="22">
        <f t="shared" si="3"/>
        <v>28561</v>
      </c>
      <c r="I15" s="23">
        <v>3094.8</v>
      </c>
      <c r="J15" s="23">
        <v>1561.6374368338359</v>
      </c>
      <c r="K15" s="24">
        <v>4605.2910951632766</v>
      </c>
      <c r="L15" s="25">
        <v>340229</v>
      </c>
      <c r="P15" s="20" t="s">
        <v>109</v>
      </c>
      <c r="Q15" s="25">
        <v>340229</v>
      </c>
      <c r="U15" s="4">
        <v>2011</v>
      </c>
      <c r="V15">
        <v>2</v>
      </c>
      <c r="W15" s="29">
        <v>9418920</v>
      </c>
      <c r="Y15" s="20" t="s">
        <v>109</v>
      </c>
      <c r="Z15">
        <v>2134.9101872690985</v>
      </c>
      <c r="AB15">
        <v>2</v>
      </c>
      <c r="AC15">
        <v>5234.4417949999997</v>
      </c>
      <c r="AE15">
        <v>2134.9101872690985</v>
      </c>
      <c r="AF15">
        <v>340229</v>
      </c>
      <c r="AG15">
        <v>4605.2910951632766</v>
      </c>
      <c r="AH15">
        <v>3094.8</v>
      </c>
      <c r="AI15">
        <v>13</v>
      </c>
      <c r="AJ15">
        <v>169</v>
      </c>
      <c r="AL15" s="13" t="s">
        <v>53</v>
      </c>
      <c r="AM15" s="13">
        <v>20</v>
      </c>
      <c r="AN15" s="13">
        <v>6416749.6954466365</v>
      </c>
      <c r="AO15" s="13"/>
      <c r="AP15" s="13"/>
      <c r="AQ15" s="13"/>
    </row>
    <row r="16" spans="1:43" ht="18" thickBot="1">
      <c r="A16" t="s">
        <v>110</v>
      </c>
      <c r="B16" s="20" t="s">
        <v>111</v>
      </c>
      <c r="C16" s="21">
        <v>94.861000000000004</v>
      </c>
      <c r="D16">
        <f t="shared" si="1"/>
        <v>3061.3213016940576</v>
      </c>
      <c r="E16" s="22">
        <v>14</v>
      </c>
      <c r="F16" s="22">
        <f t="shared" si="0"/>
        <v>196</v>
      </c>
      <c r="G16" s="22">
        <f t="shared" si="2"/>
        <v>2744</v>
      </c>
      <c r="H16" s="22">
        <f t="shared" si="3"/>
        <v>38416</v>
      </c>
      <c r="I16" s="23">
        <v>3260.2</v>
      </c>
      <c r="J16" s="23">
        <v>1917.542509566629</v>
      </c>
      <c r="K16" s="24">
        <v>5175.994349627349</v>
      </c>
      <c r="L16" s="25">
        <v>267343</v>
      </c>
      <c r="P16" s="20" t="s">
        <v>111</v>
      </c>
      <c r="Q16" s="25">
        <v>267343</v>
      </c>
      <c r="U16" s="4">
        <v>2011</v>
      </c>
      <c r="V16">
        <v>3</v>
      </c>
      <c r="W16" s="29">
        <v>13268451</v>
      </c>
      <c r="Y16" s="20" t="s">
        <v>111</v>
      </c>
      <c r="Z16">
        <v>3061.3213016940576</v>
      </c>
      <c r="AB16">
        <v>3</v>
      </c>
      <c r="AC16">
        <v>4522.7369509999999</v>
      </c>
      <c r="AE16">
        <v>3061.3213016940576</v>
      </c>
      <c r="AF16">
        <v>267343</v>
      </c>
      <c r="AG16">
        <v>5175.994349627349</v>
      </c>
      <c r="AH16">
        <v>3260.2</v>
      </c>
      <c r="AI16">
        <v>14</v>
      </c>
      <c r="AJ16">
        <v>196</v>
      </c>
    </row>
    <row r="17" spans="1:46" ht="18" thickBot="1">
      <c r="A17" t="s">
        <v>112</v>
      </c>
      <c r="B17" s="20" t="s">
        <v>113</v>
      </c>
      <c r="C17" s="21">
        <v>95.783000000000001</v>
      </c>
      <c r="D17">
        <f t="shared" si="1"/>
        <v>3519.4136746604304</v>
      </c>
      <c r="E17" s="22">
        <v>15</v>
      </c>
      <c r="F17" s="22">
        <f t="shared" si="0"/>
        <v>225</v>
      </c>
      <c r="G17" s="22">
        <f t="shared" si="2"/>
        <v>3375</v>
      </c>
      <c r="H17" s="22">
        <f t="shared" si="3"/>
        <v>50625</v>
      </c>
      <c r="I17" s="23">
        <v>3411.2</v>
      </c>
      <c r="J17" s="23">
        <v>2029.58771389495</v>
      </c>
      <c r="K17" s="24">
        <v>6762.1602998444396</v>
      </c>
      <c r="L17" s="25">
        <v>312009</v>
      </c>
      <c r="P17" s="20" t="s">
        <v>113</v>
      </c>
      <c r="Q17" s="25">
        <v>312009</v>
      </c>
      <c r="U17" s="4">
        <v>2011</v>
      </c>
      <c r="V17">
        <v>4</v>
      </c>
      <c r="W17" s="29">
        <v>12728021</v>
      </c>
      <c r="Y17" s="20" t="s">
        <v>113</v>
      </c>
      <c r="Z17">
        <v>3519.4136746604304</v>
      </c>
      <c r="AB17">
        <v>4</v>
      </c>
      <c r="AC17">
        <v>3301.4273720000001</v>
      </c>
      <c r="AE17">
        <v>3519.4136746604304</v>
      </c>
      <c r="AF17">
        <v>312009</v>
      </c>
      <c r="AG17">
        <v>6762.1602998444396</v>
      </c>
      <c r="AH17">
        <v>3411.2</v>
      </c>
      <c r="AI17">
        <v>15</v>
      </c>
      <c r="AJ17">
        <v>225</v>
      </c>
      <c r="AL17" s="14"/>
      <c r="AM17" s="14" t="s">
        <v>60</v>
      </c>
      <c r="AN17" s="14" t="s">
        <v>48</v>
      </c>
      <c r="AO17" s="14" t="s">
        <v>61</v>
      </c>
      <c r="AP17" s="14" t="s">
        <v>62</v>
      </c>
      <c r="AQ17" s="14" t="s">
        <v>63</v>
      </c>
      <c r="AR17" s="14" t="s">
        <v>64</v>
      </c>
      <c r="AS17" s="14" t="s">
        <v>65</v>
      </c>
      <c r="AT17" s="14" t="s">
        <v>66</v>
      </c>
    </row>
    <row r="18" spans="1:46" ht="18" thickBot="1">
      <c r="A18" t="s">
        <v>114</v>
      </c>
      <c r="B18" s="20" t="s">
        <v>115</v>
      </c>
      <c r="C18" s="21">
        <v>97.644999999999996</v>
      </c>
      <c r="D18">
        <f t="shared" si="1"/>
        <v>3331.455783706283</v>
      </c>
      <c r="E18" s="22">
        <v>16</v>
      </c>
      <c r="F18" s="22">
        <f t="shared" si="0"/>
        <v>256</v>
      </c>
      <c r="G18" s="22">
        <f t="shared" si="2"/>
        <v>4096</v>
      </c>
      <c r="H18" s="22">
        <f t="shared" si="3"/>
        <v>65536</v>
      </c>
      <c r="I18" s="23">
        <v>3588.6</v>
      </c>
      <c r="J18" s="23">
        <v>2189.5642378001949</v>
      </c>
      <c r="K18" s="24">
        <v>5470.8382405653138</v>
      </c>
      <c r="L18" s="25">
        <v>378827</v>
      </c>
      <c r="P18" s="20" t="s">
        <v>115</v>
      </c>
      <c r="Q18" s="25">
        <v>378827</v>
      </c>
      <c r="U18" s="4">
        <v>2011</v>
      </c>
      <c r="V18">
        <v>5</v>
      </c>
      <c r="W18" s="29">
        <v>10216139</v>
      </c>
      <c r="Y18" s="20" t="s">
        <v>115</v>
      </c>
      <c r="Z18">
        <v>3331.455783706283</v>
      </c>
      <c r="AB18">
        <v>5</v>
      </c>
      <c r="AC18">
        <v>2120.741477</v>
      </c>
      <c r="AE18">
        <v>3331.455783706283</v>
      </c>
      <c r="AF18">
        <v>378827</v>
      </c>
      <c r="AG18">
        <v>5470.8382405653138</v>
      </c>
      <c r="AH18">
        <v>3588.6</v>
      </c>
      <c r="AI18">
        <v>16</v>
      </c>
      <c r="AJ18">
        <v>256</v>
      </c>
      <c r="AL18" t="s">
        <v>54</v>
      </c>
      <c r="AM18">
        <v>-3323.0451096834026</v>
      </c>
      <c r="AN18">
        <v>2389.4096155005263</v>
      </c>
      <c r="AO18">
        <v>-1.3907389876253182</v>
      </c>
      <c r="AP18">
        <v>0.18459351210737662</v>
      </c>
      <c r="AQ18">
        <v>-8415.9511487981545</v>
      </c>
      <c r="AR18">
        <v>1769.8609294313487</v>
      </c>
      <c r="AS18">
        <v>-8415.9511487981545</v>
      </c>
      <c r="AT18">
        <v>1769.8609294313487</v>
      </c>
    </row>
    <row r="19" spans="1:46" ht="18" thickBot="1">
      <c r="A19" t="s">
        <v>116</v>
      </c>
      <c r="B19" s="20" t="s">
        <v>117</v>
      </c>
      <c r="C19" s="21">
        <v>99.085999999999999</v>
      </c>
      <c r="D19">
        <f t="shared" si="1"/>
        <v>3187.1303715963909</v>
      </c>
      <c r="E19" s="22">
        <v>17</v>
      </c>
      <c r="F19" s="22">
        <f t="shared" si="0"/>
        <v>289</v>
      </c>
      <c r="G19" s="22">
        <f t="shared" si="2"/>
        <v>4913</v>
      </c>
      <c r="H19" s="22">
        <f t="shared" si="3"/>
        <v>83521</v>
      </c>
      <c r="I19" s="23">
        <v>3693</v>
      </c>
      <c r="J19" s="23">
        <v>1770.1794400823528</v>
      </c>
      <c r="K19" s="24">
        <v>5132.9148416527059</v>
      </c>
      <c r="L19" s="25">
        <v>343869</v>
      </c>
      <c r="P19" s="20" t="s">
        <v>117</v>
      </c>
      <c r="Q19" s="25">
        <v>343869</v>
      </c>
      <c r="U19" s="4">
        <v>2011</v>
      </c>
      <c r="V19">
        <v>6</v>
      </c>
      <c r="W19" s="29">
        <v>10481823</v>
      </c>
      <c r="Y19" s="20" t="s">
        <v>117</v>
      </c>
      <c r="Z19">
        <v>3187.1303715963909</v>
      </c>
      <c r="AB19">
        <v>6</v>
      </c>
      <c r="AC19">
        <v>1877.9971</v>
      </c>
      <c r="AE19">
        <v>3187.1303715963909</v>
      </c>
      <c r="AF19">
        <v>343869</v>
      </c>
      <c r="AG19">
        <v>5132.9148416527059</v>
      </c>
      <c r="AH19">
        <v>3693</v>
      </c>
      <c r="AI19">
        <v>17</v>
      </c>
      <c r="AJ19">
        <v>289</v>
      </c>
      <c r="AL19" t="s">
        <v>23</v>
      </c>
      <c r="AM19">
        <v>4.6905086049600826E-4</v>
      </c>
      <c r="AN19">
        <v>1.7219931641711287E-3</v>
      </c>
      <c r="AO19">
        <v>0.2723883405900645</v>
      </c>
      <c r="AP19">
        <v>0.7890372895111597</v>
      </c>
      <c r="AQ19">
        <v>-3.2012906867335818E-3</v>
      </c>
      <c r="AR19">
        <v>4.1393924077255985E-3</v>
      </c>
      <c r="AS19">
        <v>-3.2012906867335818E-3</v>
      </c>
      <c r="AT19">
        <v>4.1393924077255985E-3</v>
      </c>
    </row>
    <row r="20" spans="1:46" ht="18" thickBot="1">
      <c r="A20" t="s">
        <v>118</v>
      </c>
      <c r="B20" s="20" t="s">
        <v>119</v>
      </c>
      <c r="C20" s="21">
        <v>99.465999999999994</v>
      </c>
      <c r="D20">
        <f t="shared" si="1"/>
        <v>2690.3665574166048</v>
      </c>
      <c r="E20" s="22">
        <v>18</v>
      </c>
      <c r="F20" s="22">
        <f t="shared" si="0"/>
        <v>324</v>
      </c>
      <c r="G20" s="22">
        <f t="shared" si="2"/>
        <v>5832</v>
      </c>
      <c r="H20" s="22">
        <f t="shared" si="3"/>
        <v>104976</v>
      </c>
      <c r="I20" s="23">
        <v>3753.9</v>
      </c>
      <c r="J20" s="23">
        <v>1495.9885790119238</v>
      </c>
      <c r="K20" s="24">
        <v>5484.2860877083631</v>
      </c>
      <c r="L20" s="25">
        <v>355931</v>
      </c>
      <c r="P20" s="20" t="s">
        <v>119</v>
      </c>
      <c r="Q20" s="25">
        <v>355931</v>
      </c>
      <c r="U20" s="4">
        <v>2011</v>
      </c>
      <c r="V20">
        <v>7</v>
      </c>
      <c r="W20" s="29">
        <v>9433023</v>
      </c>
      <c r="Y20" s="20" t="s">
        <v>119</v>
      </c>
      <c r="Z20">
        <v>2690.3665574166048</v>
      </c>
      <c r="AB20">
        <v>7</v>
      </c>
      <c r="AC20">
        <v>1938.9136759999999</v>
      </c>
      <c r="AE20">
        <v>2690.3665574166048</v>
      </c>
      <c r="AF20">
        <v>355931</v>
      </c>
      <c r="AG20">
        <v>5484.2860877083631</v>
      </c>
      <c r="AH20">
        <v>3753.9</v>
      </c>
      <c r="AI20">
        <v>18</v>
      </c>
      <c r="AJ20">
        <v>324</v>
      </c>
      <c r="AL20" t="s">
        <v>25</v>
      </c>
      <c r="AM20">
        <v>0.45171163272294257</v>
      </c>
      <c r="AN20">
        <v>8.8747793262529157E-2</v>
      </c>
      <c r="AO20">
        <v>5.0898350946790583</v>
      </c>
      <c r="AP20" s="12">
        <v>1.3313303025826027E-4</v>
      </c>
      <c r="AQ20">
        <v>0.262550189104092</v>
      </c>
      <c r="AR20">
        <v>0.64087307634179314</v>
      </c>
      <c r="AS20">
        <v>0.262550189104092</v>
      </c>
      <c r="AT20">
        <v>0.64087307634179314</v>
      </c>
    </row>
    <row r="21" spans="1:46" ht="18" thickBot="1">
      <c r="A21" t="s">
        <v>120</v>
      </c>
      <c r="B21" s="20" t="s">
        <v>121</v>
      </c>
      <c r="C21" s="26">
        <v>100</v>
      </c>
      <c r="D21">
        <f t="shared" si="1"/>
        <v>3070</v>
      </c>
      <c r="E21" s="22">
        <v>19</v>
      </c>
      <c r="F21" s="22">
        <f t="shared" si="0"/>
        <v>361</v>
      </c>
      <c r="G21" s="22">
        <f t="shared" si="2"/>
        <v>6859</v>
      </c>
      <c r="H21" s="22">
        <f t="shared" si="3"/>
        <v>130321</v>
      </c>
      <c r="I21" s="23">
        <v>3776.6</v>
      </c>
      <c r="J21" s="23">
        <v>2165</v>
      </c>
      <c r="K21" s="24">
        <v>6633</v>
      </c>
      <c r="L21" s="25">
        <v>326471</v>
      </c>
      <c r="P21" s="20" t="s">
        <v>121</v>
      </c>
      <c r="Q21" s="25">
        <v>326471</v>
      </c>
      <c r="U21" s="4">
        <v>2011</v>
      </c>
      <c r="V21">
        <v>8</v>
      </c>
      <c r="W21" s="29">
        <v>10625927</v>
      </c>
      <c r="Y21" s="20" t="s">
        <v>121</v>
      </c>
      <c r="Z21">
        <v>3070</v>
      </c>
      <c r="AB21">
        <v>8</v>
      </c>
      <c r="AC21">
        <v>2286.4828510000002</v>
      </c>
      <c r="AE21">
        <v>3070</v>
      </c>
      <c r="AF21">
        <v>326471</v>
      </c>
      <c r="AG21">
        <v>6633</v>
      </c>
      <c r="AH21">
        <v>3776.6</v>
      </c>
      <c r="AI21">
        <v>19</v>
      </c>
      <c r="AJ21">
        <v>361</v>
      </c>
      <c r="AL21" t="s">
        <v>78</v>
      </c>
      <c r="AM21">
        <v>2.3384648672026738</v>
      </c>
      <c r="AN21">
        <v>1.6453265167502369</v>
      </c>
      <c r="AO21">
        <v>1.4212770798962675</v>
      </c>
      <c r="AP21">
        <v>0.1756925303843527</v>
      </c>
      <c r="AQ21">
        <v>-1.1684655892220648</v>
      </c>
      <c r="AR21">
        <v>5.8453953236274128</v>
      </c>
      <c r="AS21">
        <v>-1.1684655892220648</v>
      </c>
      <c r="AT21">
        <v>5.8453953236274128</v>
      </c>
    </row>
    <row r="22" spans="1:46" ht="18" thickBot="1">
      <c r="A22" t="s">
        <v>122</v>
      </c>
      <c r="B22" s="20" t="s">
        <v>123</v>
      </c>
      <c r="C22" s="26">
        <v>102.5</v>
      </c>
      <c r="D22">
        <f t="shared" si="1"/>
        <v>3806.8292682926831</v>
      </c>
      <c r="E22" s="22">
        <v>20</v>
      </c>
      <c r="F22" s="22">
        <f t="shared" si="0"/>
        <v>400</v>
      </c>
      <c r="G22" s="22">
        <f t="shared" si="2"/>
        <v>8000</v>
      </c>
      <c r="H22" s="22">
        <f t="shared" si="3"/>
        <v>160000</v>
      </c>
      <c r="I22" s="23">
        <v>4048.2</v>
      </c>
      <c r="J22" s="23">
        <v>2349.268292682927</v>
      </c>
      <c r="K22" s="24">
        <v>7206.8292682926831</v>
      </c>
      <c r="L22" s="25">
        <v>387178</v>
      </c>
      <c r="P22" s="20" t="s">
        <v>123</v>
      </c>
      <c r="Q22" s="25">
        <v>387178</v>
      </c>
      <c r="U22" s="4">
        <v>2011</v>
      </c>
      <c r="V22">
        <v>9</v>
      </c>
      <c r="W22" s="29">
        <v>10657780</v>
      </c>
      <c r="Y22" s="20" t="s">
        <v>123</v>
      </c>
      <c r="Z22">
        <v>3806.8292682926831</v>
      </c>
      <c r="AB22">
        <v>9</v>
      </c>
      <c r="AC22">
        <v>2901.125579</v>
      </c>
      <c r="AE22">
        <v>3806.8292682926831</v>
      </c>
      <c r="AF22">
        <v>387178</v>
      </c>
      <c r="AG22">
        <v>7206.8292682926831</v>
      </c>
      <c r="AH22">
        <v>4048.2</v>
      </c>
      <c r="AI22">
        <v>20</v>
      </c>
      <c r="AJ22">
        <v>400</v>
      </c>
      <c r="AL22" t="s">
        <v>21</v>
      </c>
      <c r="AM22">
        <v>-254.04911067472517</v>
      </c>
      <c r="AN22">
        <v>220.73635689099447</v>
      </c>
      <c r="AO22">
        <v>-1.1509164790654827</v>
      </c>
      <c r="AP22">
        <v>0.26778346927298108</v>
      </c>
      <c r="AQ22">
        <v>-724.53751825855545</v>
      </c>
      <c r="AR22">
        <v>216.43929690910511</v>
      </c>
      <c r="AS22">
        <v>-724.53751825855545</v>
      </c>
      <c r="AT22">
        <v>216.43929690910511</v>
      </c>
    </row>
    <row r="23" spans="1:46" ht="18" thickBot="1">
      <c r="A23" t="s">
        <v>124</v>
      </c>
      <c r="B23" s="20" t="s">
        <v>125</v>
      </c>
      <c r="C23" s="26">
        <v>107.71</v>
      </c>
      <c r="D23">
        <f t="shared" si="1"/>
        <v>2793.612477950051</v>
      </c>
      <c r="E23" s="22">
        <v>21</v>
      </c>
      <c r="F23" s="22">
        <f t="shared" si="0"/>
        <v>441</v>
      </c>
      <c r="G23" s="22">
        <f t="shared" si="2"/>
        <v>9261</v>
      </c>
      <c r="H23" s="22">
        <f t="shared" si="3"/>
        <v>194481</v>
      </c>
      <c r="I23" s="23">
        <v>4220.3</v>
      </c>
      <c r="J23" s="23">
        <v>2165.0728808838549</v>
      </c>
      <c r="K23" s="24">
        <v>7232.3832513229972</v>
      </c>
      <c r="L23" s="27">
        <v>0</v>
      </c>
      <c r="U23" s="4">
        <v>2011</v>
      </c>
      <c r="V23">
        <v>10</v>
      </c>
      <c r="W23" s="29">
        <v>12087886</v>
      </c>
      <c r="Y23" s="20" t="s">
        <v>125</v>
      </c>
      <c r="Z23">
        <v>2793.612477950051</v>
      </c>
      <c r="AB23">
        <v>10</v>
      </c>
      <c r="AC23">
        <v>2352.7330619999998</v>
      </c>
      <c r="AE23">
        <v>2793.612477950051</v>
      </c>
      <c r="AG23">
        <v>7232.3832513229972</v>
      </c>
      <c r="AH23">
        <v>4220.3</v>
      </c>
      <c r="AI23">
        <v>21</v>
      </c>
      <c r="AJ23">
        <v>441</v>
      </c>
      <c r="AL23" s="13" t="s">
        <v>69</v>
      </c>
      <c r="AM23" s="13">
        <v>-1.9593580015593373</v>
      </c>
      <c r="AN23" s="13">
        <v>2.4385804426299362</v>
      </c>
      <c r="AO23" s="13">
        <v>-0.80348302943257766</v>
      </c>
      <c r="AP23" s="13">
        <v>0.43424413643239634</v>
      </c>
      <c r="AQ23" s="13">
        <v>-7.1570691778138684</v>
      </c>
      <c r="AR23" s="13">
        <v>3.2383531746951935</v>
      </c>
      <c r="AS23" s="13">
        <v>-7.1570691778138684</v>
      </c>
      <c r="AT23" s="13">
        <v>3.2383531746951935</v>
      </c>
    </row>
    <row r="24" spans="1:46">
      <c r="U24" s="4">
        <v>2011</v>
      </c>
      <c r="V24">
        <v>11</v>
      </c>
      <c r="W24" s="29">
        <v>11595575</v>
      </c>
      <c r="AB24">
        <v>11</v>
      </c>
      <c r="AC24">
        <v>1854.5518810000001</v>
      </c>
    </row>
    <row r="25" spans="1:46">
      <c r="Q25" s="28"/>
      <c r="U25" s="4">
        <v>2011</v>
      </c>
      <c r="V25">
        <v>12</v>
      </c>
      <c r="W25" s="29">
        <v>13146382</v>
      </c>
      <c r="AB25">
        <v>12</v>
      </c>
      <c r="AC25">
        <v>1779.288945</v>
      </c>
      <c r="AL25" t="s">
        <v>43</v>
      </c>
    </row>
    <row r="26" spans="1:46" ht="18" thickBot="1">
      <c r="U26" s="4">
        <v>2012</v>
      </c>
      <c r="V26">
        <v>2012.1</v>
      </c>
      <c r="W26" s="29">
        <v>12553040</v>
      </c>
      <c r="AB26">
        <v>2012.1</v>
      </c>
      <c r="AC26">
        <v>1275.7282829999999</v>
      </c>
    </row>
    <row r="27" spans="1:46">
      <c r="U27" s="4">
        <v>2012</v>
      </c>
      <c r="V27">
        <v>2</v>
      </c>
      <c r="W27" s="29">
        <v>13471925</v>
      </c>
      <c r="AB27">
        <v>2</v>
      </c>
      <c r="AC27">
        <v>1761.147749</v>
      </c>
      <c r="AH27" t="s">
        <v>128</v>
      </c>
      <c r="AI27" t="s">
        <v>129</v>
      </c>
      <c r="AL27" s="34" t="s">
        <v>44</v>
      </c>
      <c r="AM27" s="34"/>
    </row>
    <row r="28" spans="1:46">
      <c r="U28" s="4">
        <v>2012</v>
      </c>
      <c r="V28">
        <v>3</v>
      </c>
      <c r="W28" s="29">
        <v>14882713</v>
      </c>
      <c r="AB28">
        <v>3</v>
      </c>
      <c r="AC28">
        <v>1803.2178489999999</v>
      </c>
      <c r="AH28">
        <v>0</v>
      </c>
      <c r="AI28">
        <v>0</v>
      </c>
      <c r="AL28" s="31" t="s">
        <v>45</v>
      </c>
      <c r="AM28" s="31">
        <v>1</v>
      </c>
    </row>
    <row r="29" spans="1:46">
      <c r="U29" s="4">
        <v>2012</v>
      </c>
      <c r="V29">
        <v>4</v>
      </c>
      <c r="W29" s="29">
        <v>11415594</v>
      </c>
      <c r="AB29">
        <v>4</v>
      </c>
      <c r="AC29">
        <v>1775.012281</v>
      </c>
      <c r="AH29">
        <v>1</v>
      </c>
      <c r="AI29">
        <v>1</v>
      </c>
      <c r="AL29" s="31" t="s">
        <v>46</v>
      </c>
      <c r="AM29" s="31">
        <v>1</v>
      </c>
    </row>
    <row r="30" spans="1:46">
      <c r="U30" s="4">
        <v>2012</v>
      </c>
      <c r="V30">
        <v>5</v>
      </c>
      <c r="W30" s="29">
        <v>10151397</v>
      </c>
      <c r="AB30">
        <v>5</v>
      </c>
      <c r="AC30">
        <v>1851.3877239999999</v>
      </c>
      <c r="AH30">
        <v>8</v>
      </c>
      <c r="AI30">
        <v>16</v>
      </c>
      <c r="AL30" s="31" t="s">
        <v>47</v>
      </c>
      <c r="AM30" s="31">
        <v>1</v>
      </c>
    </row>
    <row r="31" spans="1:46">
      <c r="U31" s="4">
        <v>2012</v>
      </c>
      <c r="V31">
        <v>6</v>
      </c>
      <c r="W31" s="29">
        <v>10241501</v>
      </c>
      <c r="AB31">
        <v>6</v>
      </c>
      <c r="AC31">
        <v>2351.6188520000001</v>
      </c>
      <c r="AH31">
        <v>27</v>
      </c>
      <c r="AI31">
        <v>81</v>
      </c>
      <c r="AL31" s="31" t="s">
        <v>48</v>
      </c>
      <c r="AM31" s="31">
        <v>5.3025629497882688E-14</v>
      </c>
    </row>
    <row r="32" spans="1:46" ht="18" thickBot="1">
      <c r="U32" s="4">
        <v>2012</v>
      </c>
      <c r="V32">
        <v>7</v>
      </c>
      <c r="W32" s="29">
        <v>9903265</v>
      </c>
      <c r="AB32">
        <v>7</v>
      </c>
      <c r="AC32">
        <v>2321.9441769999999</v>
      </c>
      <c r="AH32">
        <v>64</v>
      </c>
      <c r="AI32">
        <v>256</v>
      </c>
      <c r="AL32" s="32" t="s">
        <v>49</v>
      </c>
      <c r="AM32" s="32">
        <v>19</v>
      </c>
    </row>
    <row r="33" spans="21:46">
      <c r="U33" s="4">
        <v>2012</v>
      </c>
      <c r="V33">
        <v>8</v>
      </c>
      <c r="W33" s="29">
        <v>10319172</v>
      </c>
      <c r="AB33">
        <v>8</v>
      </c>
      <c r="AC33">
        <v>2352.6209789999998</v>
      </c>
      <c r="AH33">
        <v>125</v>
      </c>
      <c r="AI33">
        <v>625</v>
      </c>
    </row>
    <row r="34" spans="21:46" ht="18" thickBot="1">
      <c r="U34" s="4">
        <v>2012</v>
      </c>
      <c r="V34">
        <v>9</v>
      </c>
      <c r="W34" s="29">
        <v>10215574</v>
      </c>
      <c r="AB34">
        <v>9</v>
      </c>
      <c r="AC34">
        <v>2995.2870979999998</v>
      </c>
      <c r="AH34">
        <v>216</v>
      </c>
      <c r="AI34">
        <v>1296</v>
      </c>
      <c r="AL34" t="s">
        <v>50</v>
      </c>
    </row>
    <row r="35" spans="21:46">
      <c r="U35" s="4">
        <v>2012</v>
      </c>
      <c r="V35">
        <v>10</v>
      </c>
      <c r="W35" s="29">
        <v>9348579</v>
      </c>
      <c r="AB35">
        <v>10</v>
      </c>
      <c r="AC35">
        <v>2697.6683739999999</v>
      </c>
      <c r="AH35">
        <v>343</v>
      </c>
      <c r="AI35">
        <v>2401</v>
      </c>
      <c r="AL35" s="33"/>
      <c r="AM35" s="33" t="s">
        <v>55</v>
      </c>
      <c r="AN35" s="33" t="s">
        <v>56</v>
      </c>
      <c r="AO35" s="33" t="s">
        <v>57</v>
      </c>
      <c r="AP35" s="33" t="s">
        <v>58</v>
      </c>
      <c r="AQ35" s="33" t="s">
        <v>59</v>
      </c>
    </row>
    <row r="36" spans="21:46">
      <c r="U36" s="4">
        <v>2012</v>
      </c>
      <c r="V36">
        <v>11</v>
      </c>
      <c r="W36" s="29">
        <v>10667257</v>
      </c>
      <c r="AB36">
        <v>11</v>
      </c>
      <c r="AC36">
        <v>2448.6202739999999</v>
      </c>
      <c r="AH36">
        <v>512</v>
      </c>
      <c r="AI36">
        <v>4096</v>
      </c>
      <c r="AL36" s="31" t="s">
        <v>51</v>
      </c>
      <c r="AM36" s="31">
        <v>6</v>
      </c>
      <c r="AN36" s="31">
        <v>4383151.0363667095</v>
      </c>
      <c r="AO36" s="31">
        <v>730525.17272778496</v>
      </c>
      <c r="AP36" s="31">
        <v>2.5981458057506198E+32</v>
      </c>
      <c r="AQ36" s="31">
        <v>5.8258176555837511E-192</v>
      </c>
    </row>
    <row r="37" spans="21:46">
      <c r="U37" s="4">
        <v>2012</v>
      </c>
      <c r="V37">
        <v>12</v>
      </c>
      <c r="W37" s="29">
        <v>12209544</v>
      </c>
      <c r="AB37">
        <v>12</v>
      </c>
      <c r="AC37">
        <v>2611.3371299999999</v>
      </c>
      <c r="AH37">
        <v>729</v>
      </c>
      <c r="AI37">
        <v>6561</v>
      </c>
      <c r="AL37" s="31" t="s">
        <v>52</v>
      </c>
      <c r="AM37" s="31">
        <v>12</v>
      </c>
      <c r="AN37" s="31">
        <v>3.3740608603760718E-26</v>
      </c>
      <c r="AO37" s="31">
        <v>2.8117173836467266E-27</v>
      </c>
      <c r="AP37" s="31"/>
      <c r="AQ37" s="31"/>
    </row>
    <row r="38" spans="21:46" ht="18" thickBot="1">
      <c r="U38">
        <v>2013</v>
      </c>
      <c r="V38">
        <v>2013.1</v>
      </c>
      <c r="W38" s="29">
        <v>13047411</v>
      </c>
      <c r="AB38">
        <v>2013.1</v>
      </c>
      <c r="AC38">
        <v>2513.803813</v>
      </c>
      <c r="AH38">
        <v>1000</v>
      </c>
      <c r="AI38">
        <v>10000</v>
      </c>
      <c r="AL38" s="32" t="s">
        <v>53</v>
      </c>
      <c r="AM38" s="32">
        <v>18</v>
      </c>
      <c r="AN38" s="32">
        <v>4383151.0363667095</v>
      </c>
      <c r="AO38" s="32"/>
      <c r="AP38" s="32"/>
      <c r="AQ38" s="32"/>
    </row>
    <row r="39" spans="21:46" ht="18" thickBot="1">
      <c r="U39">
        <v>2013</v>
      </c>
      <c r="V39">
        <v>2</v>
      </c>
      <c r="W39" s="29">
        <v>10633221</v>
      </c>
      <c r="AB39">
        <v>2</v>
      </c>
      <c r="AC39">
        <v>2487.1557859999998</v>
      </c>
      <c r="AH39">
        <v>1331</v>
      </c>
      <c r="AI39">
        <v>14641</v>
      </c>
    </row>
    <row r="40" spans="21:46">
      <c r="U40">
        <v>2013</v>
      </c>
      <c r="V40">
        <v>3</v>
      </c>
      <c r="W40" s="29">
        <v>10990562</v>
      </c>
      <c r="AB40">
        <v>3</v>
      </c>
      <c r="AC40">
        <v>2503.4426370000001</v>
      </c>
      <c r="AH40">
        <v>1728</v>
      </c>
      <c r="AI40">
        <v>20736</v>
      </c>
      <c r="AL40" s="33"/>
      <c r="AM40" s="33" t="s">
        <v>60</v>
      </c>
      <c r="AN40" s="33" t="s">
        <v>48</v>
      </c>
      <c r="AO40" s="33" t="s">
        <v>61</v>
      </c>
      <c r="AP40" s="33" t="s">
        <v>62</v>
      </c>
      <c r="AQ40" s="33" t="s">
        <v>63</v>
      </c>
      <c r="AR40" s="33" t="s">
        <v>64</v>
      </c>
      <c r="AS40" s="33" t="s">
        <v>65</v>
      </c>
      <c r="AT40" s="33" t="s">
        <v>66</v>
      </c>
    </row>
    <row r="41" spans="21:46">
      <c r="U41">
        <v>2013</v>
      </c>
      <c r="V41">
        <v>4</v>
      </c>
      <c r="W41" s="29">
        <v>10004690</v>
      </c>
      <c r="AB41">
        <v>4</v>
      </c>
      <c r="AC41">
        <v>2609.2671</v>
      </c>
      <c r="AH41">
        <v>2197</v>
      </c>
      <c r="AI41">
        <v>28561</v>
      </c>
      <c r="AL41" s="31" t="s">
        <v>54</v>
      </c>
      <c r="AM41" s="31">
        <v>2.2764128799369774E-13</v>
      </c>
      <c r="AN41" s="31">
        <v>4.3962556136224783E-13</v>
      </c>
      <c r="AO41" s="31">
        <v>0.51780721595968171</v>
      </c>
      <c r="AP41" s="31">
        <v>0.61400539530666753</v>
      </c>
      <c r="AQ41" s="31">
        <v>-7.3022052535202532E-13</v>
      </c>
      <c r="AR41" s="31">
        <v>1.1855031013394208E-12</v>
      </c>
      <c r="AS41" s="31">
        <v>-7.3022052535202532E-13</v>
      </c>
      <c r="AT41" s="31">
        <v>1.1855031013394208E-12</v>
      </c>
    </row>
    <row r="42" spans="21:46">
      <c r="U42">
        <v>2013</v>
      </c>
      <c r="V42">
        <v>5</v>
      </c>
      <c r="W42" s="29">
        <v>10542146</v>
      </c>
      <c r="AB42">
        <v>5</v>
      </c>
      <c r="AC42">
        <v>2432.5867509999998</v>
      </c>
      <c r="AH42">
        <v>2744</v>
      </c>
      <c r="AI42">
        <v>38416</v>
      </c>
      <c r="AL42" s="31">
        <v>1797.0449945982139</v>
      </c>
      <c r="AM42" s="31">
        <v>1.0000000000000004</v>
      </c>
      <c r="AN42" s="31">
        <v>4.4432229985411688E-17</v>
      </c>
      <c r="AO42" s="31">
        <v>2.2506185269754132E+16</v>
      </c>
      <c r="AP42" s="31">
        <v>3.9881990331459925E-191</v>
      </c>
      <c r="AQ42" s="31">
        <v>1.0000000000000004</v>
      </c>
      <c r="AR42" s="31">
        <v>1.0000000000000004</v>
      </c>
      <c r="AS42" s="31">
        <v>1.0000000000000004</v>
      </c>
      <c r="AT42" s="31">
        <v>1.0000000000000004</v>
      </c>
    </row>
    <row r="43" spans="21:46">
      <c r="U43">
        <v>2013</v>
      </c>
      <c r="V43">
        <v>6</v>
      </c>
      <c r="W43" s="29">
        <v>9597885</v>
      </c>
      <c r="AB43">
        <v>6</v>
      </c>
      <c r="AC43">
        <v>2051.5586239999998</v>
      </c>
      <c r="AH43">
        <v>3375</v>
      </c>
      <c r="AI43">
        <v>50625</v>
      </c>
      <c r="AL43" s="31">
        <v>388406</v>
      </c>
      <c r="AM43" s="31">
        <v>5.0628822226287453E-19</v>
      </c>
      <c r="AN43" s="31">
        <v>3.1087173819643224E-19</v>
      </c>
      <c r="AO43" s="31">
        <v>1.6286080722557139</v>
      </c>
      <c r="AP43" s="31">
        <v>0.12934829391583486</v>
      </c>
      <c r="AQ43" s="31">
        <v>-1.7104310930046383E-19</v>
      </c>
      <c r="AR43" s="31">
        <v>1.183619553826213E-18</v>
      </c>
      <c r="AS43" s="31">
        <v>-1.7104310930046383E-19</v>
      </c>
      <c r="AT43" s="31">
        <v>1.183619553826213E-18</v>
      </c>
    </row>
    <row r="44" spans="21:46">
      <c r="U44">
        <v>2013</v>
      </c>
      <c r="V44">
        <v>7</v>
      </c>
      <c r="W44" s="29">
        <v>10041723</v>
      </c>
      <c r="AB44">
        <v>7</v>
      </c>
      <c r="AC44">
        <v>1768.3970340000001</v>
      </c>
      <c r="AH44">
        <v>4096</v>
      </c>
      <c r="AI44">
        <v>65536</v>
      </c>
      <c r="AL44" s="31">
        <v>3381.061793393083</v>
      </c>
      <c r="AM44" s="31">
        <v>-1.3040642629829139E-16</v>
      </c>
      <c r="AN44" s="31">
        <v>2.5496565982458656E-17</v>
      </c>
      <c r="AO44" s="31">
        <v>-5.1146662804712406</v>
      </c>
      <c r="AP44" s="31">
        <v>2.5550786018852439E-4</v>
      </c>
      <c r="AQ44" s="31">
        <v>-1.8595867137332934E-16</v>
      </c>
      <c r="AR44" s="31">
        <v>-7.4854181223253447E-17</v>
      </c>
      <c r="AS44" s="31">
        <v>-1.8595867137332934E-16</v>
      </c>
      <c r="AT44" s="31">
        <v>-7.4854181223253447E-17</v>
      </c>
    </row>
    <row r="45" spans="21:46">
      <c r="U45">
        <v>2013</v>
      </c>
      <c r="V45">
        <v>8</v>
      </c>
      <c r="W45" s="29">
        <v>9944154</v>
      </c>
      <c r="AB45">
        <v>8</v>
      </c>
      <c r="AC45">
        <v>1801.840451</v>
      </c>
      <c r="AH45">
        <v>4913</v>
      </c>
      <c r="AI45">
        <v>83521</v>
      </c>
      <c r="AL45" s="31">
        <v>1482.4</v>
      </c>
      <c r="AM45" s="31">
        <v>-7.6148542203113964E-16</v>
      </c>
      <c r="AN45" s="31">
        <v>3.0356390192372309E-16</v>
      </c>
      <c r="AO45" s="31">
        <v>-2.5084847612166978</v>
      </c>
      <c r="AP45" s="31">
        <v>2.7484145080198259E-2</v>
      </c>
      <c r="AQ45" s="31">
        <v>-1.4228943461663917E-15</v>
      </c>
      <c r="AR45" s="31">
        <v>-1.0007649789588756E-16</v>
      </c>
      <c r="AS45" s="31">
        <v>-1.4228943461663917E-15</v>
      </c>
      <c r="AT45" s="31">
        <v>-1.0007649789588756E-16</v>
      </c>
    </row>
    <row r="46" spans="21:46">
      <c r="U46">
        <v>2013</v>
      </c>
      <c r="V46">
        <v>9</v>
      </c>
      <c r="W46" s="29">
        <v>9444870</v>
      </c>
      <c r="AB46">
        <v>9</v>
      </c>
      <c r="AC46">
        <v>1868.998812</v>
      </c>
      <c r="AH46">
        <v>5832</v>
      </c>
      <c r="AI46">
        <v>104976</v>
      </c>
      <c r="AL46" s="31">
        <v>0</v>
      </c>
      <c r="AM46" s="31">
        <v>1.1109098313023342E-13</v>
      </c>
      <c r="AN46" s="31">
        <v>4.1498305016365199E-14</v>
      </c>
      <c r="AO46" s="31">
        <v>2.6770004964401259</v>
      </c>
      <c r="AP46" s="31">
        <v>2.0148350829335155E-2</v>
      </c>
      <c r="AQ46" s="31">
        <v>2.0673943751133013E-14</v>
      </c>
      <c r="AR46" s="31">
        <v>2.0150802250933382E-13</v>
      </c>
      <c r="AS46" s="31">
        <v>2.0673943751133013E-14</v>
      </c>
      <c r="AT46" s="31">
        <v>2.0150802250933382E-13</v>
      </c>
    </row>
    <row r="47" spans="21:46" ht="18" thickBot="1">
      <c r="U47">
        <v>2013</v>
      </c>
      <c r="V47">
        <v>10</v>
      </c>
      <c r="W47" s="29">
        <v>11209114</v>
      </c>
      <c r="AB47">
        <v>10</v>
      </c>
      <c r="AC47">
        <v>1758.7562009999999</v>
      </c>
      <c r="AH47">
        <v>6859</v>
      </c>
      <c r="AI47">
        <v>130321</v>
      </c>
      <c r="AL47" s="32">
        <v>0</v>
      </c>
      <c r="AM47" s="32">
        <v>-6.625427925766198E-16</v>
      </c>
      <c r="AN47" s="32">
        <v>5.3823567390555423E-16</v>
      </c>
      <c r="AO47" s="32">
        <v>-1.2309529536923227</v>
      </c>
      <c r="AP47" s="32">
        <v>0.24192219226648773</v>
      </c>
      <c r="AQ47" s="32">
        <v>-1.8352575842666282E-15</v>
      </c>
      <c r="AR47" s="32">
        <v>5.1017199911338848E-16</v>
      </c>
      <c r="AS47" s="32">
        <v>-1.8352575842666282E-15</v>
      </c>
      <c r="AT47" s="32">
        <v>5.1017199911338848E-16</v>
      </c>
    </row>
    <row r="48" spans="21:46">
      <c r="U48">
        <v>2013</v>
      </c>
      <c r="V48">
        <v>11</v>
      </c>
      <c r="W48" s="29">
        <v>11283605</v>
      </c>
      <c r="AB48">
        <v>11</v>
      </c>
      <c r="AC48">
        <v>1673.181838</v>
      </c>
      <c r="AH48">
        <v>8000</v>
      </c>
      <c r="AI48">
        <v>160000</v>
      </c>
    </row>
    <row r="49" spans="21:35">
      <c r="U49">
        <v>2013</v>
      </c>
      <c r="V49">
        <v>12</v>
      </c>
      <c r="W49" s="29">
        <v>12135218</v>
      </c>
      <c r="AB49">
        <v>12</v>
      </c>
      <c r="AC49">
        <v>1705.477909</v>
      </c>
      <c r="AH49">
        <v>9261</v>
      </c>
      <c r="AI49">
        <v>194481</v>
      </c>
    </row>
    <row r="50" spans="21:35">
      <c r="U50">
        <v>2014</v>
      </c>
      <c r="V50">
        <v>2014.1</v>
      </c>
      <c r="W50" s="29">
        <v>9197524</v>
      </c>
      <c r="AB50">
        <v>2014.1</v>
      </c>
      <c r="AC50">
        <v>1617.4117140000001</v>
      </c>
    </row>
    <row r="51" spans="21:35">
      <c r="U51">
        <v>2014</v>
      </c>
      <c r="V51">
        <v>2</v>
      </c>
      <c r="W51" s="29">
        <v>7279280</v>
      </c>
      <c r="AB51">
        <v>2</v>
      </c>
      <c r="AC51">
        <v>1616.3013410000001</v>
      </c>
    </row>
    <row r="52" spans="21:35">
      <c r="U52">
        <v>2014</v>
      </c>
      <c r="V52">
        <v>3</v>
      </c>
      <c r="W52" s="29">
        <v>8186223</v>
      </c>
      <c r="AB52">
        <v>3</v>
      </c>
      <c r="AC52">
        <v>1441.271123</v>
      </c>
    </row>
    <row r="53" spans="21:35">
      <c r="U53">
        <v>2014</v>
      </c>
      <c r="V53">
        <v>4</v>
      </c>
      <c r="W53" s="29">
        <v>7279039</v>
      </c>
      <c r="AB53">
        <v>4</v>
      </c>
      <c r="AC53">
        <v>1335.25803</v>
      </c>
    </row>
    <row r="54" spans="21:35">
      <c r="U54">
        <v>2014</v>
      </c>
      <c r="V54">
        <v>5</v>
      </c>
      <c r="W54" s="29">
        <v>7085720</v>
      </c>
      <c r="AB54">
        <v>5</v>
      </c>
      <c r="AC54">
        <v>1279.0217130000001</v>
      </c>
    </row>
    <row r="55" spans="21:35">
      <c r="U55">
        <v>2014</v>
      </c>
      <c r="V55">
        <v>6</v>
      </c>
      <c r="W55" s="29">
        <v>6781304</v>
      </c>
      <c r="AB55">
        <v>6</v>
      </c>
      <c r="AC55">
        <v>1284.907903</v>
      </c>
    </row>
    <row r="56" spans="21:35">
      <c r="U56">
        <v>2014</v>
      </c>
      <c r="V56">
        <v>7</v>
      </c>
      <c r="W56" s="29">
        <v>6931805</v>
      </c>
      <c r="AB56">
        <v>7</v>
      </c>
      <c r="AC56">
        <v>1244.888013</v>
      </c>
    </row>
    <row r="57" spans="21:35">
      <c r="U57">
        <v>2014</v>
      </c>
      <c r="V57">
        <v>8</v>
      </c>
      <c r="W57" s="29">
        <v>6998114</v>
      </c>
      <c r="AB57">
        <v>8</v>
      </c>
      <c r="AC57">
        <v>1384.438028</v>
      </c>
    </row>
    <row r="58" spans="21:35">
      <c r="U58">
        <v>2014</v>
      </c>
      <c r="V58">
        <v>9</v>
      </c>
      <c r="W58" s="29">
        <v>11681915</v>
      </c>
      <c r="AB58">
        <v>9</v>
      </c>
      <c r="AC58">
        <v>1413.9062329999999</v>
      </c>
    </row>
    <row r="59" spans="21:35">
      <c r="U59">
        <v>2014</v>
      </c>
      <c r="V59">
        <v>10</v>
      </c>
      <c r="W59" s="29">
        <v>13869715</v>
      </c>
      <c r="AB59">
        <v>10</v>
      </c>
      <c r="AC59">
        <v>1308.847726</v>
      </c>
    </row>
    <row r="60" spans="21:35">
      <c r="U60">
        <v>2014</v>
      </c>
      <c r="V60">
        <v>11</v>
      </c>
      <c r="W60" s="29">
        <v>12694854</v>
      </c>
      <c r="AB60">
        <v>11</v>
      </c>
      <c r="AC60">
        <v>1271.0737650000001</v>
      </c>
    </row>
    <row r="61" spans="21:35">
      <c r="U61">
        <v>2014</v>
      </c>
      <c r="V61">
        <v>12</v>
      </c>
      <c r="W61" s="29">
        <v>15176919</v>
      </c>
      <c r="AB61">
        <v>12</v>
      </c>
      <c r="AC61">
        <v>1647.7671640000001</v>
      </c>
    </row>
    <row r="62" spans="21:35">
      <c r="U62">
        <v>2015</v>
      </c>
      <c r="V62">
        <v>2015.1</v>
      </c>
      <c r="W62" s="29">
        <v>15155234</v>
      </c>
      <c r="AB62">
        <v>2015.1</v>
      </c>
      <c r="AC62">
        <v>1533.1297609999999</v>
      </c>
    </row>
    <row r="63" spans="21:35">
      <c r="U63">
        <v>2015</v>
      </c>
      <c r="V63">
        <v>2</v>
      </c>
      <c r="W63" s="29">
        <v>14475231</v>
      </c>
      <c r="AB63">
        <v>2</v>
      </c>
      <c r="AC63">
        <v>1668.30537</v>
      </c>
    </row>
    <row r="64" spans="21:35">
      <c r="U64">
        <v>2015</v>
      </c>
      <c r="V64">
        <v>3</v>
      </c>
      <c r="W64" s="29">
        <v>16421728</v>
      </c>
      <c r="AB64">
        <v>3</v>
      </c>
      <c r="AC64">
        <v>1815.087319</v>
      </c>
    </row>
    <row r="65" spans="21:29">
      <c r="U65">
        <v>2015</v>
      </c>
      <c r="V65">
        <v>4</v>
      </c>
      <c r="W65" s="29">
        <v>14394622</v>
      </c>
      <c r="AB65">
        <v>4</v>
      </c>
      <c r="AC65">
        <v>1679.2602380000001</v>
      </c>
    </row>
    <row r="66" spans="21:29">
      <c r="U66">
        <v>2015</v>
      </c>
      <c r="V66">
        <v>5</v>
      </c>
      <c r="W66" s="29">
        <v>13130871</v>
      </c>
      <c r="AB66">
        <v>5</v>
      </c>
      <c r="AC66">
        <v>2116.1344709999998</v>
      </c>
    </row>
    <row r="67" spans="21:29">
      <c r="U67">
        <v>2015</v>
      </c>
      <c r="V67">
        <v>6</v>
      </c>
      <c r="W67" s="29">
        <v>12665944</v>
      </c>
      <c r="AB67">
        <v>6</v>
      </c>
      <c r="AC67">
        <v>2577.2055340000002</v>
      </c>
    </row>
    <row r="68" spans="21:29">
      <c r="U68">
        <v>2015</v>
      </c>
      <c r="V68">
        <v>7</v>
      </c>
      <c r="W68" s="29">
        <v>13866755</v>
      </c>
      <c r="AB68">
        <v>7</v>
      </c>
      <c r="AC68">
        <v>2126.6302059999998</v>
      </c>
    </row>
    <row r="69" spans="21:29">
      <c r="U69">
        <v>2015</v>
      </c>
      <c r="V69">
        <v>8</v>
      </c>
      <c r="W69" s="29">
        <v>13760574</v>
      </c>
      <c r="AB69">
        <v>8</v>
      </c>
      <c r="AC69">
        <v>2073.2462999999998</v>
      </c>
    </row>
    <row r="70" spans="21:29">
      <c r="U70">
        <v>2015</v>
      </c>
      <c r="V70">
        <v>9</v>
      </c>
      <c r="W70" s="29">
        <v>15230759</v>
      </c>
      <c r="AB70">
        <v>9</v>
      </c>
      <c r="AC70">
        <v>2076.5326540000001</v>
      </c>
    </row>
    <row r="71" spans="21:29">
      <c r="U71">
        <v>2015</v>
      </c>
      <c r="V71">
        <v>10</v>
      </c>
      <c r="W71" s="29">
        <v>16473635</v>
      </c>
      <c r="AB71">
        <v>10</v>
      </c>
      <c r="AC71">
        <v>1942.800581</v>
      </c>
    </row>
    <row r="72" spans="21:29">
      <c r="U72">
        <v>2015</v>
      </c>
      <c r="V72">
        <v>11</v>
      </c>
      <c r="W72" s="29">
        <v>12027688</v>
      </c>
      <c r="AB72">
        <v>11</v>
      </c>
      <c r="AC72">
        <v>1899.0146219999999</v>
      </c>
    </row>
    <row r="73" spans="21:29">
      <c r="U73">
        <v>2015</v>
      </c>
      <c r="V73">
        <v>12</v>
      </c>
      <c r="W73" s="29">
        <v>16607044</v>
      </c>
      <c r="AB73">
        <v>12</v>
      </c>
      <c r="AC73">
        <v>2224.6765540000001</v>
      </c>
    </row>
    <row r="74" spans="21:29">
      <c r="U74">
        <v>2016</v>
      </c>
      <c r="V74">
        <v>2016.1</v>
      </c>
      <c r="W74" s="29">
        <v>17082668</v>
      </c>
      <c r="AB74">
        <v>2016.1</v>
      </c>
      <c r="AC74">
        <v>2389.952957</v>
      </c>
    </row>
    <row r="75" spans="21:29">
      <c r="U75">
        <v>2016</v>
      </c>
      <c r="V75">
        <v>2</v>
      </c>
      <c r="W75" s="29">
        <v>17581533</v>
      </c>
      <c r="AB75">
        <v>2</v>
      </c>
      <c r="AC75">
        <v>3237.1392719999999</v>
      </c>
    </row>
    <row r="76" spans="21:29">
      <c r="U76">
        <v>2016</v>
      </c>
      <c r="V76">
        <v>3</v>
      </c>
      <c r="W76" s="29">
        <v>19178468</v>
      </c>
      <c r="AB76">
        <v>3</v>
      </c>
      <c r="AC76">
        <v>2657.427694</v>
      </c>
    </row>
    <row r="77" spans="21:29">
      <c r="U77">
        <v>2016</v>
      </c>
      <c r="V77">
        <v>4</v>
      </c>
      <c r="W77" s="29">
        <v>17158659</v>
      </c>
      <c r="AB77">
        <v>4</v>
      </c>
      <c r="AC77">
        <v>2178.4395169999998</v>
      </c>
    </row>
    <row r="78" spans="21:29">
      <c r="U78">
        <v>2016</v>
      </c>
      <c r="V78">
        <v>5</v>
      </c>
      <c r="W78" s="29">
        <v>15956234</v>
      </c>
      <c r="AB78">
        <v>5</v>
      </c>
      <c r="AC78">
        <v>2194.9179130000002</v>
      </c>
    </row>
    <row r="79" spans="21:29">
      <c r="U79">
        <v>2016</v>
      </c>
      <c r="V79">
        <v>6</v>
      </c>
      <c r="W79" s="29">
        <v>13957023</v>
      </c>
      <c r="AB79">
        <v>6</v>
      </c>
      <c r="AC79">
        <v>1995.586282</v>
      </c>
    </row>
    <row r="80" spans="21:29">
      <c r="U80">
        <v>2016</v>
      </c>
      <c r="V80">
        <v>7</v>
      </c>
      <c r="W80" s="30">
        <v>11417917</v>
      </c>
      <c r="AB80">
        <v>7</v>
      </c>
      <c r="AC80">
        <v>1847.4080750000001</v>
      </c>
    </row>
    <row r="81" spans="21:29">
      <c r="U81">
        <v>2016</v>
      </c>
      <c r="V81">
        <v>8</v>
      </c>
      <c r="W81" s="29">
        <v>12451089</v>
      </c>
      <c r="AB81">
        <v>8</v>
      </c>
      <c r="AC81">
        <v>1741.275333</v>
      </c>
    </row>
    <row r="82" spans="21:29">
      <c r="U82">
        <v>2016</v>
      </c>
      <c r="V82">
        <v>9</v>
      </c>
      <c r="W82" s="29">
        <v>14127473</v>
      </c>
      <c r="AB82">
        <v>9</v>
      </c>
      <c r="AC82">
        <v>2152.7943730000002</v>
      </c>
    </row>
    <row r="83" spans="21:29">
      <c r="U83">
        <v>2016</v>
      </c>
      <c r="V83">
        <v>10</v>
      </c>
      <c r="W83" s="29">
        <v>10950786</v>
      </c>
      <c r="AB83">
        <v>10</v>
      </c>
      <c r="AC83">
        <v>2147.7707799999998</v>
      </c>
    </row>
    <row r="84" spans="21:29">
      <c r="U84">
        <v>2016</v>
      </c>
      <c r="V84">
        <v>11</v>
      </c>
      <c r="W84" s="29">
        <v>14210216</v>
      </c>
      <c r="AB84">
        <v>11</v>
      </c>
      <c r="AC84">
        <v>2348.36913</v>
      </c>
    </row>
    <row r="85" spans="21:29">
      <c r="U85">
        <v>2016</v>
      </c>
      <c r="V85">
        <v>12</v>
      </c>
      <c r="W85" s="29">
        <v>14097909</v>
      </c>
      <c r="AB85">
        <v>12</v>
      </c>
      <c r="AC85">
        <v>2579.352723</v>
      </c>
    </row>
    <row r="86" spans="21:29">
      <c r="U86">
        <v>2017</v>
      </c>
      <c r="V86">
        <v>2017.1</v>
      </c>
      <c r="W86" s="29">
        <v>12021305</v>
      </c>
      <c r="AB86">
        <v>2017.1</v>
      </c>
      <c r="AC86">
        <v>2553.2526750000002</v>
      </c>
    </row>
    <row r="87" spans="21:29">
      <c r="U87">
        <v>2017</v>
      </c>
      <c r="V87">
        <v>2</v>
      </c>
      <c r="W87" s="29">
        <v>11823672</v>
      </c>
      <c r="AB87">
        <v>2</v>
      </c>
      <c r="AC87">
        <v>2522.7384459999998</v>
      </c>
    </row>
    <row r="88" spans="21:29">
      <c r="U88">
        <v>2017</v>
      </c>
      <c r="V88">
        <v>3</v>
      </c>
      <c r="W88" s="29">
        <v>13482693</v>
      </c>
      <c r="AB88">
        <v>3</v>
      </c>
      <c r="AC88">
        <v>2895.5055600000001</v>
      </c>
    </row>
    <row r="89" spans="21:29">
      <c r="U89">
        <v>2017</v>
      </c>
      <c r="V89">
        <v>4</v>
      </c>
      <c r="W89" s="29">
        <v>13646512</v>
      </c>
      <c r="AB89">
        <v>4</v>
      </c>
      <c r="AC89">
        <v>2433.2423389999999</v>
      </c>
    </row>
    <row r="90" spans="21:29">
      <c r="U90">
        <v>2017</v>
      </c>
      <c r="V90">
        <v>5</v>
      </c>
      <c r="W90" s="29">
        <v>14319774</v>
      </c>
      <c r="AB90">
        <v>5</v>
      </c>
      <c r="AC90">
        <v>2002.132327</v>
      </c>
    </row>
    <row r="91" spans="21:29">
      <c r="U91">
        <v>2017</v>
      </c>
      <c r="V91">
        <v>6</v>
      </c>
      <c r="W91" s="29">
        <v>10623514</v>
      </c>
      <c r="AB91">
        <v>6</v>
      </c>
      <c r="AC91">
        <v>1677.6592900000001</v>
      </c>
    </row>
    <row r="92" spans="21:29">
      <c r="U92">
        <v>2017</v>
      </c>
      <c r="V92">
        <v>7</v>
      </c>
      <c r="W92" s="29">
        <v>11164593</v>
      </c>
      <c r="AB92">
        <v>7</v>
      </c>
      <c r="AC92">
        <v>1690.2737460000001</v>
      </c>
    </row>
    <row r="93" spans="21:29">
      <c r="U93">
        <v>2017</v>
      </c>
      <c r="V93">
        <v>8</v>
      </c>
      <c r="W93" s="29">
        <v>10875791</v>
      </c>
      <c r="AB93">
        <v>8</v>
      </c>
      <c r="AC93">
        <v>1980.460544</v>
      </c>
    </row>
    <row r="94" spans="21:29">
      <c r="U94">
        <v>2017</v>
      </c>
      <c r="V94">
        <v>9</v>
      </c>
      <c r="W94" s="29">
        <v>13349600</v>
      </c>
      <c r="AB94">
        <v>9</v>
      </c>
      <c r="AC94">
        <v>2216.5179480000002</v>
      </c>
    </row>
    <row r="95" spans="21:29">
      <c r="U95">
        <v>2017</v>
      </c>
      <c r="V95">
        <v>10</v>
      </c>
      <c r="W95" s="29">
        <v>10137632</v>
      </c>
      <c r="AB95">
        <v>10</v>
      </c>
      <c r="AC95">
        <v>2002.508233</v>
      </c>
    </row>
    <row r="96" spans="21:29">
      <c r="U96">
        <v>2017</v>
      </c>
      <c r="V96">
        <v>11</v>
      </c>
      <c r="W96" s="29">
        <v>13198660</v>
      </c>
      <c r="AB96">
        <v>11</v>
      </c>
      <c r="AC96">
        <v>1880.9002849999999</v>
      </c>
    </row>
    <row r="97" spans="21:29">
      <c r="U97">
        <v>2017</v>
      </c>
      <c r="V97">
        <v>12</v>
      </c>
      <c r="W97" s="29">
        <v>13739982</v>
      </c>
      <c r="AB97">
        <v>12</v>
      </c>
      <c r="AC97">
        <v>1979.569694</v>
      </c>
    </row>
    <row r="98" spans="21:29">
      <c r="U98">
        <v>2018</v>
      </c>
      <c r="V98">
        <v>2018.1</v>
      </c>
      <c r="W98" s="29">
        <v>12649894</v>
      </c>
      <c r="AB98">
        <v>2018.1</v>
      </c>
      <c r="AC98">
        <v>2160.9279759999999</v>
      </c>
    </row>
    <row r="99" spans="21:29">
      <c r="U99">
        <v>2018</v>
      </c>
      <c r="V99">
        <v>2</v>
      </c>
      <c r="W99" s="29">
        <v>11902459</v>
      </c>
      <c r="AB99">
        <v>2</v>
      </c>
      <c r="AC99">
        <v>2665.5202060000001</v>
      </c>
    </row>
    <row r="100" spans="21:29">
      <c r="U100">
        <v>2018</v>
      </c>
      <c r="V100">
        <v>3</v>
      </c>
      <c r="W100" s="29">
        <v>21415983</v>
      </c>
      <c r="AB100">
        <v>3</v>
      </c>
      <c r="AC100">
        <v>2075.9283449999998</v>
      </c>
    </row>
    <row r="101" spans="21:29">
      <c r="U101">
        <v>2018</v>
      </c>
      <c r="V101">
        <v>4</v>
      </c>
      <c r="W101" s="29">
        <v>21776585</v>
      </c>
      <c r="AB101">
        <v>4</v>
      </c>
      <c r="AC101">
        <v>1563.7161249999999</v>
      </c>
    </row>
    <row r="102" spans="21:29">
      <c r="U102">
        <v>2018</v>
      </c>
      <c r="V102">
        <v>5</v>
      </c>
      <c r="W102" s="29">
        <v>20279651</v>
      </c>
      <c r="AB102">
        <v>5</v>
      </c>
      <c r="AC102">
        <v>1538.710231</v>
      </c>
    </row>
    <row r="103" spans="21:29">
      <c r="U103">
        <v>2018</v>
      </c>
      <c r="V103">
        <v>6</v>
      </c>
      <c r="W103" s="29">
        <v>18878372</v>
      </c>
      <c r="AB103">
        <v>6</v>
      </c>
      <c r="AC103">
        <v>1588.3942939999999</v>
      </c>
    </row>
    <row r="104" spans="21:29">
      <c r="U104">
        <v>2018</v>
      </c>
      <c r="V104">
        <v>7</v>
      </c>
      <c r="W104" s="29">
        <v>18249062</v>
      </c>
      <c r="AB104">
        <v>7</v>
      </c>
      <c r="AC104">
        <v>1644.18298</v>
      </c>
    </row>
    <row r="105" spans="21:29">
      <c r="U105">
        <v>2018</v>
      </c>
      <c r="V105">
        <v>8</v>
      </c>
      <c r="W105" s="29">
        <v>17069604</v>
      </c>
      <c r="AB105">
        <v>8</v>
      </c>
      <c r="AC105">
        <v>2088.2347030000001</v>
      </c>
    </row>
    <row r="106" spans="21:29">
      <c r="U106">
        <v>2018</v>
      </c>
      <c r="V106">
        <v>9</v>
      </c>
      <c r="W106" s="29">
        <v>23484437</v>
      </c>
      <c r="AB106">
        <v>9</v>
      </c>
      <c r="AC106">
        <v>3059.2390820000001</v>
      </c>
    </row>
    <row r="107" spans="21:29">
      <c r="U107">
        <v>2018</v>
      </c>
      <c r="V107">
        <v>10</v>
      </c>
      <c r="W107" s="29">
        <v>29211762</v>
      </c>
      <c r="AB107">
        <v>10</v>
      </c>
      <c r="AC107">
        <v>2614.9278800000002</v>
      </c>
    </row>
    <row r="108" spans="21:29">
      <c r="U108">
        <v>2018</v>
      </c>
      <c r="V108">
        <v>11</v>
      </c>
      <c r="W108" s="29">
        <v>27419533</v>
      </c>
      <c r="AB108">
        <v>11</v>
      </c>
      <c r="AC108">
        <v>2231.9540919999999</v>
      </c>
    </row>
    <row r="109" spans="21:29">
      <c r="U109">
        <v>2018</v>
      </c>
      <c r="V109">
        <v>12</v>
      </c>
      <c r="W109" s="29">
        <v>21786879</v>
      </c>
      <c r="AB109">
        <v>12</v>
      </c>
      <c r="AC109">
        <v>2080.050107</v>
      </c>
    </row>
    <row r="110" spans="21:29">
      <c r="U110">
        <v>2019</v>
      </c>
      <c r="V110">
        <v>2019.1</v>
      </c>
      <c r="W110" s="29">
        <v>26103701</v>
      </c>
      <c r="AB110">
        <v>2019.1</v>
      </c>
      <c r="AC110">
        <v>2012.4590430000001</v>
      </c>
    </row>
    <row r="111" spans="21:29">
      <c r="U111">
        <v>2019</v>
      </c>
      <c r="V111">
        <v>2</v>
      </c>
      <c r="W111" s="29">
        <v>23184041</v>
      </c>
      <c r="AB111">
        <v>2</v>
      </c>
      <c r="AC111">
        <v>1820.543545</v>
      </c>
    </row>
    <row r="112" spans="21:29">
      <c r="U112">
        <v>2019</v>
      </c>
      <c r="V112">
        <v>3</v>
      </c>
      <c r="W112" s="29">
        <v>34219899</v>
      </c>
      <c r="AB112">
        <v>3</v>
      </c>
      <c r="AC112">
        <v>1629.3217380000001</v>
      </c>
    </row>
    <row r="113" spans="21:29">
      <c r="U113">
        <v>2019</v>
      </c>
      <c r="V113">
        <v>4</v>
      </c>
      <c r="W113" s="29">
        <v>22918386</v>
      </c>
      <c r="AB113">
        <v>4</v>
      </c>
      <c r="AC113">
        <v>1327.891758</v>
      </c>
    </row>
    <row r="114" spans="21:29">
      <c r="U114">
        <v>2019</v>
      </c>
      <c r="V114">
        <v>5</v>
      </c>
      <c r="W114" s="29">
        <v>21446045</v>
      </c>
      <c r="AB114">
        <v>5</v>
      </c>
      <c r="AC114">
        <v>1512.2626740000001</v>
      </c>
    </row>
    <row r="115" spans="21:29">
      <c r="U115">
        <v>2019</v>
      </c>
      <c r="V115">
        <v>6</v>
      </c>
      <c r="W115" s="29">
        <v>14740279</v>
      </c>
      <c r="AB115">
        <v>6</v>
      </c>
      <c r="AC115">
        <v>1887.6079239999999</v>
      </c>
    </row>
    <row r="116" spans="21:29">
      <c r="U116">
        <v>2019</v>
      </c>
      <c r="V116">
        <v>7</v>
      </c>
      <c r="W116" s="29">
        <v>13678283</v>
      </c>
      <c r="AB116">
        <v>7</v>
      </c>
      <c r="AC116">
        <v>1808.7047700000001</v>
      </c>
    </row>
    <row r="117" spans="21:29">
      <c r="U117">
        <v>2019</v>
      </c>
      <c r="V117">
        <v>8</v>
      </c>
      <c r="W117" s="29">
        <v>12837595</v>
      </c>
      <c r="AB117">
        <v>8</v>
      </c>
      <c r="AC117">
        <v>2012.572291</v>
      </c>
    </row>
    <row r="118" spans="21:29">
      <c r="U118">
        <v>2019</v>
      </c>
      <c r="V118">
        <v>9</v>
      </c>
      <c r="W118" s="29">
        <v>17079201</v>
      </c>
      <c r="AB118">
        <v>9</v>
      </c>
      <c r="AC118">
        <v>2058.2399740000001</v>
      </c>
    </row>
    <row r="119" spans="21:29">
      <c r="U119">
        <v>2019</v>
      </c>
      <c r="V119">
        <v>10</v>
      </c>
      <c r="W119" s="29">
        <v>16875301</v>
      </c>
      <c r="AB119">
        <v>10</v>
      </c>
      <c r="AC119">
        <v>2007.1770570000001</v>
      </c>
    </row>
    <row r="120" spans="21:29">
      <c r="U120">
        <v>2019</v>
      </c>
      <c r="V120">
        <v>11</v>
      </c>
      <c r="W120" s="29">
        <v>19498073</v>
      </c>
      <c r="AB120">
        <v>11</v>
      </c>
      <c r="AC120">
        <v>1953.13678</v>
      </c>
    </row>
    <row r="121" spans="21:29">
      <c r="U121">
        <v>2019</v>
      </c>
      <c r="V121">
        <v>12</v>
      </c>
      <c r="W121" s="29">
        <v>33400409</v>
      </c>
      <c r="AB121">
        <v>12</v>
      </c>
      <c r="AC121">
        <v>1839.168062</v>
      </c>
    </row>
    <row r="122" spans="21:29">
      <c r="U122">
        <v>2020</v>
      </c>
      <c r="V122">
        <v>2020.1</v>
      </c>
      <c r="W122" s="29">
        <v>39954837</v>
      </c>
      <c r="AB122">
        <v>2020.1</v>
      </c>
      <c r="AC122">
        <v>1909.281647</v>
      </c>
    </row>
    <row r="123" spans="21:29">
      <c r="U123">
        <v>2020</v>
      </c>
      <c r="V123">
        <v>2</v>
      </c>
      <c r="W123" s="29">
        <v>34261786</v>
      </c>
      <c r="AB123">
        <v>2</v>
      </c>
      <c r="AC123">
        <v>1672.3242809999999</v>
      </c>
    </row>
    <row r="124" spans="21:29">
      <c r="U124">
        <v>2020</v>
      </c>
      <c r="V124">
        <v>3</v>
      </c>
      <c r="W124" s="29">
        <v>26356815</v>
      </c>
      <c r="AB124">
        <v>3</v>
      </c>
      <c r="AC124">
        <v>1557.934761</v>
      </c>
    </row>
    <row r="125" spans="21:29">
      <c r="U125">
        <v>2020</v>
      </c>
      <c r="V125">
        <v>4</v>
      </c>
      <c r="W125" s="29">
        <v>22747586</v>
      </c>
      <c r="AB125">
        <v>4</v>
      </c>
      <c r="AC125">
        <v>1466.3316580000001</v>
      </c>
    </row>
    <row r="126" spans="21:29">
      <c r="U126">
        <v>2020</v>
      </c>
      <c r="V126">
        <v>5</v>
      </c>
      <c r="W126" s="29">
        <v>19763768</v>
      </c>
      <c r="AB126">
        <v>5</v>
      </c>
      <c r="AC126">
        <v>1657.2807720000001</v>
      </c>
    </row>
    <row r="127" spans="21:29">
      <c r="U127">
        <v>2020</v>
      </c>
      <c r="V127">
        <v>6</v>
      </c>
      <c r="W127" s="29">
        <v>18289420</v>
      </c>
      <c r="AB127">
        <v>6</v>
      </c>
      <c r="AC127">
        <v>1952.662722</v>
      </c>
    </row>
    <row r="128" spans="21:29">
      <c r="U128">
        <v>2020</v>
      </c>
      <c r="V128">
        <v>7</v>
      </c>
      <c r="W128" s="29">
        <v>16740819</v>
      </c>
      <c r="AB128">
        <v>7</v>
      </c>
      <c r="AC128">
        <v>1912.074676</v>
      </c>
    </row>
    <row r="129" spans="21:29">
      <c r="U129">
        <v>2020</v>
      </c>
      <c r="V129">
        <v>8</v>
      </c>
      <c r="W129" s="29">
        <v>15887483</v>
      </c>
      <c r="AB129">
        <v>8</v>
      </c>
      <c r="AC129">
        <v>2669.927138</v>
      </c>
    </row>
    <row r="130" spans="21:29">
      <c r="U130">
        <v>2020</v>
      </c>
      <c r="V130">
        <v>9</v>
      </c>
      <c r="W130" s="29">
        <v>20218265</v>
      </c>
      <c r="AB130">
        <v>9</v>
      </c>
      <c r="AC130">
        <v>2879.6902920000002</v>
      </c>
    </row>
    <row r="131" spans="21:29">
      <c r="U131">
        <v>2020</v>
      </c>
      <c r="V131">
        <v>10</v>
      </c>
      <c r="W131" s="29">
        <v>18215405</v>
      </c>
      <c r="AB131">
        <v>10</v>
      </c>
      <c r="AC131">
        <v>2941.7049310000002</v>
      </c>
    </row>
    <row r="132" spans="21:29">
      <c r="U132">
        <v>2020</v>
      </c>
      <c r="V132">
        <v>11</v>
      </c>
      <c r="W132" s="29">
        <v>22793546</v>
      </c>
      <c r="AB132">
        <v>11</v>
      </c>
      <c r="AC132">
        <v>2909.3815570000002</v>
      </c>
    </row>
    <row r="133" spans="21:29">
      <c r="U133">
        <v>2020</v>
      </c>
      <c r="V133">
        <v>12</v>
      </c>
      <c r="W133" s="29">
        <v>25887159</v>
      </c>
      <c r="AB133">
        <v>12</v>
      </c>
      <c r="AC133">
        <v>2570.5172929999999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F930-DB83-4C26-8445-DAC6DF6694DE}">
  <dimension ref="A1:AD139"/>
  <sheetViews>
    <sheetView topLeftCell="A60" zoomScale="65" zoomScaleNormal="68" workbookViewId="0">
      <selection activeCell="E138" sqref="E138"/>
    </sheetView>
  </sheetViews>
  <sheetFormatPr defaultRowHeight="17.399999999999999"/>
  <cols>
    <col min="1" max="2" width="5.796875" customWidth="1"/>
    <col min="3" max="3" width="11" customWidth="1"/>
    <col min="4" max="4" width="13.09765625" customWidth="1"/>
    <col min="5" max="5" width="14.5" customWidth="1"/>
    <col min="6" max="6" width="8.8984375" bestFit="1" customWidth="1"/>
    <col min="7" max="7" width="6.19921875" customWidth="1"/>
    <col min="8" max="18" width="3.8984375" customWidth="1"/>
    <col min="21" max="22" width="13.59765625" bestFit="1" customWidth="1"/>
    <col min="23" max="23" width="12.19921875" bestFit="1" customWidth="1"/>
    <col min="24" max="24" width="13.59765625" bestFit="1" customWidth="1"/>
    <col min="25" max="25" width="14.5" bestFit="1" customWidth="1"/>
    <col min="26" max="26" width="13.59765625" bestFit="1" customWidth="1"/>
    <col min="27" max="27" width="14.5" bestFit="1" customWidth="1"/>
    <col min="28" max="28" width="13.59765625" bestFit="1" customWidth="1"/>
  </cols>
  <sheetData>
    <row r="1" spans="1:25">
      <c r="A1" s="4" t="s">
        <v>40</v>
      </c>
      <c r="B1" s="5" t="s">
        <v>41</v>
      </c>
      <c r="C1" t="s">
        <v>20</v>
      </c>
      <c r="D1" t="s">
        <v>24</v>
      </c>
      <c r="E1" t="s">
        <v>26</v>
      </c>
      <c r="F1" t="s">
        <v>28</v>
      </c>
      <c r="G1" t="s">
        <v>22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T1" t="s">
        <v>42</v>
      </c>
    </row>
    <row r="2" spans="1:25">
      <c r="A2" s="4">
        <v>2010</v>
      </c>
      <c r="B2">
        <v>1</v>
      </c>
      <c r="C2">
        <v>2657.2623640000002</v>
      </c>
      <c r="D2" s="9">
        <v>12694215</v>
      </c>
      <c r="E2">
        <v>5015.7584562571028</v>
      </c>
      <c r="F2" s="6">
        <v>70.599999999999994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25">
      <c r="A3" s="4">
        <v>2010</v>
      </c>
      <c r="B3">
        <v>2</v>
      </c>
      <c r="C3">
        <v>2912.666768</v>
      </c>
      <c r="D3" s="9">
        <v>12157216</v>
      </c>
      <c r="E3">
        <v>5661.6348818446504</v>
      </c>
      <c r="F3" s="6">
        <v>70.7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 t="s">
        <v>43</v>
      </c>
    </row>
    <row r="4" spans="1:25" ht="18" thickBot="1">
      <c r="A4" s="4">
        <v>2010</v>
      </c>
      <c r="B4">
        <v>3</v>
      </c>
      <c r="C4">
        <v>3000.14003</v>
      </c>
      <c r="D4" s="9">
        <v>15270993</v>
      </c>
      <c r="E4">
        <v>5412.1545929798358</v>
      </c>
      <c r="F4" s="6">
        <v>70.7</v>
      </c>
      <c r="G4">
        <v>2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25">
      <c r="A5" s="4">
        <v>2010</v>
      </c>
      <c r="B5">
        <v>4</v>
      </c>
      <c r="C5">
        <v>3139.2010789999999</v>
      </c>
      <c r="D5" s="9">
        <v>12456810</v>
      </c>
      <c r="E5">
        <v>5639.1720226403695</v>
      </c>
      <c r="F5" s="6">
        <v>70.7</v>
      </c>
      <c r="G5">
        <v>3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 s="15" t="s">
        <v>44</v>
      </c>
      <c r="U5" s="15"/>
    </row>
    <row r="6" spans="1:25">
      <c r="A6" s="4">
        <v>2010</v>
      </c>
      <c r="B6">
        <v>5</v>
      </c>
      <c r="C6">
        <v>3578.3949469999998</v>
      </c>
      <c r="D6" s="9">
        <v>11895097</v>
      </c>
      <c r="E6">
        <v>5537.1075608396804</v>
      </c>
      <c r="F6" s="6">
        <v>71</v>
      </c>
      <c r="G6">
        <v>4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 t="s">
        <v>45</v>
      </c>
      <c r="U6">
        <v>0.8145841965650974</v>
      </c>
    </row>
    <row r="7" spans="1:25">
      <c r="A7" s="4">
        <v>2010</v>
      </c>
      <c r="B7">
        <v>6</v>
      </c>
      <c r="C7">
        <v>3595.9600660000001</v>
      </c>
      <c r="D7" s="9">
        <v>11005118</v>
      </c>
      <c r="E7">
        <v>5683.3370137492593</v>
      </c>
      <c r="F7" s="6">
        <v>71.2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T7" t="s">
        <v>46</v>
      </c>
      <c r="U7" s="12">
        <v>0.66354741329360523</v>
      </c>
    </row>
    <row r="8" spans="1:25">
      <c r="A8" s="4">
        <v>2010</v>
      </c>
      <c r="B8">
        <v>7</v>
      </c>
      <c r="C8">
        <v>3434.476999</v>
      </c>
      <c r="D8" s="9">
        <v>11202375</v>
      </c>
      <c r="E8">
        <v>6942.0279768947039</v>
      </c>
      <c r="F8" s="6">
        <v>71.3</v>
      </c>
      <c r="G8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T8" t="s">
        <v>47</v>
      </c>
      <c r="U8">
        <v>0.62004061328846793</v>
      </c>
      <c r="X8">
        <f>U19+U20*15272990+U21*5537.482+U22*187+U23*137+U29</f>
        <v>27395.269383904051</v>
      </c>
    </row>
    <row r="9" spans="1:25">
      <c r="A9" s="4">
        <v>2010</v>
      </c>
      <c r="B9">
        <v>8</v>
      </c>
      <c r="C9">
        <v>2882.9619029999999</v>
      </c>
      <c r="D9" s="9">
        <v>10249984</v>
      </c>
      <c r="E9">
        <v>7005.4358489041742</v>
      </c>
      <c r="F9" s="6">
        <v>71.400000000000006</v>
      </c>
      <c r="G9">
        <v>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T9" t="s">
        <v>48</v>
      </c>
      <c r="U9">
        <v>561.30774852362879</v>
      </c>
      <c r="X9">
        <f>U19+U21*5537.482+U22*107+U23*137+U30</f>
        <v>2291.741235306511</v>
      </c>
    </row>
    <row r="10" spans="1:25" ht="18" thickBot="1">
      <c r="A10" s="4">
        <v>2010</v>
      </c>
      <c r="B10">
        <v>9</v>
      </c>
      <c r="C10">
        <v>5619.61139</v>
      </c>
      <c r="D10" s="9">
        <v>7051950</v>
      </c>
      <c r="E10">
        <v>9098.0913015102415</v>
      </c>
      <c r="F10" s="6">
        <v>71.400000000000006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T10" s="13" t="s">
        <v>49</v>
      </c>
      <c r="U10" s="13">
        <v>132</v>
      </c>
    </row>
    <row r="11" spans="1:25">
      <c r="A11" s="4">
        <v>2010</v>
      </c>
      <c r="B11">
        <v>10</v>
      </c>
      <c r="C11">
        <v>6765.7464760000003</v>
      </c>
      <c r="D11" s="9">
        <v>9467711</v>
      </c>
      <c r="E11">
        <v>8177.5192644583622</v>
      </c>
      <c r="F11" s="6">
        <v>71.3</v>
      </c>
      <c r="G11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</row>
    <row r="12" spans="1:25" ht="18" thickBot="1">
      <c r="A12" s="4">
        <v>2010</v>
      </c>
      <c r="B12">
        <v>11</v>
      </c>
      <c r="C12">
        <v>5573.8383999999996</v>
      </c>
      <c r="D12" s="9">
        <v>12294876</v>
      </c>
      <c r="E12">
        <v>5952.4083492509144</v>
      </c>
      <c r="F12" s="6">
        <v>71.400000000000006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T12" t="s">
        <v>50</v>
      </c>
    </row>
    <row r="13" spans="1:25">
      <c r="A13" s="4">
        <v>2010</v>
      </c>
      <c r="B13">
        <v>12</v>
      </c>
      <c r="C13">
        <v>4768.9997819999999</v>
      </c>
      <c r="D13" s="9">
        <v>11069847</v>
      </c>
      <c r="E13">
        <v>6856.0818787177222</v>
      </c>
      <c r="F13" s="6">
        <v>71.5</v>
      </c>
      <c r="G13">
        <v>11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/>
      <c r="U13" s="14" t="s">
        <v>55</v>
      </c>
      <c r="V13" s="14" t="s">
        <v>56</v>
      </c>
      <c r="W13" s="14" t="s">
        <v>57</v>
      </c>
      <c r="X13" s="14" t="s">
        <v>58</v>
      </c>
      <c r="Y13" s="14" t="s">
        <v>59</v>
      </c>
    </row>
    <row r="14" spans="1:25">
      <c r="A14" s="4">
        <v>2011</v>
      </c>
      <c r="B14">
        <v>1</v>
      </c>
      <c r="C14">
        <v>5107.1493289999999</v>
      </c>
      <c r="D14" s="9">
        <v>13101464</v>
      </c>
      <c r="E14">
        <v>10217.696629213484</v>
      </c>
      <c r="F14" s="6">
        <v>72</v>
      </c>
      <c r="G14">
        <v>12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 t="s">
        <v>51</v>
      </c>
      <c r="U14">
        <v>15</v>
      </c>
      <c r="V14">
        <v>72078900.464476764</v>
      </c>
      <c r="W14">
        <v>4805260.0309651177</v>
      </c>
      <c r="X14">
        <v>15.25157936725418</v>
      </c>
      <c r="Y14">
        <v>6.2258828514497633E-21</v>
      </c>
    </row>
    <row r="15" spans="1:25">
      <c r="A15" s="4">
        <v>2011</v>
      </c>
      <c r="B15">
        <v>2</v>
      </c>
      <c r="C15">
        <v>5234.4417949999997</v>
      </c>
      <c r="D15" s="9">
        <v>9418920</v>
      </c>
      <c r="E15">
        <v>9790.5323313684021</v>
      </c>
      <c r="F15" s="6">
        <v>72.3</v>
      </c>
      <c r="G15">
        <v>13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 t="s">
        <v>52</v>
      </c>
      <c r="U15">
        <v>116</v>
      </c>
      <c r="V15">
        <v>36547701.07210917</v>
      </c>
      <c r="W15">
        <v>315066.38855266524</v>
      </c>
    </row>
    <row r="16" spans="1:25" ht="18" thickBot="1">
      <c r="A16" s="4">
        <v>2011</v>
      </c>
      <c r="B16">
        <v>3</v>
      </c>
      <c r="C16">
        <v>4522.7369509999999</v>
      </c>
      <c r="D16" s="9">
        <v>13268451</v>
      </c>
      <c r="E16">
        <v>7245.7921513256688</v>
      </c>
      <c r="F16" s="6">
        <v>72.400000000000006</v>
      </c>
      <c r="G16">
        <v>14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3" t="s">
        <v>53</v>
      </c>
      <c r="U16" s="13">
        <v>131</v>
      </c>
      <c r="V16" s="13">
        <v>108626601.53658593</v>
      </c>
      <c r="W16" s="13"/>
      <c r="X16" s="13"/>
      <c r="Y16" s="13"/>
    </row>
    <row r="17" spans="1:30" ht="18" thickBot="1">
      <c r="A17" s="4">
        <v>2011</v>
      </c>
      <c r="B17">
        <v>4</v>
      </c>
      <c r="C17">
        <v>3301.4273720000001</v>
      </c>
      <c r="D17" s="9">
        <v>12728021</v>
      </c>
      <c r="E17">
        <v>5615.4492023509656</v>
      </c>
      <c r="F17" s="6">
        <v>72.5</v>
      </c>
      <c r="G17">
        <v>15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30">
      <c r="A18" s="4">
        <v>2011</v>
      </c>
      <c r="B18">
        <v>5</v>
      </c>
      <c r="C18">
        <v>2120.741477</v>
      </c>
      <c r="D18" s="9">
        <v>10216139</v>
      </c>
      <c r="E18">
        <v>5001.2849592723778</v>
      </c>
      <c r="F18" s="6">
        <v>72.5</v>
      </c>
      <c r="G18">
        <v>16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T18" s="14"/>
      <c r="U18" s="14" t="s">
        <v>60</v>
      </c>
      <c r="V18" s="14" t="s">
        <v>48</v>
      </c>
      <c r="W18" s="14" t="s">
        <v>61</v>
      </c>
      <c r="X18" s="14" t="s">
        <v>62</v>
      </c>
      <c r="Y18" s="14" t="s">
        <v>63</v>
      </c>
      <c r="Z18" s="14" t="s">
        <v>64</v>
      </c>
      <c r="AA18" s="14" t="s">
        <v>65</v>
      </c>
      <c r="AB18" s="14" t="s">
        <v>66</v>
      </c>
    </row>
    <row r="19" spans="1:30">
      <c r="A19" s="4">
        <v>2011</v>
      </c>
      <c r="B19">
        <v>6</v>
      </c>
      <c r="C19">
        <v>1877.9971</v>
      </c>
      <c r="D19" s="9">
        <v>10481823</v>
      </c>
      <c r="E19">
        <v>5377.4952603992415</v>
      </c>
      <c r="F19" s="6">
        <v>72.599999999999994</v>
      </c>
      <c r="G19">
        <v>17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T19" t="s">
        <v>54</v>
      </c>
      <c r="U19">
        <v>-20057.392885047659</v>
      </c>
      <c r="V19">
        <v>3199.5180957850757</v>
      </c>
      <c r="W19">
        <v>-6.2688793388824742</v>
      </c>
      <c r="X19" s="12">
        <v>6.4225728325155213E-9</v>
      </c>
      <c r="Y19">
        <v>-26394.441620897975</v>
      </c>
      <c r="Z19">
        <v>-13720.344149197344</v>
      </c>
      <c r="AA19">
        <v>-26394.441620897975</v>
      </c>
      <c r="AB19">
        <v>-13720.344149197344</v>
      </c>
    </row>
    <row r="20" spans="1:30">
      <c r="A20" s="4">
        <v>2011</v>
      </c>
      <c r="B20">
        <v>7</v>
      </c>
      <c r="C20">
        <v>1938.9136759999999</v>
      </c>
      <c r="D20" s="9">
        <v>9433023</v>
      </c>
      <c r="E20">
        <v>7065.3259639075713</v>
      </c>
      <c r="F20" s="6">
        <v>72.7</v>
      </c>
      <c r="G20">
        <v>18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T20" t="s">
        <v>23</v>
      </c>
      <c r="U20">
        <v>7.209689119893617E-6</v>
      </c>
      <c r="V20">
        <v>1.2406883019204104E-5</v>
      </c>
      <c r="W20">
        <v>0.5811039814540071</v>
      </c>
      <c r="X20">
        <v>0.56229775854397035</v>
      </c>
      <c r="Y20">
        <v>-1.7363705997410174E-5</v>
      </c>
      <c r="Z20">
        <v>3.1783084237197408E-5</v>
      </c>
      <c r="AA20">
        <v>-1.7363705997410174E-5</v>
      </c>
      <c r="AB20">
        <v>3.1783084237197408E-5</v>
      </c>
      <c r="AD20" t="s">
        <v>72</v>
      </c>
    </row>
    <row r="21" spans="1:30">
      <c r="A21" s="4">
        <v>2011</v>
      </c>
      <c r="B21">
        <v>8</v>
      </c>
      <c r="C21">
        <v>2286.4828510000002</v>
      </c>
      <c r="D21" s="9">
        <v>10625927</v>
      </c>
      <c r="E21">
        <v>8002.6899798251516</v>
      </c>
      <c r="F21" s="6">
        <v>72.7</v>
      </c>
      <c r="G21">
        <v>19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T21" t="s">
        <v>25</v>
      </c>
      <c r="U21">
        <v>0.36738819932420402</v>
      </c>
      <c r="V21">
        <v>4.1853918845398866E-2</v>
      </c>
      <c r="W21">
        <v>8.7778685833762058</v>
      </c>
      <c r="X21" s="12">
        <v>1.7077794561034299E-14</v>
      </c>
      <c r="Y21">
        <v>0.28449123935419451</v>
      </c>
      <c r="Z21">
        <v>0.45028515929421353</v>
      </c>
      <c r="AA21">
        <v>0.28449123935419451</v>
      </c>
      <c r="AB21">
        <v>0.45028515929421353</v>
      </c>
    </row>
    <row r="22" spans="1:30">
      <c r="A22" s="4">
        <v>2011</v>
      </c>
      <c r="B22">
        <v>9</v>
      </c>
      <c r="C22">
        <v>2901.125579</v>
      </c>
      <c r="D22" s="9">
        <v>10657780</v>
      </c>
      <c r="E22">
        <v>6147.6495254910615</v>
      </c>
      <c r="F22" s="6">
        <v>72.8</v>
      </c>
      <c r="G22">
        <v>20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T22" t="s">
        <v>27</v>
      </c>
      <c r="U22">
        <v>307.6020085855821</v>
      </c>
      <c r="V22">
        <v>48.005068996410579</v>
      </c>
      <c r="W22">
        <v>6.4076984996851483</v>
      </c>
      <c r="X22" s="12">
        <v>3.290327681213374E-9</v>
      </c>
      <c r="Y22">
        <v>212.52192068144859</v>
      </c>
      <c r="Z22">
        <v>402.6820964897156</v>
      </c>
      <c r="AA22">
        <v>212.52192068144859</v>
      </c>
      <c r="AB22">
        <v>402.6820964897156</v>
      </c>
    </row>
    <row r="23" spans="1:30">
      <c r="A23" s="4">
        <v>2011</v>
      </c>
      <c r="B23">
        <v>10</v>
      </c>
      <c r="C23">
        <v>2352.7330619999998</v>
      </c>
      <c r="D23" s="9">
        <v>12087886</v>
      </c>
      <c r="E23">
        <v>4812.7100654519727</v>
      </c>
      <c r="F23" s="6">
        <v>72.8</v>
      </c>
      <c r="G23">
        <v>21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T23" t="s">
        <v>21</v>
      </c>
      <c r="U23">
        <v>-87.297912314167135</v>
      </c>
      <c r="V23">
        <v>12.056373502039705</v>
      </c>
      <c r="W23">
        <v>-7.2408102070990106</v>
      </c>
      <c r="X23" s="12">
        <v>5.2569439243735648E-11</v>
      </c>
      <c r="Y23">
        <v>-111.17707916766574</v>
      </c>
      <c r="Z23">
        <v>-63.418745460668532</v>
      </c>
      <c r="AA23">
        <v>-111.17707916766574</v>
      </c>
      <c r="AB23">
        <v>-63.418745460668532</v>
      </c>
    </row>
    <row r="24" spans="1:30">
      <c r="A24" s="4">
        <v>2011</v>
      </c>
      <c r="B24">
        <v>11</v>
      </c>
      <c r="C24">
        <v>1854.5518810000001</v>
      </c>
      <c r="D24" s="9">
        <v>11595575</v>
      </c>
      <c r="E24">
        <v>3472.7284776989859</v>
      </c>
      <c r="F24" s="6">
        <v>72.8</v>
      </c>
      <c r="G24">
        <v>22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T24" t="s">
        <v>67</v>
      </c>
      <c r="U24">
        <v>-548.76147052278543</v>
      </c>
      <c r="V24">
        <v>244.24605139628181</v>
      </c>
      <c r="W24">
        <v>-2.2467567741041452</v>
      </c>
      <c r="X24" s="12">
        <v>2.654764640214485E-2</v>
      </c>
      <c r="Y24">
        <v>-1032.5215509162206</v>
      </c>
      <c r="Z24">
        <v>-65.001390129350341</v>
      </c>
      <c r="AA24">
        <v>-1032.5215509162206</v>
      </c>
      <c r="AB24">
        <v>-65.001390129350341</v>
      </c>
    </row>
    <row r="25" spans="1:30">
      <c r="A25" s="4">
        <v>2011</v>
      </c>
      <c r="B25">
        <v>12</v>
      </c>
      <c r="C25">
        <v>1779.288945</v>
      </c>
      <c r="D25" s="9">
        <v>13146382</v>
      </c>
      <c r="E25">
        <v>4456.4750932558673</v>
      </c>
      <c r="F25" s="6">
        <v>72.900000000000006</v>
      </c>
      <c r="G25">
        <v>23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 t="s">
        <v>68</v>
      </c>
      <c r="U25">
        <v>-334.22570376167721</v>
      </c>
      <c r="V25">
        <v>243.91021237027465</v>
      </c>
      <c r="W25">
        <v>-1.3702817135606304</v>
      </c>
      <c r="X25">
        <v>0.17324507615117515</v>
      </c>
      <c r="Y25">
        <v>-817.32061264756203</v>
      </c>
      <c r="Z25">
        <v>148.86920512420755</v>
      </c>
      <c r="AA25">
        <v>-817.32061264756203</v>
      </c>
      <c r="AB25">
        <v>148.86920512420755</v>
      </c>
    </row>
    <row r="26" spans="1:30">
      <c r="A26" s="4">
        <v>2012</v>
      </c>
      <c r="B26">
        <v>1</v>
      </c>
      <c r="C26">
        <v>1275.7282829999999</v>
      </c>
      <c r="D26" s="9">
        <v>12553040</v>
      </c>
      <c r="E26">
        <v>6848.8196225422498</v>
      </c>
      <c r="F26" s="6">
        <v>73.099999999999994</v>
      </c>
      <c r="G26">
        <v>24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 t="s">
        <v>31</v>
      </c>
      <c r="U26">
        <v>57.516521411006309</v>
      </c>
      <c r="V26">
        <v>240.87027743890073</v>
      </c>
      <c r="W26">
        <v>0.23878629618631952</v>
      </c>
      <c r="X26">
        <v>0.81169264360907167</v>
      </c>
      <c r="Y26">
        <v>-419.5574133040156</v>
      </c>
      <c r="Z26">
        <v>534.59045612602824</v>
      </c>
      <c r="AA26">
        <v>-419.5574133040156</v>
      </c>
      <c r="AB26">
        <v>534.59045612602824</v>
      </c>
    </row>
    <row r="27" spans="1:30">
      <c r="A27" s="4">
        <v>2012</v>
      </c>
      <c r="B27">
        <v>2</v>
      </c>
      <c r="C27">
        <v>1761.147749</v>
      </c>
      <c r="D27" s="9">
        <v>13471925</v>
      </c>
      <c r="E27">
        <v>6421.146875136481</v>
      </c>
      <c r="F27" s="6">
        <v>73.599999999999994</v>
      </c>
      <c r="G27">
        <v>25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 t="s">
        <v>32</v>
      </c>
      <c r="U27">
        <v>148.74886321245233</v>
      </c>
      <c r="V27">
        <v>246.42385684378951</v>
      </c>
      <c r="W27">
        <v>0.60363012379416536</v>
      </c>
      <c r="X27">
        <v>0.5472681577025641</v>
      </c>
      <c r="Y27">
        <v>-339.32463527861353</v>
      </c>
      <c r="Z27">
        <v>636.82236170351825</v>
      </c>
      <c r="AA27">
        <v>-339.32463527861353</v>
      </c>
      <c r="AB27">
        <v>636.82236170351825</v>
      </c>
    </row>
    <row r="28" spans="1:30">
      <c r="A28" s="4">
        <v>2012</v>
      </c>
      <c r="B28">
        <v>3</v>
      </c>
      <c r="C28">
        <v>1803.2178489999999</v>
      </c>
      <c r="D28" s="9">
        <v>14882713</v>
      </c>
      <c r="E28">
        <v>5722.9244438622918</v>
      </c>
      <c r="F28" s="6">
        <v>73.900000000000006</v>
      </c>
      <c r="G28">
        <v>26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 t="s">
        <v>33</v>
      </c>
      <c r="U28">
        <v>-82.679375884476769</v>
      </c>
      <c r="V28">
        <v>243.26036791505575</v>
      </c>
      <c r="W28">
        <v>-0.3398801728086987</v>
      </c>
      <c r="X28">
        <v>0.73456141101495687</v>
      </c>
      <c r="Y28">
        <v>-564.48718594480113</v>
      </c>
      <c r="Z28">
        <v>399.12843417584759</v>
      </c>
      <c r="AA28">
        <v>-564.48718594480113</v>
      </c>
      <c r="AB28">
        <v>399.12843417584759</v>
      </c>
    </row>
    <row r="29" spans="1:30">
      <c r="A29" s="4">
        <v>2012</v>
      </c>
      <c r="B29">
        <v>4</v>
      </c>
      <c r="C29">
        <v>1775.012281</v>
      </c>
      <c r="D29" s="9">
        <v>11415594</v>
      </c>
      <c r="E29">
        <v>4755.1989520222696</v>
      </c>
      <c r="F29" s="6">
        <v>74.2</v>
      </c>
      <c r="G29">
        <v>27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t="s">
        <v>34</v>
      </c>
      <c r="U29">
        <v>-253.61840011268163</v>
      </c>
      <c r="V29">
        <v>244.8031247362039</v>
      </c>
      <c r="W29">
        <v>-1.036009652188782</v>
      </c>
      <c r="X29">
        <v>0.30235252606601476</v>
      </c>
      <c r="Y29">
        <v>-738.48183444844312</v>
      </c>
      <c r="Z29">
        <v>231.24503422307987</v>
      </c>
      <c r="AA29">
        <v>-738.48183444844312</v>
      </c>
      <c r="AB29">
        <v>231.24503422307987</v>
      </c>
    </row>
    <row r="30" spans="1:30">
      <c r="A30" s="4">
        <v>2012</v>
      </c>
      <c r="B30">
        <v>5</v>
      </c>
      <c r="C30">
        <v>1851.3877239999999</v>
      </c>
      <c r="D30" s="9">
        <v>10151397</v>
      </c>
      <c r="E30">
        <v>4819.7103597075265</v>
      </c>
      <c r="F30" s="6">
        <v>74.2</v>
      </c>
      <c r="G30">
        <v>28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 t="s">
        <v>35</v>
      </c>
      <c r="U30">
        <v>-638.87235203240834</v>
      </c>
      <c r="V30">
        <v>248.19717774219845</v>
      </c>
      <c r="W30">
        <v>-2.5740516384759333</v>
      </c>
      <c r="X30" s="12">
        <v>1.131067265002117E-2</v>
      </c>
      <c r="Y30">
        <v>-1130.4581360055672</v>
      </c>
      <c r="Z30">
        <v>-147.28656805924959</v>
      </c>
      <c r="AA30">
        <v>-1130.4581360055672</v>
      </c>
      <c r="AB30">
        <v>-147.28656805924959</v>
      </c>
    </row>
    <row r="31" spans="1:30">
      <c r="A31" s="4">
        <v>2012</v>
      </c>
      <c r="B31">
        <v>6</v>
      </c>
      <c r="C31">
        <v>2351.6188520000001</v>
      </c>
      <c r="D31" s="9">
        <v>10241501</v>
      </c>
      <c r="E31">
        <v>6325.9092744355576</v>
      </c>
      <c r="F31" s="6">
        <v>74.5</v>
      </c>
      <c r="G31">
        <v>29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T31" t="s">
        <v>36</v>
      </c>
      <c r="U31">
        <v>-428.33089236460961</v>
      </c>
      <c r="V31">
        <v>248.14590002410091</v>
      </c>
      <c r="W31">
        <v>-1.7261252042568844</v>
      </c>
      <c r="X31">
        <v>8.698736491932596E-2</v>
      </c>
      <c r="Y31">
        <v>-919.81511435595758</v>
      </c>
      <c r="Z31">
        <v>63.153329626738412</v>
      </c>
      <c r="AA31">
        <v>-919.81511435595758</v>
      </c>
      <c r="AB31">
        <v>63.153329626738412</v>
      </c>
    </row>
    <row r="32" spans="1:30">
      <c r="A32" s="4">
        <v>2012</v>
      </c>
      <c r="B32">
        <v>7</v>
      </c>
      <c r="C32">
        <v>2321.9441769999999</v>
      </c>
      <c r="D32" s="9">
        <v>9903265</v>
      </c>
      <c r="E32">
        <v>7611.1208329687634</v>
      </c>
      <c r="F32" s="6">
        <v>74.5</v>
      </c>
      <c r="G32">
        <v>30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T32" t="s">
        <v>37</v>
      </c>
      <c r="U32">
        <v>-25.182538077614755</v>
      </c>
      <c r="V32">
        <v>245.67369483988989</v>
      </c>
      <c r="W32">
        <v>-0.10250400676403992</v>
      </c>
      <c r="X32">
        <v>0.91853362077713885</v>
      </c>
      <c r="Y32">
        <v>-511.77024619770026</v>
      </c>
      <c r="Z32">
        <v>461.40517004247073</v>
      </c>
      <c r="AA32">
        <v>-511.77024619770026</v>
      </c>
      <c r="AB32">
        <v>461.40517004247073</v>
      </c>
    </row>
    <row r="33" spans="1:28">
      <c r="A33" s="4">
        <v>2012</v>
      </c>
      <c r="B33">
        <v>8</v>
      </c>
      <c r="C33">
        <v>2352.6209789999998</v>
      </c>
      <c r="D33" s="9">
        <v>10319172</v>
      </c>
      <c r="E33">
        <v>4764.0302650917201</v>
      </c>
      <c r="F33" s="6">
        <v>74.5</v>
      </c>
      <c r="G33">
        <v>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T33" t="s">
        <v>38</v>
      </c>
      <c r="U33">
        <v>355.56454345042698</v>
      </c>
      <c r="V33">
        <v>241.7152243405306</v>
      </c>
      <c r="W33">
        <v>1.4710059923635774</v>
      </c>
      <c r="X33">
        <v>0.14399702719369817</v>
      </c>
      <c r="Y33">
        <v>-123.18291506866029</v>
      </c>
      <c r="Z33">
        <v>834.31200196951431</v>
      </c>
      <c r="AA33">
        <v>-123.18291506866029</v>
      </c>
      <c r="AB33">
        <v>834.31200196951431</v>
      </c>
    </row>
    <row r="34" spans="1:28" ht="18" thickBot="1">
      <c r="A34" s="4">
        <v>2012</v>
      </c>
      <c r="B34">
        <v>9</v>
      </c>
      <c r="C34">
        <v>2995.2870979999998</v>
      </c>
      <c r="D34" s="9">
        <v>10215574</v>
      </c>
      <c r="E34">
        <v>7004.4967139398132</v>
      </c>
      <c r="F34" s="6">
        <v>74.5</v>
      </c>
      <c r="G34">
        <v>32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T34" s="13" t="s">
        <v>39</v>
      </c>
      <c r="U34" s="13">
        <v>344.29691076412462</v>
      </c>
      <c r="V34" s="13">
        <v>242.90324877164184</v>
      </c>
      <c r="W34" s="13">
        <v>1.417424067011162</v>
      </c>
      <c r="X34" s="13">
        <v>0.15903941116062878</v>
      </c>
      <c r="Y34" s="13">
        <v>-136.80357983477825</v>
      </c>
      <c r="Z34" s="13">
        <v>825.39740136302748</v>
      </c>
      <c r="AA34" s="13">
        <v>-136.80357983477825</v>
      </c>
      <c r="AB34" s="13">
        <v>825.39740136302748</v>
      </c>
    </row>
    <row r="35" spans="1:28">
      <c r="A35" s="4">
        <v>2012</v>
      </c>
      <c r="B35">
        <v>10</v>
      </c>
      <c r="C35">
        <v>2697.6683739999999</v>
      </c>
      <c r="D35" s="9">
        <v>9348579</v>
      </c>
      <c r="E35">
        <v>6145.8322052437215</v>
      </c>
      <c r="F35" s="6">
        <v>74.7</v>
      </c>
      <c r="G35">
        <v>33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</row>
    <row r="36" spans="1:28">
      <c r="A36" s="4">
        <v>2012</v>
      </c>
      <c r="B36">
        <v>11</v>
      </c>
      <c r="C36">
        <v>2448.6202739999999</v>
      </c>
      <c r="D36" s="9">
        <v>10667257</v>
      </c>
      <c r="E36">
        <v>4498.3751942702502</v>
      </c>
      <c r="F36" s="6">
        <v>74.900000000000006</v>
      </c>
      <c r="G36">
        <v>34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</row>
    <row r="37" spans="1:28">
      <c r="A37" s="4">
        <v>2012</v>
      </c>
      <c r="B37">
        <v>12</v>
      </c>
      <c r="C37">
        <v>2611.3371299999999</v>
      </c>
      <c r="D37" s="9">
        <v>12209544</v>
      </c>
      <c r="E37">
        <v>7317.6023867643071</v>
      </c>
      <c r="F37" s="6">
        <v>75.3</v>
      </c>
      <c r="G37">
        <v>35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28">
      <c r="A38">
        <v>2013</v>
      </c>
      <c r="B38">
        <v>1</v>
      </c>
      <c r="C38">
        <v>2513.803813</v>
      </c>
      <c r="D38" s="9">
        <v>13047411</v>
      </c>
      <c r="E38">
        <v>9257.1822966094387</v>
      </c>
      <c r="F38" s="6">
        <v>75.400000000000006</v>
      </c>
      <c r="G38">
        <v>36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28">
      <c r="A39">
        <v>2013</v>
      </c>
      <c r="B39">
        <v>2</v>
      </c>
      <c r="C39">
        <v>2487.1557859999998</v>
      </c>
      <c r="D39" s="9">
        <v>10633221</v>
      </c>
      <c r="E39">
        <v>7547.4537285840197</v>
      </c>
      <c r="F39" s="6">
        <v>75.7</v>
      </c>
      <c r="G39">
        <v>37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28">
      <c r="A40">
        <v>2013</v>
      </c>
      <c r="B40">
        <v>3</v>
      </c>
      <c r="C40">
        <v>2503.4426370000001</v>
      </c>
      <c r="D40" s="9">
        <v>10990562</v>
      </c>
      <c r="E40">
        <v>4891.7720974266285</v>
      </c>
      <c r="F40" s="6">
        <v>75.900000000000006</v>
      </c>
      <c r="G40">
        <v>38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28">
      <c r="A41">
        <v>2013</v>
      </c>
      <c r="B41">
        <v>4</v>
      </c>
      <c r="C41">
        <v>2609.2671</v>
      </c>
      <c r="D41" s="9">
        <v>10004690</v>
      </c>
      <c r="E41">
        <v>4261.8747508699353</v>
      </c>
      <c r="F41" s="6">
        <v>76.099999999999994</v>
      </c>
      <c r="G41">
        <v>39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28">
      <c r="A42">
        <v>2013</v>
      </c>
      <c r="B42">
        <v>5</v>
      </c>
      <c r="C42">
        <v>2432.5867509999998</v>
      </c>
      <c r="D42" s="9">
        <v>10542146</v>
      </c>
      <c r="E42">
        <v>4179.9984917531219</v>
      </c>
      <c r="F42" s="6">
        <v>76.400000000000006</v>
      </c>
      <c r="G42">
        <v>40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28">
      <c r="A43">
        <v>2013</v>
      </c>
      <c r="B43">
        <v>6</v>
      </c>
      <c r="C43">
        <v>2051.5586239999998</v>
      </c>
      <c r="D43" s="9">
        <v>9597885</v>
      </c>
      <c r="E43">
        <v>3947.7941969582571</v>
      </c>
      <c r="F43" s="6">
        <v>76.8</v>
      </c>
      <c r="G43">
        <v>41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28">
      <c r="A44">
        <v>2013</v>
      </c>
      <c r="B44">
        <v>7</v>
      </c>
      <c r="C44">
        <v>1768.3970340000001</v>
      </c>
      <c r="D44" s="9">
        <v>10041723</v>
      </c>
      <c r="E44">
        <v>6224.3700825538963</v>
      </c>
      <c r="F44" s="6">
        <v>77.2</v>
      </c>
      <c r="G44">
        <v>42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</row>
    <row r="45" spans="1:28">
      <c r="A45">
        <v>2013</v>
      </c>
      <c r="B45">
        <v>8</v>
      </c>
      <c r="C45">
        <v>1801.840451</v>
      </c>
      <c r="D45" s="9">
        <v>9944154</v>
      </c>
      <c r="E45">
        <v>6249.5978034706877</v>
      </c>
      <c r="F45" s="6">
        <v>77.5</v>
      </c>
      <c r="G45">
        <v>43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28">
      <c r="A46">
        <v>2013</v>
      </c>
      <c r="B46">
        <v>9</v>
      </c>
      <c r="C46">
        <v>1868.998812</v>
      </c>
      <c r="D46" s="9">
        <v>9444870</v>
      </c>
      <c r="E46">
        <v>6429.0990055556149</v>
      </c>
      <c r="F46" s="6">
        <v>77.599999999999994</v>
      </c>
      <c r="G46">
        <v>44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</row>
    <row r="47" spans="1:28">
      <c r="A47">
        <v>2013</v>
      </c>
      <c r="B47">
        <v>10</v>
      </c>
      <c r="C47">
        <v>1758.7562009999999</v>
      </c>
      <c r="D47" s="9">
        <v>11209114</v>
      </c>
      <c r="E47">
        <v>4407.6277192002917</v>
      </c>
      <c r="F47" s="6">
        <v>78</v>
      </c>
      <c r="G47">
        <v>45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28">
      <c r="A48">
        <v>2013</v>
      </c>
      <c r="B48">
        <v>11</v>
      </c>
      <c r="C48">
        <v>1673.181838</v>
      </c>
      <c r="D48" s="9">
        <v>11283605</v>
      </c>
      <c r="E48">
        <v>3981.0558872803813</v>
      </c>
      <c r="F48" s="6">
        <v>78.3</v>
      </c>
      <c r="G48">
        <v>46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</row>
    <row r="49" spans="1:18">
      <c r="A49">
        <v>2013</v>
      </c>
      <c r="B49">
        <v>12</v>
      </c>
      <c r="C49">
        <v>1705.477909</v>
      </c>
      <c r="D49" s="9">
        <v>12135218</v>
      </c>
      <c r="E49">
        <v>4591.9188235420306</v>
      </c>
      <c r="F49" s="6">
        <v>78.599999999999994</v>
      </c>
      <c r="G49">
        <v>47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>
        <v>2014</v>
      </c>
      <c r="B50">
        <v>1</v>
      </c>
      <c r="C50">
        <v>1617.4117140000001</v>
      </c>
      <c r="D50" s="9">
        <v>9197524</v>
      </c>
      <c r="E50">
        <v>5083.7512002560543</v>
      </c>
      <c r="F50" s="6">
        <v>78.900000000000006</v>
      </c>
      <c r="G50">
        <v>48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>
        <v>2014</v>
      </c>
      <c r="B51">
        <v>2</v>
      </c>
      <c r="C51">
        <v>1616.3013410000001</v>
      </c>
      <c r="D51" s="9">
        <v>7279280</v>
      </c>
      <c r="E51">
        <v>5009.5765056394976</v>
      </c>
      <c r="F51" s="6">
        <v>79.2</v>
      </c>
      <c r="G51">
        <v>49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>
        <v>2014</v>
      </c>
      <c r="B52">
        <v>3</v>
      </c>
      <c r="C52">
        <v>1441.271123</v>
      </c>
      <c r="D52" s="9">
        <v>8186223</v>
      </c>
      <c r="E52">
        <v>3580.3426337981791</v>
      </c>
      <c r="F52" s="6">
        <v>79.3</v>
      </c>
      <c r="G52">
        <v>50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>
        <v>2014</v>
      </c>
      <c r="B53">
        <v>4</v>
      </c>
      <c r="C53">
        <v>1335.25803</v>
      </c>
      <c r="D53" s="9">
        <v>7279039</v>
      </c>
      <c r="E53">
        <v>3390.1543295051692</v>
      </c>
      <c r="F53" s="6">
        <v>79.599999999999994</v>
      </c>
      <c r="G53">
        <v>51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>
        <v>2014</v>
      </c>
      <c r="B54">
        <v>5</v>
      </c>
      <c r="C54">
        <v>1279.0217130000001</v>
      </c>
      <c r="D54" s="9">
        <v>7085720</v>
      </c>
      <c r="E54">
        <v>5147.8769511174223</v>
      </c>
      <c r="F54" s="6">
        <v>79.7</v>
      </c>
      <c r="G54">
        <v>52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2014</v>
      </c>
      <c r="B55">
        <v>6</v>
      </c>
      <c r="C55">
        <v>1284.907903</v>
      </c>
      <c r="D55" s="9">
        <v>6781304</v>
      </c>
      <c r="E55">
        <v>5360.3259485612425</v>
      </c>
      <c r="F55" s="6">
        <v>80</v>
      </c>
      <c r="G55">
        <v>53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2014</v>
      </c>
      <c r="B56">
        <v>7</v>
      </c>
      <c r="C56">
        <v>1244.888013</v>
      </c>
      <c r="D56" s="9">
        <v>6931805</v>
      </c>
      <c r="E56">
        <v>4958.3624690102351</v>
      </c>
      <c r="F56" s="6">
        <v>80.099999999999994</v>
      </c>
      <c r="G56">
        <v>54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</row>
    <row r="57" spans="1:18">
      <c r="A57">
        <v>2014</v>
      </c>
      <c r="B57">
        <v>8</v>
      </c>
      <c r="C57">
        <v>1384.438028</v>
      </c>
      <c r="D57" s="9">
        <v>6998114</v>
      </c>
      <c r="E57">
        <v>4650.4003130585606</v>
      </c>
      <c r="F57" s="6">
        <v>80.5</v>
      </c>
      <c r="G57">
        <v>55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>
        <v>2014</v>
      </c>
      <c r="B58">
        <v>9</v>
      </c>
      <c r="C58">
        <v>1413.9062329999999</v>
      </c>
      <c r="D58" s="9">
        <v>11681915</v>
      </c>
      <c r="E58">
        <v>5329.6645147634672</v>
      </c>
      <c r="F58" s="6">
        <v>80.8</v>
      </c>
      <c r="G58">
        <v>56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</row>
    <row r="59" spans="1:18">
      <c r="A59">
        <v>2014</v>
      </c>
      <c r="B59">
        <v>10</v>
      </c>
      <c r="C59">
        <v>1308.847726</v>
      </c>
      <c r="D59" s="9">
        <v>13869715</v>
      </c>
      <c r="E59">
        <v>5300.1433044955156</v>
      </c>
      <c r="F59" s="6">
        <v>81.099999999999994</v>
      </c>
      <c r="G59">
        <v>57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</row>
    <row r="60" spans="1:18">
      <c r="A60">
        <v>2014</v>
      </c>
      <c r="B60">
        <v>11</v>
      </c>
      <c r="C60">
        <v>1271.0737650000001</v>
      </c>
      <c r="D60" s="9">
        <v>12694854</v>
      </c>
      <c r="E60">
        <v>3452.6405360846675</v>
      </c>
      <c r="F60" s="6">
        <v>81.400000000000006</v>
      </c>
      <c r="G60">
        <v>58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</row>
    <row r="61" spans="1:18">
      <c r="A61">
        <v>2014</v>
      </c>
      <c r="B61">
        <v>12</v>
      </c>
      <c r="C61">
        <v>1647.7671640000001</v>
      </c>
      <c r="D61" s="9">
        <v>15176919</v>
      </c>
      <c r="E61">
        <v>4243.3461693934432</v>
      </c>
      <c r="F61" s="6">
        <v>81.7</v>
      </c>
      <c r="G61">
        <v>59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2015</v>
      </c>
      <c r="B62">
        <v>1</v>
      </c>
      <c r="C62">
        <v>1533.1297609999999</v>
      </c>
      <c r="D62" s="9">
        <v>15155234</v>
      </c>
      <c r="E62">
        <v>6340.6696744608689</v>
      </c>
      <c r="F62" s="6">
        <v>82.1</v>
      </c>
      <c r="G62">
        <v>60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2015</v>
      </c>
      <c r="B63">
        <v>2</v>
      </c>
      <c r="C63">
        <v>1668.30537</v>
      </c>
      <c r="D63" s="9">
        <v>14475231</v>
      </c>
      <c r="E63">
        <v>6115.0052332773002</v>
      </c>
      <c r="F63" s="6">
        <v>82.5</v>
      </c>
      <c r="G63">
        <v>61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2015</v>
      </c>
      <c r="B64">
        <v>3</v>
      </c>
      <c r="C64">
        <v>1815.087319</v>
      </c>
      <c r="D64" s="9">
        <v>16421728</v>
      </c>
      <c r="E64">
        <v>4783.5003594232312</v>
      </c>
      <c r="F64" s="6">
        <v>82.9</v>
      </c>
      <c r="G64">
        <v>62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2015</v>
      </c>
      <c r="B65">
        <v>4</v>
      </c>
      <c r="C65">
        <v>1679.2602380000001</v>
      </c>
      <c r="D65" s="9">
        <v>14394622</v>
      </c>
      <c r="E65">
        <v>3948.2166446499341</v>
      </c>
      <c r="F65" s="6">
        <v>83.3</v>
      </c>
      <c r="G65">
        <v>63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2015</v>
      </c>
      <c r="B66">
        <v>5</v>
      </c>
      <c r="C66">
        <v>2116.1344709999998</v>
      </c>
      <c r="D66" s="9">
        <v>13130871</v>
      </c>
      <c r="E66">
        <v>5028.980925281905</v>
      </c>
      <c r="F66" s="6">
        <v>83.7</v>
      </c>
      <c r="G66">
        <v>64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2015</v>
      </c>
      <c r="B67">
        <v>6</v>
      </c>
      <c r="C67">
        <v>2577.2055340000002</v>
      </c>
      <c r="D67" s="9">
        <v>12665944</v>
      </c>
      <c r="E67">
        <v>4977.3994036392751</v>
      </c>
      <c r="F67" s="6">
        <v>83.9</v>
      </c>
      <c r="G67">
        <v>65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2015</v>
      </c>
      <c r="B68">
        <v>7</v>
      </c>
      <c r="C68">
        <v>2126.6302059999998</v>
      </c>
      <c r="D68" s="9">
        <v>13866755</v>
      </c>
      <c r="E68">
        <v>5824.5687841817416</v>
      </c>
      <c r="F68" s="6">
        <v>84.2</v>
      </c>
      <c r="G68">
        <v>66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</row>
    <row r="69" spans="1:18">
      <c r="A69">
        <v>2015</v>
      </c>
      <c r="B69">
        <v>8</v>
      </c>
      <c r="C69">
        <v>2073.2462999999998</v>
      </c>
      <c r="D69" s="9">
        <v>13760574</v>
      </c>
      <c r="E69">
        <v>4960.4570804406967</v>
      </c>
      <c r="F69" s="6">
        <v>84.4</v>
      </c>
      <c r="G69">
        <v>67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>
        <v>2015</v>
      </c>
      <c r="B70">
        <v>9</v>
      </c>
      <c r="C70">
        <v>2076.5326540000001</v>
      </c>
      <c r="D70" s="9">
        <v>15230759</v>
      </c>
      <c r="E70">
        <v>5675.7155192384644</v>
      </c>
      <c r="F70" s="6">
        <v>84.9</v>
      </c>
      <c r="G70">
        <v>68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</row>
    <row r="71" spans="1:18">
      <c r="A71">
        <v>2015</v>
      </c>
      <c r="B71">
        <v>10</v>
      </c>
      <c r="C71">
        <v>1942.800581</v>
      </c>
      <c r="D71" s="9">
        <v>16473635</v>
      </c>
      <c r="E71">
        <v>4203.6097129498985</v>
      </c>
      <c r="F71" s="6">
        <v>85.1</v>
      </c>
      <c r="G71">
        <v>69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</row>
    <row r="72" spans="1:18">
      <c r="A72">
        <v>2015</v>
      </c>
      <c r="B72">
        <v>11</v>
      </c>
      <c r="C72">
        <v>1899.0146219999999</v>
      </c>
      <c r="D72" s="9">
        <v>12027688</v>
      </c>
      <c r="E72">
        <v>4036.4610807503218</v>
      </c>
      <c r="F72" s="6">
        <v>85.4</v>
      </c>
      <c r="G72">
        <v>70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</row>
    <row r="73" spans="1:18">
      <c r="A73">
        <v>2015</v>
      </c>
      <c r="B73">
        <v>12</v>
      </c>
      <c r="C73">
        <v>2224.6765540000001</v>
      </c>
      <c r="D73" s="9">
        <v>16607044</v>
      </c>
      <c r="E73">
        <v>6407.9099610813091</v>
      </c>
      <c r="F73" s="6">
        <v>85.4</v>
      </c>
      <c r="G73">
        <v>71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2016</v>
      </c>
      <c r="B74">
        <v>1</v>
      </c>
      <c r="C74">
        <v>2389.952957</v>
      </c>
      <c r="D74" s="9">
        <v>17082668</v>
      </c>
      <c r="E74">
        <v>7308.4677419354839</v>
      </c>
      <c r="F74" s="6">
        <v>85.5</v>
      </c>
      <c r="G74">
        <v>72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2016</v>
      </c>
      <c r="B75">
        <v>2</v>
      </c>
      <c r="C75">
        <v>3237.1392719999999</v>
      </c>
      <c r="D75" s="9">
        <v>17581533</v>
      </c>
      <c r="E75">
        <v>8476.5788373065661</v>
      </c>
      <c r="F75" s="6">
        <v>85.5</v>
      </c>
      <c r="G75">
        <v>73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2016</v>
      </c>
      <c r="B76">
        <v>3</v>
      </c>
      <c r="C76">
        <v>2657.427694</v>
      </c>
      <c r="D76" s="9">
        <v>19178468</v>
      </c>
      <c r="E76">
        <v>7219.6073087123796</v>
      </c>
      <c r="F76" s="6">
        <v>85.8</v>
      </c>
      <c r="G76">
        <v>74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2016</v>
      </c>
      <c r="B77">
        <v>4</v>
      </c>
      <c r="C77">
        <v>2178.4395169999998</v>
      </c>
      <c r="D77" s="9">
        <v>17158659</v>
      </c>
      <c r="E77">
        <v>4871.668776746571</v>
      </c>
      <c r="F77" s="6">
        <v>86.1</v>
      </c>
      <c r="G77">
        <v>75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2016</v>
      </c>
      <c r="B78">
        <v>5</v>
      </c>
      <c r="C78">
        <v>2194.9179130000002</v>
      </c>
      <c r="D78" s="9">
        <v>15956234</v>
      </c>
      <c r="E78">
        <v>5343.5114503816794</v>
      </c>
      <c r="F78" s="6">
        <v>86.5</v>
      </c>
      <c r="G78">
        <v>76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2016</v>
      </c>
      <c r="B79">
        <v>6</v>
      </c>
      <c r="C79">
        <v>1995.586282</v>
      </c>
      <c r="D79" s="9">
        <v>13957023</v>
      </c>
      <c r="E79">
        <v>6455.3241781803345</v>
      </c>
      <c r="F79" s="6">
        <v>86.7</v>
      </c>
      <c r="G79">
        <v>77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2016</v>
      </c>
      <c r="B80">
        <v>7</v>
      </c>
      <c r="C80">
        <v>1847.4080750000001</v>
      </c>
      <c r="D80" s="11">
        <v>11417917</v>
      </c>
      <c r="E80">
        <v>6667.6446856891371</v>
      </c>
      <c r="F80" s="6">
        <v>87.1</v>
      </c>
      <c r="G80">
        <v>78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</row>
    <row r="81" spans="1:18">
      <c r="A81">
        <v>2016</v>
      </c>
      <c r="B81">
        <v>8</v>
      </c>
      <c r="C81">
        <v>1741.275333</v>
      </c>
      <c r="D81" s="9">
        <v>12451089</v>
      </c>
      <c r="E81">
        <v>7175.1831683685732</v>
      </c>
      <c r="F81" s="6">
        <v>87.5</v>
      </c>
      <c r="G81">
        <v>79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</row>
    <row r="82" spans="1:18">
      <c r="A82">
        <v>2016</v>
      </c>
      <c r="B82">
        <v>9</v>
      </c>
      <c r="C82">
        <v>2152.7943730000002</v>
      </c>
      <c r="D82" s="9">
        <v>14127473</v>
      </c>
      <c r="E82">
        <v>6772.1591322326931</v>
      </c>
      <c r="F82" s="6">
        <v>87.9</v>
      </c>
      <c r="G82">
        <v>80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</row>
    <row r="83" spans="1:18">
      <c r="A83">
        <v>2016</v>
      </c>
      <c r="B83">
        <v>10</v>
      </c>
      <c r="C83">
        <v>2147.7707799999998</v>
      </c>
      <c r="D83" s="9">
        <v>10950786</v>
      </c>
      <c r="E83">
        <v>5839.4463524211706</v>
      </c>
      <c r="F83" s="6">
        <v>88.3</v>
      </c>
      <c r="G83">
        <v>81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</row>
    <row r="84" spans="1:18">
      <c r="A84">
        <v>2016</v>
      </c>
      <c r="B84">
        <v>11</v>
      </c>
      <c r="C84">
        <v>2348.36913</v>
      </c>
      <c r="D84" s="9">
        <v>14210216</v>
      </c>
      <c r="E84">
        <v>7728.8361025385248</v>
      </c>
      <c r="F84" s="6">
        <v>88.6</v>
      </c>
      <c r="G84">
        <v>82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</row>
    <row r="85" spans="1:18">
      <c r="A85">
        <v>2016</v>
      </c>
      <c r="B85">
        <v>12</v>
      </c>
      <c r="C85">
        <v>2579.352723</v>
      </c>
      <c r="D85" s="9">
        <v>14097909</v>
      </c>
      <c r="E85">
        <v>7273.0480994789395</v>
      </c>
      <c r="F85" s="6">
        <v>89.1</v>
      </c>
      <c r="G85">
        <v>83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2017</v>
      </c>
      <c r="B86">
        <v>1</v>
      </c>
      <c r="C86">
        <v>2553.2526750000002</v>
      </c>
      <c r="D86" s="9">
        <v>12021305</v>
      </c>
      <c r="E86">
        <v>7174.9892159480723</v>
      </c>
      <c r="F86" s="6">
        <v>89.5</v>
      </c>
      <c r="G86">
        <v>84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2017</v>
      </c>
      <c r="B87">
        <v>2</v>
      </c>
      <c r="C87">
        <v>2522.7384459999998</v>
      </c>
      <c r="D87" s="9">
        <v>11823672</v>
      </c>
      <c r="E87">
        <v>8225.7866273352993</v>
      </c>
      <c r="F87" s="6">
        <v>89.9</v>
      </c>
      <c r="G87">
        <v>85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2017</v>
      </c>
      <c r="B88">
        <v>3</v>
      </c>
      <c r="C88">
        <v>2895.5055600000001</v>
      </c>
      <c r="D88" s="9">
        <v>13482693</v>
      </c>
      <c r="E88">
        <v>7071.1833136883106</v>
      </c>
      <c r="F88" s="6">
        <v>90.3</v>
      </c>
      <c r="G88">
        <v>86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>
        <v>2017</v>
      </c>
      <c r="B89">
        <v>4</v>
      </c>
      <c r="C89">
        <v>2433.2423389999999</v>
      </c>
      <c r="D89" s="9">
        <v>13646512</v>
      </c>
      <c r="E89">
        <v>4485.7453664744162</v>
      </c>
      <c r="F89" s="6">
        <v>90.7</v>
      </c>
      <c r="G89">
        <v>87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>
        <v>2017</v>
      </c>
      <c r="B90">
        <v>5</v>
      </c>
      <c r="C90">
        <v>2002.132327</v>
      </c>
      <c r="D90" s="9">
        <v>14319774</v>
      </c>
      <c r="E90">
        <v>4508.6420765587518</v>
      </c>
      <c r="F90" s="6">
        <v>91.1</v>
      </c>
      <c r="G90">
        <v>88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>
        <v>2017</v>
      </c>
      <c r="B91">
        <v>6</v>
      </c>
      <c r="C91">
        <v>1677.6592900000001</v>
      </c>
      <c r="D91" s="9">
        <v>10623514</v>
      </c>
      <c r="E91">
        <v>4790.5237420123694</v>
      </c>
      <c r="F91" s="6">
        <v>91.5</v>
      </c>
      <c r="G91">
        <v>89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>
        <v>2017</v>
      </c>
      <c r="B92">
        <v>7</v>
      </c>
      <c r="C92">
        <v>1690.2737460000001</v>
      </c>
      <c r="D92" s="9">
        <v>11164593</v>
      </c>
      <c r="E92">
        <v>5903.6502938491676</v>
      </c>
      <c r="F92" s="6">
        <v>91.8</v>
      </c>
      <c r="G92">
        <v>90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</row>
    <row r="93" spans="1:18">
      <c r="A93">
        <v>2017</v>
      </c>
      <c r="B93">
        <v>8</v>
      </c>
      <c r="C93">
        <v>1980.460544</v>
      </c>
      <c r="D93" s="9">
        <v>10875791</v>
      </c>
      <c r="E93">
        <v>5984.2134247078257</v>
      </c>
      <c r="F93" s="6">
        <v>92.2</v>
      </c>
      <c r="G93">
        <v>91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>
        <v>2017</v>
      </c>
      <c r="B94">
        <v>9</v>
      </c>
      <c r="C94">
        <v>2216.5179480000002</v>
      </c>
      <c r="D94" s="9">
        <v>13349600</v>
      </c>
      <c r="E94">
        <v>5017.7239946216841</v>
      </c>
      <c r="F94" s="6">
        <v>92.4</v>
      </c>
      <c r="G94">
        <v>92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</row>
    <row r="95" spans="1:18">
      <c r="A95">
        <v>2017</v>
      </c>
      <c r="B95">
        <v>10</v>
      </c>
      <c r="C95">
        <v>2002.508233</v>
      </c>
      <c r="D95" s="9">
        <v>10137632</v>
      </c>
      <c r="E95">
        <v>4276.231940210243</v>
      </c>
      <c r="F95" s="6">
        <v>92.7</v>
      </c>
      <c r="G95">
        <v>93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</row>
    <row r="96" spans="1:18">
      <c r="A96">
        <v>2017</v>
      </c>
      <c r="B96">
        <v>11</v>
      </c>
      <c r="C96">
        <v>1880.9002849999999</v>
      </c>
      <c r="D96" s="9">
        <v>13198660</v>
      </c>
      <c r="E96">
        <v>3756.6643039847145</v>
      </c>
      <c r="F96" s="6">
        <v>92.9</v>
      </c>
      <c r="G96">
        <v>94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</row>
    <row r="97" spans="1:18">
      <c r="A97">
        <v>2017</v>
      </c>
      <c r="B97">
        <v>12</v>
      </c>
      <c r="C97">
        <v>1979.569694</v>
      </c>
      <c r="D97" s="9">
        <v>13739982</v>
      </c>
      <c r="E97">
        <v>4094.2496263997218</v>
      </c>
      <c r="F97" s="6">
        <v>93</v>
      </c>
      <c r="G97">
        <v>95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>
        <v>2018</v>
      </c>
      <c r="B98">
        <v>1</v>
      </c>
      <c r="C98">
        <v>2160.9279759999999</v>
      </c>
      <c r="D98" s="9">
        <v>12649894</v>
      </c>
      <c r="E98">
        <v>5914.011375451043</v>
      </c>
      <c r="F98" s="6">
        <v>93.3</v>
      </c>
      <c r="G98">
        <v>96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>
        <v>2018</v>
      </c>
      <c r="B99">
        <v>2</v>
      </c>
      <c r="C99">
        <v>2665.5202060000001</v>
      </c>
      <c r="D99" s="9">
        <v>11902459</v>
      </c>
      <c r="E99">
        <v>5946.0826463001367</v>
      </c>
      <c r="F99" s="6">
        <v>93.5</v>
      </c>
      <c r="G99">
        <v>97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>
        <v>2018</v>
      </c>
      <c r="B100">
        <v>3</v>
      </c>
      <c r="C100">
        <v>2075.9283449999998</v>
      </c>
      <c r="D100" s="9">
        <v>21415983</v>
      </c>
      <c r="E100">
        <v>3494.6481554617167</v>
      </c>
      <c r="F100" s="6">
        <v>93.8</v>
      </c>
      <c r="G100">
        <v>98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>
        <v>2018</v>
      </c>
      <c r="B101">
        <v>4</v>
      </c>
      <c r="C101">
        <v>1563.7161249999999</v>
      </c>
      <c r="D101" s="9">
        <v>21776585</v>
      </c>
      <c r="E101">
        <v>2804.9852927798165</v>
      </c>
      <c r="F101" s="6">
        <v>93.8</v>
      </c>
      <c r="G101">
        <v>99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>
        <v>2018</v>
      </c>
      <c r="B102">
        <v>5</v>
      </c>
      <c r="C102">
        <v>1538.710231</v>
      </c>
      <c r="D102" s="9">
        <v>20279651</v>
      </c>
      <c r="E102">
        <v>4333.2424049545862</v>
      </c>
      <c r="F102" s="6">
        <v>94.1</v>
      </c>
      <c r="G102">
        <v>100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>
        <v>2018</v>
      </c>
      <c r="B103">
        <v>6</v>
      </c>
      <c r="C103">
        <v>1588.3942939999999</v>
      </c>
      <c r="D103" s="9">
        <v>18878372</v>
      </c>
      <c r="E103">
        <v>5176.2014193300201</v>
      </c>
      <c r="F103" s="6">
        <v>94.3</v>
      </c>
      <c r="G103">
        <v>101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>
        <v>2018</v>
      </c>
      <c r="B104">
        <v>7</v>
      </c>
      <c r="C104">
        <v>1644.18298</v>
      </c>
      <c r="D104" s="9">
        <v>18249062</v>
      </c>
      <c r="E104">
        <v>6699.4624201237448</v>
      </c>
      <c r="F104" s="6">
        <v>94.5</v>
      </c>
      <c r="G104">
        <v>102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</row>
    <row r="105" spans="1:18">
      <c r="A105">
        <v>2018</v>
      </c>
      <c r="B105">
        <v>8</v>
      </c>
      <c r="C105">
        <v>2088.2347030000001</v>
      </c>
      <c r="D105" s="9">
        <v>17069604</v>
      </c>
      <c r="E105">
        <v>7152.4803442520761</v>
      </c>
      <c r="F105" s="6">
        <v>94.5</v>
      </c>
      <c r="G105">
        <v>103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>
        <v>2018</v>
      </c>
      <c r="B106">
        <v>9</v>
      </c>
      <c r="C106">
        <v>3059.2390820000001</v>
      </c>
      <c r="D106" s="9">
        <v>23484437</v>
      </c>
      <c r="E106">
        <v>6027.6788297861722</v>
      </c>
      <c r="F106" s="6">
        <v>94.6</v>
      </c>
      <c r="G106">
        <v>104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</row>
    <row r="107" spans="1:18">
      <c r="A107">
        <v>2018</v>
      </c>
      <c r="B107">
        <v>10</v>
      </c>
      <c r="C107">
        <v>2614.9278800000002</v>
      </c>
      <c r="D107" s="9">
        <v>29211762</v>
      </c>
      <c r="E107">
        <v>5070.9209224218075</v>
      </c>
      <c r="F107" s="6">
        <v>94.6</v>
      </c>
      <c r="G107">
        <v>105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</row>
    <row r="108" spans="1:18">
      <c r="A108">
        <v>2018</v>
      </c>
      <c r="B108">
        <v>11</v>
      </c>
      <c r="C108">
        <v>2231.9540919999999</v>
      </c>
      <c r="D108" s="9">
        <v>27419533</v>
      </c>
      <c r="E108">
        <v>4630.0211416490483</v>
      </c>
      <c r="F108" s="6">
        <v>94.6</v>
      </c>
      <c r="G108">
        <v>106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</row>
    <row r="109" spans="1:18">
      <c r="A109">
        <v>2018</v>
      </c>
      <c r="B109">
        <v>12</v>
      </c>
      <c r="C109">
        <v>2080.050107</v>
      </c>
      <c r="D109" s="9">
        <v>21786879</v>
      </c>
      <c r="E109">
        <v>4338.9097668404247</v>
      </c>
      <c r="F109" s="6">
        <v>94.7</v>
      </c>
      <c r="G109">
        <v>107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>
        <v>2019</v>
      </c>
      <c r="B110">
        <v>1</v>
      </c>
      <c r="C110">
        <v>2012.4590430000001</v>
      </c>
      <c r="D110" s="9">
        <v>26103701</v>
      </c>
      <c r="E110">
        <v>5315.3189595890135</v>
      </c>
      <c r="F110" s="6">
        <v>94.8</v>
      </c>
      <c r="G110">
        <v>108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>
        <v>2019</v>
      </c>
      <c r="B111">
        <v>2</v>
      </c>
      <c r="C111">
        <v>1820.543545</v>
      </c>
      <c r="D111" s="9">
        <v>23184041</v>
      </c>
      <c r="E111">
        <v>5480.7624533032595</v>
      </c>
      <c r="F111" s="6">
        <v>95</v>
      </c>
      <c r="G111">
        <v>109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>
        <v>2019</v>
      </c>
      <c r="B112">
        <v>3</v>
      </c>
      <c r="C112">
        <v>1629.3217380000001</v>
      </c>
      <c r="D112" s="9">
        <v>34219899</v>
      </c>
      <c r="E112">
        <v>4162.5891587050173</v>
      </c>
      <c r="F112" s="6">
        <v>95.3</v>
      </c>
      <c r="G112">
        <v>110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>
        <v>2019</v>
      </c>
      <c r="B113">
        <v>4</v>
      </c>
      <c r="C113">
        <v>1327.891758</v>
      </c>
      <c r="D113" s="9">
        <v>22918386</v>
      </c>
      <c r="E113">
        <v>3584.6040952543703</v>
      </c>
      <c r="F113" s="6">
        <v>95.6</v>
      </c>
      <c r="G113">
        <v>111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>
        <v>2019</v>
      </c>
      <c r="B114">
        <v>5</v>
      </c>
      <c r="C114">
        <v>1512.2626740000001</v>
      </c>
      <c r="D114" s="9">
        <v>21446045</v>
      </c>
      <c r="E114">
        <v>4630.1127925179626</v>
      </c>
      <c r="F114" s="6">
        <v>95.7</v>
      </c>
      <c r="G114">
        <v>112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>
        <v>2019</v>
      </c>
      <c r="B115">
        <v>6</v>
      </c>
      <c r="C115">
        <v>1887.6079239999999</v>
      </c>
      <c r="D115" s="9">
        <v>14740279</v>
      </c>
      <c r="E115">
        <v>7043.8532128534243</v>
      </c>
      <c r="F115" s="6">
        <v>95.7</v>
      </c>
      <c r="G115">
        <v>113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>
        <v>2019</v>
      </c>
      <c r="B116">
        <v>7</v>
      </c>
      <c r="C116">
        <v>1808.7047700000001</v>
      </c>
      <c r="D116" s="9">
        <v>13678283</v>
      </c>
      <c r="E116">
        <v>7359.8354623085688</v>
      </c>
      <c r="F116" s="6">
        <v>95.8</v>
      </c>
      <c r="G116">
        <v>114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</row>
    <row r="117" spans="1:18">
      <c r="A117">
        <v>2019</v>
      </c>
      <c r="B117">
        <v>8</v>
      </c>
      <c r="C117">
        <v>2012.572291</v>
      </c>
      <c r="D117" s="9">
        <v>12837595</v>
      </c>
      <c r="E117">
        <v>5715.8662308272569</v>
      </c>
      <c r="F117" s="6">
        <v>95.9</v>
      </c>
      <c r="G117">
        <v>115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>
        <v>2019</v>
      </c>
      <c r="B118">
        <v>9</v>
      </c>
      <c r="C118">
        <v>2058.2399740000001</v>
      </c>
      <c r="D118" s="9">
        <v>17079201</v>
      </c>
      <c r="E118">
        <v>5630.5990340100607</v>
      </c>
      <c r="F118" s="6">
        <v>96.3</v>
      </c>
      <c r="G118">
        <v>116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</row>
    <row r="119" spans="1:18">
      <c r="A119">
        <v>2019</v>
      </c>
      <c r="B119">
        <v>10</v>
      </c>
      <c r="C119">
        <v>2007.1770570000001</v>
      </c>
      <c r="D119" s="9">
        <v>16875301</v>
      </c>
      <c r="E119">
        <v>5831.6090402934797</v>
      </c>
      <c r="F119" s="6">
        <v>96.8</v>
      </c>
      <c r="G119">
        <v>117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</row>
    <row r="120" spans="1:18">
      <c r="A120">
        <v>2019</v>
      </c>
      <c r="B120">
        <v>11</v>
      </c>
      <c r="C120">
        <v>1953.13678</v>
      </c>
      <c r="D120" s="9">
        <v>19498073</v>
      </c>
      <c r="E120">
        <v>5296.4887767513401</v>
      </c>
      <c r="F120" s="6">
        <v>97.4</v>
      </c>
      <c r="G120">
        <v>118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</row>
    <row r="121" spans="1:18">
      <c r="A121">
        <v>2019</v>
      </c>
      <c r="B121">
        <v>12</v>
      </c>
      <c r="C121">
        <v>1839.168062</v>
      </c>
      <c r="D121" s="9">
        <v>33400409</v>
      </c>
      <c r="E121">
        <v>5797.2903859846174</v>
      </c>
      <c r="F121" s="6">
        <v>98</v>
      </c>
      <c r="G121">
        <v>119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>
        <v>2020</v>
      </c>
      <c r="B122">
        <v>1</v>
      </c>
      <c r="C122">
        <v>1909.281647</v>
      </c>
      <c r="D122" s="9">
        <v>39954837</v>
      </c>
      <c r="E122">
        <v>6911.7793985413127</v>
      </c>
      <c r="F122" s="6">
        <v>98.3</v>
      </c>
      <c r="G122">
        <v>120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>
        <v>2020</v>
      </c>
      <c r="B123">
        <v>2</v>
      </c>
      <c r="C123">
        <v>1672.3242809999999</v>
      </c>
      <c r="D123" s="9">
        <v>34261786</v>
      </c>
      <c r="E123">
        <v>5817.6916932907352</v>
      </c>
      <c r="F123" s="6">
        <v>98.6</v>
      </c>
      <c r="G123">
        <v>121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>
        <v>2020</v>
      </c>
      <c r="B124">
        <v>3</v>
      </c>
      <c r="C124">
        <v>1557.934761</v>
      </c>
      <c r="D124" s="9">
        <v>26356815</v>
      </c>
      <c r="E124">
        <v>4793.876325795477</v>
      </c>
      <c r="F124" s="6">
        <v>98.4</v>
      </c>
      <c r="G124">
        <v>122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>
        <v>2020</v>
      </c>
      <c r="B125">
        <v>4</v>
      </c>
      <c r="C125">
        <v>1466.3316580000001</v>
      </c>
      <c r="D125" s="9">
        <v>22747586</v>
      </c>
      <c r="E125">
        <v>5008.0402010050248</v>
      </c>
      <c r="F125" s="6">
        <v>98.5</v>
      </c>
      <c r="G125">
        <v>123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>
        <v>2020</v>
      </c>
      <c r="B126">
        <v>5</v>
      </c>
      <c r="C126">
        <v>1657.2807720000001</v>
      </c>
      <c r="D126" s="9">
        <v>19763768</v>
      </c>
      <c r="E126">
        <v>6252.0112630732101</v>
      </c>
      <c r="F126" s="6">
        <v>98.5</v>
      </c>
      <c r="G126">
        <v>124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>
        <v>2020</v>
      </c>
      <c r="B127">
        <v>6</v>
      </c>
      <c r="C127">
        <v>1952.662722</v>
      </c>
      <c r="D127" s="9">
        <v>18289420</v>
      </c>
      <c r="E127">
        <v>6809.7482699829507</v>
      </c>
      <c r="F127" s="6">
        <v>99.1</v>
      </c>
      <c r="G127">
        <v>125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>
        <v>2020</v>
      </c>
      <c r="B128">
        <v>7</v>
      </c>
      <c r="C128">
        <v>1912.074676</v>
      </c>
      <c r="D128" s="9">
        <v>16740819</v>
      </c>
      <c r="E128">
        <v>5751.2797350195724</v>
      </c>
      <c r="F128" s="6">
        <v>99.7</v>
      </c>
      <c r="G128">
        <v>126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</row>
    <row r="129" spans="1:18">
      <c r="A129">
        <v>2020</v>
      </c>
      <c r="B129">
        <v>8</v>
      </c>
      <c r="C129">
        <v>2669.927138</v>
      </c>
      <c r="D129" s="9">
        <v>15887483</v>
      </c>
      <c r="E129">
        <v>7609.5418704461526</v>
      </c>
      <c r="F129" s="6">
        <v>100.5</v>
      </c>
      <c r="G129">
        <v>127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>
        <v>2020</v>
      </c>
      <c r="B130">
        <v>9</v>
      </c>
      <c r="C130">
        <v>2879.6902920000002</v>
      </c>
      <c r="D130" s="9">
        <v>20218265</v>
      </c>
      <c r="E130">
        <v>10241.21500893389</v>
      </c>
      <c r="F130" s="6">
        <v>101.1</v>
      </c>
      <c r="G130">
        <v>128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</row>
    <row r="131" spans="1:18">
      <c r="A131">
        <v>2020</v>
      </c>
      <c r="B131">
        <v>10</v>
      </c>
      <c r="C131">
        <v>2941.7049310000002</v>
      </c>
      <c r="D131" s="9">
        <v>18215405</v>
      </c>
      <c r="E131">
        <v>6164.9031742862844</v>
      </c>
      <c r="F131" s="6">
        <v>101.7</v>
      </c>
      <c r="G131">
        <v>129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</row>
    <row r="132" spans="1:18">
      <c r="A132">
        <v>2020</v>
      </c>
      <c r="B132">
        <v>11</v>
      </c>
      <c r="C132">
        <v>2909.3815570000002</v>
      </c>
      <c r="D132" s="9">
        <v>22793546</v>
      </c>
      <c r="E132">
        <v>6791.8873014287137</v>
      </c>
      <c r="F132" s="6">
        <v>102.5</v>
      </c>
      <c r="G132">
        <v>130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</row>
    <row r="133" spans="1:18">
      <c r="A133">
        <v>2020</v>
      </c>
      <c r="B133">
        <v>12</v>
      </c>
      <c r="C133">
        <v>2570.5172929999999</v>
      </c>
      <c r="D133" s="9">
        <v>25887159</v>
      </c>
      <c r="E133">
        <v>7422.5057310874117</v>
      </c>
      <c r="F133" s="6">
        <v>103.1</v>
      </c>
      <c r="G133">
        <v>131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B134">
        <v>1</v>
      </c>
      <c r="G134">
        <v>132</v>
      </c>
    </row>
    <row r="135" spans="1:18">
      <c r="B135">
        <v>2</v>
      </c>
      <c r="G135">
        <v>133</v>
      </c>
    </row>
    <row r="136" spans="1:18">
      <c r="B136">
        <v>3</v>
      </c>
      <c r="G136">
        <v>134</v>
      </c>
    </row>
    <row r="137" spans="1:18">
      <c r="B137">
        <v>4</v>
      </c>
      <c r="G137">
        <v>135</v>
      </c>
    </row>
    <row r="138" spans="1:18">
      <c r="B138">
        <v>5</v>
      </c>
      <c r="F138">
        <v>106.4</v>
      </c>
      <c r="G138">
        <v>136</v>
      </c>
    </row>
    <row r="139" spans="1:18">
      <c r="B139">
        <v>6</v>
      </c>
      <c r="F139">
        <v>107</v>
      </c>
      <c r="G139">
        <v>137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1FBB-02CD-4DCD-AD6F-D634A6D5814B}">
  <dimension ref="A1:AD139"/>
  <sheetViews>
    <sheetView tabSelected="1" topLeftCell="A18" zoomScale="65" zoomScaleNormal="68" workbookViewId="0">
      <selection activeCell="I33" sqref="I33"/>
    </sheetView>
  </sheetViews>
  <sheetFormatPr defaultRowHeight="17.399999999999999"/>
  <cols>
    <col min="1" max="2" width="5.796875" customWidth="1"/>
    <col min="3" max="3" width="11" customWidth="1"/>
    <col min="4" max="4" width="13.09765625" customWidth="1"/>
    <col min="5" max="5" width="14.5" customWidth="1"/>
    <col min="6" max="6" width="8.8984375" bestFit="1" customWidth="1"/>
    <col min="7" max="7" width="6.19921875" customWidth="1"/>
    <col min="8" max="18" width="3.8984375" customWidth="1"/>
    <col min="21" max="22" width="13.59765625" bestFit="1" customWidth="1"/>
    <col min="23" max="23" width="17" customWidth="1"/>
    <col min="24" max="24" width="13.59765625" bestFit="1" customWidth="1"/>
    <col min="25" max="25" width="14.5" bestFit="1" customWidth="1"/>
    <col min="26" max="26" width="13.59765625" bestFit="1" customWidth="1"/>
    <col min="27" max="27" width="14.5" bestFit="1" customWidth="1"/>
    <col min="28" max="28" width="13.59765625" bestFit="1" customWidth="1"/>
  </cols>
  <sheetData>
    <row r="1" spans="1:25">
      <c r="A1" s="4" t="s">
        <v>40</v>
      </c>
      <c r="B1" s="5" t="s">
        <v>41</v>
      </c>
      <c r="C1" t="s">
        <v>20</v>
      </c>
      <c r="D1" t="s">
        <v>24</v>
      </c>
      <c r="E1" t="s">
        <v>26</v>
      </c>
      <c r="F1" t="s">
        <v>28</v>
      </c>
      <c r="G1" t="s">
        <v>22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T1" t="s">
        <v>42</v>
      </c>
    </row>
    <row r="2" spans="1:25">
      <c r="A2" s="4">
        <v>2010</v>
      </c>
      <c r="B2">
        <v>1</v>
      </c>
      <c r="C2">
        <v>2657.2623640000002</v>
      </c>
      <c r="D2" s="9">
        <v>12694215</v>
      </c>
      <c r="E2">
        <v>5015.7584562571028</v>
      </c>
      <c r="F2" s="6">
        <v>70.599999999999994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25">
      <c r="A3" s="4">
        <v>2010</v>
      </c>
      <c r="B3">
        <v>2</v>
      </c>
      <c r="C3">
        <v>2912.666768</v>
      </c>
      <c r="D3" s="9">
        <v>12157216</v>
      </c>
      <c r="E3">
        <v>5661.6348818446504</v>
      </c>
      <c r="F3" s="6">
        <v>70.7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 t="s">
        <v>43</v>
      </c>
    </row>
    <row r="4" spans="1:25" ht="18" thickBot="1">
      <c r="A4" s="4">
        <v>2010</v>
      </c>
      <c r="B4">
        <v>3</v>
      </c>
      <c r="C4">
        <v>3000.14003</v>
      </c>
      <c r="D4" s="9">
        <v>15270993</v>
      </c>
      <c r="E4">
        <v>5412.1545929798358</v>
      </c>
      <c r="F4" s="6">
        <v>70.7</v>
      </c>
      <c r="G4">
        <v>2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25">
      <c r="A5" s="4">
        <v>2010</v>
      </c>
      <c r="B5">
        <v>4</v>
      </c>
      <c r="C5">
        <v>3139.2010789999999</v>
      </c>
      <c r="D5" s="9">
        <v>12456810</v>
      </c>
      <c r="E5">
        <v>5639.1720226403695</v>
      </c>
      <c r="F5" s="6">
        <v>70.7</v>
      </c>
      <c r="G5">
        <v>3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 s="15" t="s">
        <v>44</v>
      </c>
      <c r="U5" s="15"/>
    </row>
    <row r="6" spans="1:25">
      <c r="A6" s="4">
        <v>2010</v>
      </c>
      <c r="B6">
        <v>5</v>
      </c>
      <c r="C6">
        <v>3578.3949469999998</v>
      </c>
      <c r="D6" s="9">
        <v>11895097</v>
      </c>
      <c r="E6">
        <v>5537.1075608396804</v>
      </c>
      <c r="F6" s="6">
        <v>71</v>
      </c>
      <c r="G6">
        <v>4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 t="s">
        <v>45</v>
      </c>
      <c r="U6">
        <v>0.8145841965650974</v>
      </c>
    </row>
    <row r="7" spans="1:25">
      <c r="A7" s="4">
        <v>2010</v>
      </c>
      <c r="B7">
        <v>6</v>
      </c>
      <c r="C7">
        <v>3595.9600660000001</v>
      </c>
      <c r="D7" s="9">
        <v>11005118</v>
      </c>
      <c r="E7">
        <v>5683.3370137492593</v>
      </c>
      <c r="F7" s="6">
        <v>71.2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T7" t="s">
        <v>46</v>
      </c>
      <c r="U7" s="12">
        <v>0.66354741329360523</v>
      </c>
      <c r="X7" t="s">
        <v>136</v>
      </c>
      <c r="Y7" t="s">
        <v>137</v>
      </c>
    </row>
    <row r="8" spans="1:25">
      <c r="A8" s="4">
        <v>2010</v>
      </c>
      <c r="B8">
        <v>7</v>
      </c>
      <c r="C8">
        <v>3434.476999</v>
      </c>
      <c r="D8" s="9">
        <v>11202375</v>
      </c>
      <c r="E8">
        <v>6942.0279768947039</v>
      </c>
      <c r="F8" s="6">
        <v>71.3</v>
      </c>
      <c r="G8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T8" t="s">
        <v>47</v>
      </c>
      <c r="U8">
        <v>0.62004061328846793</v>
      </c>
      <c r="W8" t="s">
        <v>134</v>
      </c>
      <c r="X8">
        <f>$U$19+$U$20*8857376+$U$21*6089.7561+$U$22*107.2+$U$23*138+$U$29</f>
        <v>2917.9755911395901</v>
      </c>
      <c r="Y8">
        <f>$U$19+$U$20*15272990+$U$21*5537.482+$U$22*107+$U$23*137+$U$29</f>
        <v>2787.108697057482</v>
      </c>
    </row>
    <row r="9" spans="1:25">
      <c r="A9" s="4">
        <v>2010</v>
      </c>
      <c r="B9">
        <v>8</v>
      </c>
      <c r="C9">
        <v>2882.9619029999999</v>
      </c>
      <c r="D9" s="9">
        <v>10249984</v>
      </c>
      <c r="E9">
        <v>7005.4358489041742</v>
      </c>
      <c r="F9" s="6">
        <v>71.400000000000006</v>
      </c>
      <c r="G9">
        <v>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T9" t="s">
        <v>48</v>
      </c>
      <c r="U9">
        <v>561.30774852362879</v>
      </c>
      <c r="W9" t="s">
        <v>135</v>
      </c>
      <c r="X9">
        <f>U19+U21*6089.7561+U22*107.2+U23*138+U30</f>
        <v>2468.8627118418581</v>
      </c>
      <c r="Y9">
        <f>$U$19+$U$21*5537.482+$U$22*107+$U$23*137+$U$29</f>
        <v>2676.9951872262377</v>
      </c>
    </row>
    <row r="10" spans="1:25" ht="18" thickBot="1">
      <c r="A10" s="4">
        <v>2010</v>
      </c>
      <c r="B10">
        <v>9</v>
      </c>
      <c r="C10">
        <v>5619.61139</v>
      </c>
      <c r="D10" s="9">
        <v>7051950</v>
      </c>
      <c r="E10">
        <v>9098.0913015102415</v>
      </c>
      <c r="F10" s="6">
        <v>71.400000000000006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T10" s="13" t="s">
        <v>49</v>
      </c>
      <c r="U10" s="13">
        <v>132</v>
      </c>
    </row>
    <row r="11" spans="1:25">
      <c r="A11" s="4">
        <v>2010</v>
      </c>
      <c r="B11">
        <v>10</v>
      </c>
      <c r="C11">
        <v>6765.7464760000003</v>
      </c>
      <c r="D11" s="9">
        <v>9467711</v>
      </c>
      <c r="E11">
        <v>8177.5192644583622</v>
      </c>
      <c r="F11" s="6">
        <v>71.3</v>
      </c>
      <c r="G11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</row>
    <row r="12" spans="1:25" ht="18" thickBot="1">
      <c r="A12" s="4">
        <v>2010</v>
      </c>
      <c r="B12">
        <v>11</v>
      </c>
      <c r="C12">
        <v>5573.8383999999996</v>
      </c>
      <c r="D12" s="9">
        <v>12294876</v>
      </c>
      <c r="E12">
        <v>5952.4083492509144</v>
      </c>
      <c r="F12" s="6">
        <v>71.400000000000006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T12" t="s">
        <v>50</v>
      </c>
    </row>
    <row r="13" spans="1:25">
      <c r="A13" s="4">
        <v>2010</v>
      </c>
      <c r="B13">
        <v>12</v>
      </c>
      <c r="C13">
        <v>4768.9997819999999</v>
      </c>
      <c r="D13" s="9">
        <v>11069847</v>
      </c>
      <c r="E13">
        <v>6856.0818787177222</v>
      </c>
      <c r="F13" s="6">
        <v>71.5</v>
      </c>
      <c r="G13">
        <v>11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/>
      <c r="U13" s="14" t="s">
        <v>55</v>
      </c>
      <c r="V13" s="14" t="s">
        <v>56</v>
      </c>
      <c r="W13" s="14" t="s">
        <v>57</v>
      </c>
      <c r="X13" s="14" t="s">
        <v>58</v>
      </c>
      <c r="Y13" s="14" t="s">
        <v>59</v>
      </c>
    </row>
    <row r="14" spans="1:25">
      <c r="A14" s="4">
        <v>2011</v>
      </c>
      <c r="B14">
        <v>1</v>
      </c>
      <c r="C14">
        <v>5107.1493289999999</v>
      </c>
      <c r="D14" s="9">
        <v>13101464</v>
      </c>
      <c r="E14">
        <v>10217.696629213484</v>
      </c>
      <c r="F14" s="6">
        <v>72</v>
      </c>
      <c r="G14">
        <v>12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 t="s">
        <v>51</v>
      </c>
      <c r="U14">
        <v>15</v>
      </c>
      <c r="V14">
        <v>72078900.464476764</v>
      </c>
      <c r="W14">
        <v>4805260.0309651177</v>
      </c>
      <c r="X14">
        <v>15.25157936725418</v>
      </c>
      <c r="Y14">
        <v>6.2258828514497633E-21</v>
      </c>
    </row>
    <row r="15" spans="1:25">
      <c r="A15" s="4">
        <v>2011</v>
      </c>
      <c r="B15">
        <v>2</v>
      </c>
      <c r="C15">
        <v>5234.4417949999997</v>
      </c>
      <c r="D15" s="9">
        <v>9418920</v>
      </c>
      <c r="E15">
        <v>9790.5323313684021</v>
      </c>
      <c r="F15" s="6">
        <v>72.3</v>
      </c>
      <c r="G15">
        <v>13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 t="s">
        <v>52</v>
      </c>
      <c r="U15">
        <v>116</v>
      </c>
      <c r="V15">
        <v>36547701.07210917</v>
      </c>
      <c r="W15">
        <v>315066.38855266524</v>
      </c>
    </row>
    <row r="16" spans="1:25" ht="18" thickBot="1">
      <c r="A16" s="4">
        <v>2011</v>
      </c>
      <c r="B16">
        <v>3</v>
      </c>
      <c r="C16">
        <v>4522.7369509999999</v>
      </c>
      <c r="D16" s="9">
        <v>13268451</v>
      </c>
      <c r="E16">
        <v>7245.7921513256688</v>
      </c>
      <c r="F16" s="6">
        <v>72.400000000000006</v>
      </c>
      <c r="G16">
        <v>14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3" t="s">
        <v>53</v>
      </c>
      <c r="U16" s="13">
        <v>131</v>
      </c>
      <c r="V16" s="13">
        <v>108626601.53658593</v>
      </c>
      <c r="W16" s="13"/>
      <c r="X16" s="13"/>
      <c r="Y16" s="13"/>
    </row>
    <row r="17" spans="1:30" ht="18" thickBot="1">
      <c r="A17" s="4">
        <v>2011</v>
      </c>
      <c r="B17">
        <v>4</v>
      </c>
      <c r="C17">
        <v>3301.4273720000001</v>
      </c>
      <c r="D17" s="9">
        <v>12728021</v>
      </c>
      <c r="E17">
        <v>5615.4492023509656</v>
      </c>
      <c r="F17" s="6">
        <v>72.5</v>
      </c>
      <c r="G17">
        <v>15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30">
      <c r="A18" s="4">
        <v>2011</v>
      </c>
      <c r="B18">
        <v>5</v>
      </c>
      <c r="C18">
        <v>2120.741477</v>
      </c>
      <c r="D18" s="9">
        <v>10216139</v>
      </c>
      <c r="E18">
        <v>5001.2849592723778</v>
      </c>
      <c r="F18" s="6">
        <v>72.5</v>
      </c>
      <c r="G18">
        <v>16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T18" s="14"/>
      <c r="U18" s="14" t="s">
        <v>60</v>
      </c>
      <c r="V18" s="14" t="s">
        <v>48</v>
      </c>
      <c r="W18" s="14" t="s">
        <v>61</v>
      </c>
      <c r="X18" s="14" t="s">
        <v>62</v>
      </c>
      <c r="Y18" s="14" t="s">
        <v>63</v>
      </c>
      <c r="Z18" s="14" t="s">
        <v>64</v>
      </c>
      <c r="AA18" s="14" t="s">
        <v>65</v>
      </c>
      <c r="AB18" s="14" t="s">
        <v>66</v>
      </c>
    </row>
    <row r="19" spans="1:30">
      <c r="A19" s="4">
        <v>2011</v>
      </c>
      <c r="B19">
        <v>6</v>
      </c>
      <c r="C19">
        <v>1877.9971</v>
      </c>
      <c r="D19" s="9">
        <v>10481823</v>
      </c>
      <c r="E19">
        <v>5377.4952603992415</v>
      </c>
      <c r="F19" s="6">
        <v>72.599999999999994</v>
      </c>
      <c r="G19">
        <v>17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T19" t="s">
        <v>54</v>
      </c>
      <c r="U19">
        <v>-20057.392885047659</v>
      </c>
      <c r="V19">
        <v>3199.5180957850757</v>
      </c>
      <c r="W19">
        <v>-6.2688793388824742</v>
      </c>
      <c r="X19" s="12">
        <v>6.4225728325155213E-9</v>
      </c>
      <c r="Y19">
        <v>-26394.441620897975</v>
      </c>
      <c r="Z19">
        <v>-13720.344149197344</v>
      </c>
      <c r="AA19">
        <v>-26394.441620897975</v>
      </c>
      <c r="AB19">
        <v>-13720.344149197344</v>
      </c>
    </row>
    <row r="20" spans="1:30">
      <c r="A20" s="4">
        <v>2011</v>
      </c>
      <c r="B20">
        <v>7</v>
      </c>
      <c r="C20">
        <v>1938.9136759999999</v>
      </c>
      <c r="D20" s="9">
        <v>9433023</v>
      </c>
      <c r="E20">
        <v>7065.3259639075713</v>
      </c>
      <c r="F20" s="6">
        <v>72.7</v>
      </c>
      <c r="G20">
        <v>18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T20" t="s">
        <v>23</v>
      </c>
      <c r="U20">
        <v>7.209689119893617E-6</v>
      </c>
      <c r="V20">
        <v>1.2406883019204104E-5</v>
      </c>
      <c r="W20">
        <v>0.5811039814540071</v>
      </c>
      <c r="X20">
        <v>0.56229775854397035</v>
      </c>
      <c r="Y20">
        <v>-1.7363705997410174E-5</v>
      </c>
      <c r="Z20">
        <v>3.1783084237197408E-5</v>
      </c>
      <c r="AA20">
        <v>-1.7363705997410174E-5</v>
      </c>
      <c r="AB20">
        <v>3.1783084237197408E-5</v>
      </c>
      <c r="AD20" t="s">
        <v>72</v>
      </c>
    </row>
    <row r="21" spans="1:30">
      <c r="A21" s="4">
        <v>2011</v>
      </c>
      <c r="B21">
        <v>8</v>
      </c>
      <c r="C21">
        <v>2286.4828510000002</v>
      </c>
      <c r="D21" s="9">
        <v>10625927</v>
      </c>
      <c r="E21">
        <v>8002.6899798251516</v>
      </c>
      <c r="F21" s="6">
        <v>72.7</v>
      </c>
      <c r="G21">
        <v>19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T21" t="s">
        <v>25</v>
      </c>
      <c r="U21">
        <v>0.36738819932420402</v>
      </c>
      <c r="V21">
        <v>4.1853918845398866E-2</v>
      </c>
      <c r="W21">
        <v>8.7778685833762058</v>
      </c>
      <c r="X21" s="12">
        <v>1.7077794561034299E-14</v>
      </c>
      <c r="Y21">
        <v>0.28449123935419451</v>
      </c>
      <c r="Z21">
        <v>0.45028515929421353</v>
      </c>
      <c r="AA21">
        <v>0.28449123935419451</v>
      </c>
      <c r="AB21">
        <v>0.45028515929421353</v>
      </c>
    </row>
    <row r="22" spans="1:30">
      <c r="A22" s="4">
        <v>2011</v>
      </c>
      <c r="B22">
        <v>9</v>
      </c>
      <c r="C22">
        <v>2901.125579</v>
      </c>
      <c r="D22" s="9">
        <v>10657780</v>
      </c>
      <c r="E22">
        <v>6147.6495254910615</v>
      </c>
      <c r="F22" s="6">
        <v>72.8</v>
      </c>
      <c r="G22">
        <v>20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T22" t="s">
        <v>27</v>
      </c>
      <c r="U22">
        <v>307.6020085855821</v>
      </c>
      <c r="V22">
        <v>48.005068996410579</v>
      </c>
      <c r="W22">
        <v>6.4076984996851483</v>
      </c>
      <c r="X22" s="12">
        <v>3.290327681213374E-9</v>
      </c>
      <c r="Y22">
        <v>212.52192068144859</v>
      </c>
      <c r="Z22">
        <v>402.6820964897156</v>
      </c>
      <c r="AA22">
        <v>212.52192068144859</v>
      </c>
      <c r="AB22">
        <v>402.6820964897156</v>
      </c>
    </row>
    <row r="23" spans="1:30">
      <c r="A23" s="4">
        <v>2011</v>
      </c>
      <c r="B23">
        <v>10</v>
      </c>
      <c r="C23">
        <v>2352.7330619999998</v>
      </c>
      <c r="D23" s="9">
        <v>12087886</v>
      </c>
      <c r="E23">
        <v>4812.7100654519727</v>
      </c>
      <c r="F23" s="6">
        <v>72.8</v>
      </c>
      <c r="G23">
        <v>21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T23" t="s">
        <v>21</v>
      </c>
      <c r="U23">
        <v>-87.297912314167135</v>
      </c>
      <c r="V23">
        <v>12.056373502039705</v>
      </c>
      <c r="W23">
        <v>-7.2408102070990106</v>
      </c>
      <c r="X23" s="12">
        <v>5.2569439243735648E-11</v>
      </c>
      <c r="Y23">
        <v>-111.17707916766574</v>
      </c>
      <c r="Z23">
        <v>-63.418745460668532</v>
      </c>
      <c r="AA23">
        <v>-111.17707916766574</v>
      </c>
      <c r="AB23">
        <v>-63.418745460668532</v>
      </c>
    </row>
    <row r="24" spans="1:30">
      <c r="A24" s="4">
        <v>2011</v>
      </c>
      <c r="B24">
        <v>11</v>
      </c>
      <c r="C24">
        <v>1854.5518810000001</v>
      </c>
      <c r="D24" s="9">
        <v>11595575</v>
      </c>
      <c r="E24">
        <v>3472.7284776989859</v>
      </c>
      <c r="F24" s="6">
        <v>72.8</v>
      </c>
      <c r="G24">
        <v>22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T24" t="s">
        <v>67</v>
      </c>
      <c r="U24">
        <v>-548.76147052278543</v>
      </c>
      <c r="V24">
        <v>244.24605139628181</v>
      </c>
      <c r="W24">
        <v>-2.2467567741041452</v>
      </c>
      <c r="X24" s="12">
        <v>2.654764640214485E-2</v>
      </c>
      <c r="Y24">
        <v>-1032.5215509162206</v>
      </c>
      <c r="Z24">
        <v>-65.001390129350341</v>
      </c>
      <c r="AA24">
        <v>-1032.5215509162206</v>
      </c>
      <c r="AB24">
        <v>-65.001390129350341</v>
      </c>
    </row>
    <row r="25" spans="1:30">
      <c r="A25" s="4">
        <v>2011</v>
      </c>
      <c r="B25">
        <v>12</v>
      </c>
      <c r="C25">
        <v>1779.288945</v>
      </c>
      <c r="D25" s="9">
        <v>13146382</v>
      </c>
      <c r="E25">
        <v>4456.4750932558673</v>
      </c>
      <c r="F25" s="6">
        <v>72.900000000000006</v>
      </c>
      <c r="G25">
        <v>23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 t="s">
        <v>68</v>
      </c>
      <c r="U25">
        <v>-334.22570376167721</v>
      </c>
      <c r="V25">
        <v>243.91021237027465</v>
      </c>
      <c r="W25">
        <v>-1.3702817135606304</v>
      </c>
      <c r="X25">
        <v>0.17324507615117515</v>
      </c>
      <c r="Y25">
        <v>-817.32061264756203</v>
      </c>
      <c r="Z25">
        <v>148.86920512420755</v>
      </c>
      <c r="AA25">
        <v>-817.32061264756203</v>
      </c>
      <c r="AB25">
        <v>148.86920512420755</v>
      </c>
    </row>
    <row r="26" spans="1:30">
      <c r="A26" s="4">
        <v>2012</v>
      </c>
      <c r="B26">
        <v>1</v>
      </c>
      <c r="C26">
        <v>1275.7282829999999</v>
      </c>
      <c r="D26" s="9">
        <v>12553040</v>
      </c>
      <c r="E26">
        <v>6848.8196225422498</v>
      </c>
      <c r="F26" s="6">
        <v>73.099999999999994</v>
      </c>
      <c r="G26">
        <v>24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 t="s">
        <v>31</v>
      </c>
      <c r="U26">
        <v>57.516521411006309</v>
      </c>
      <c r="V26">
        <v>240.87027743890073</v>
      </c>
      <c r="W26">
        <v>0.23878629618631952</v>
      </c>
      <c r="X26">
        <v>0.81169264360907167</v>
      </c>
      <c r="Y26">
        <v>-419.5574133040156</v>
      </c>
      <c r="Z26">
        <v>534.59045612602824</v>
      </c>
      <c r="AA26">
        <v>-419.5574133040156</v>
      </c>
      <c r="AB26">
        <v>534.59045612602824</v>
      </c>
    </row>
    <row r="27" spans="1:30">
      <c r="A27" s="4">
        <v>2012</v>
      </c>
      <c r="B27">
        <v>2</v>
      </c>
      <c r="C27">
        <v>1761.147749</v>
      </c>
      <c r="D27" s="9">
        <v>13471925</v>
      </c>
      <c r="E27">
        <v>6421.146875136481</v>
      </c>
      <c r="F27" s="6">
        <v>73.599999999999994</v>
      </c>
      <c r="G27">
        <v>25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 t="s">
        <v>32</v>
      </c>
      <c r="U27">
        <v>148.74886321245233</v>
      </c>
      <c r="V27">
        <v>246.42385684378951</v>
      </c>
      <c r="W27">
        <v>0.60363012379416536</v>
      </c>
      <c r="X27">
        <v>0.5472681577025641</v>
      </c>
      <c r="Y27">
        <v>-339.32463527861353</v>
      </c>
      <c r="Z27">
        <v>636.82236170351825</v>
      </c>
      <c r="AA27">
        <v>-339.32463527861353</v>
      </c>
      <c r="AB27">
        <v>636.82236170351825</v>
      </c>
    </row>
    <row r="28" spans="1:30">
      <c r="A28" s="4">
        <v>2012</v>
      </c>
      <c r="B28">
        <v>3</v>
      </c>
      <c r="C28">
        <v>1803.2178489999999</v>
      </c>
      <c r="D28" s="9">
        <v>14882713</v>
      </c>
      <c r="E28">
        <v>5722.9244438622918</v>
      </c>
      <c r="F28" s="6">
        <v>73.900000000000006</v>
      </c>
      <c r="G28">
        <v>26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 t="s">
        <v>33</v>
      </c>
      <c r="U28">
        <v>-82.679375884476769</v>
      </c>
      <c r="V28">
        <v>243.26036791505575</v>
      </c>
      <c r="W28">
        <v>-0.3398801728086987</v>
      </c>
      <c r="X28">
        <v>0.73456141101495687</v>
      </c>
      <c r="Y28">
        <v>-564.48718594480113</v>
      </c>
      <c r="Z28">
        <v>399.12843417584759</v>
      </c>
      <c r="AA28">
        <v>-564.48718594480113</v>
      </c>
      <c r="AB28">
        <v>399.12843417584759</v>
      </c>
    </row>
    <row r="29" spans="1:30">
      <c r="A29" s="4">
        <v>2012</v>
      </c>
      <c r="B29">
        <v>4</v>
      </c>
      <c r="C29">
        <v>1775.012281</v>
      </c>
      <c r="D29" s="9">
        <v>11415594</v>
      </c>
      <c r="E29">
        <v>4755.1989520222696</v>
      </c>
      <c r="F29" s="6">
        <v>74.2</v>
      </c>
      <c r="G29">
        <v>27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t="s">
        <v>34</v>
      </c>
      <c r="U29">
        <v>-253.61840011268163</v>
      </c>
      <c r="V29">
        <v>244.8031247362039</v>
      </c>
      <c r="W29">
        <v>-1.036009652188782</v>
      </c>
      <c r="X29">
        <v>0.30235252606601476</v>
      </c>
      <c r="Y29">
        <v>-738.48183444844312</v>
      </c>
      <c r="Z29">
        <v>231.24503422307987</v>
      </c>
      <c r="AA29">
        <v>-738.48183444844312</v>
      </c>
      <c r="AB29">
        <v>231.24503422307987</v>
      </c>
    </row>
    <row r="30" spans="1:30">
      <c r="A30" s="4">
        <v>2012</v>
      </c>
      <c r="B30">
        <v>5</v>
      </c>
      <c r="C30">
        <v>1851.3877239999999</v>
      </c>
      <c r="D30" s="9">
        <v>10151397</v>
      </c>
      <c r="E30">
        <v>4819.7103597075265</v>
      </c>
      <c r="F30" s="6">
        <v>74.2</v>
      </c>
      <c r="G30">
        <v>28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 t="s">
        <v>35</v>
      </c>
      <c r="U30">
        <v>-638.87235203240834</v>
      </c>
      <c r="V30">
        <v>248.19717774219845</v>
      </c>
      <c r="W30">
        <v>-2.5740516384759333</v>
      </c>
      <c r="X30" s="12">
        <v>1.131067265002117E-2</v>
      </c>
      <c r="Y30">
        <v>-1130.4581360055672</v>
      </c>
      <c r="Z30">
        <v>-147.28656805924959</v>
      </c>
      <c r="AA30">
        <v>-1130.4581360055672</v>
      </c>
      <c r="AB30">
        <v>-147.28656805924959</v>
      </c>
    </row>
    <row r="31" spans="1:30">
      <c r="A31" s="4">
        <v>2012</v>
      </c>
      <c r="B31">
        <v>6</v>
      </c>
      <c r="C31">
        <v>2351.6188520000001</v>
      </c>
      <c r="D31" s="9">
        <v>10241501</v>
      </c>
      <c r="E31">
        <v>6325.9092744355576</v>
      </c>
      <c r="F31" s="6">
        <v>74.5</v>
      </c>
      <c r="G31">
        <v>29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T31" t="s">
        <v>36</v>
      </c>
      <c r="U31">
        <v>-428.33089236460961</v>
      </c>
      <c r="V31">
        <v>248.14590002410091</v>
      </c>
      <c r="W31">
        <v>-1.7261252042568844</v>
      </c>
      <c r="X31">
        <v>8.698736491932596E-2</v>
      </c>
      <c r="Y31">
        <v>-919.81511435595758</v>
      </c>
      <c r="Z31">
        <v>63.153329626738412</v>
      </c>
      <c r="AA31">
        <v>-919.81511435595758</v>
      </c>
      <c r="AB31">
        <v>63.153329626738412</v>
      </c>
    </row>
    <row r="32" spans="1:30">
      <c r="A32" s="4">
        <v>2012</v>
      </c>
      <c r="B32">
        <v>7</v>
      </c>
      <c r="C32">
        <v>2321.9441769999999</v>
      </c>
      <c r="D32" s="9">
        <v>9903265</v>
      </c>
      <c r="E32">
        <v>7611.1208329687634</v>
      </c>
      <c r="F32" s="6">
        <v>74.5</v>
      </c>
      <c r="G32">
        <v>30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T32" t="s">
        <v>37</v>
      </c>
      <c r="U32">
        <v>-25.182538077614755</v>
      </c>
      <c r="V32">
        <v>245.67369483988989</v>
      </c>
      <c r="W32">
        <v>-0.10250400676403992</v>
      </c>
      <c r="X32">
        <v>0.91853362077713885</v>
      </c>
      <c r="Y32">
        <v>-511.77024619770026</v>
      </c>
      <c r="Z32">
        <v>461.40517004247073</v>
      </c>
      <c r="AA32">
        <v>-511.77024619770026</v>
      </c>
      <c r="AB32">
        <v>461.40517004247073</v>
      </c>
    </row>
    <row r="33" spans="1:28">
      <c r="A33" s="4">
        <v>2012</v>
      </c>
      <c r="B33">
        <v>8</v>
      </c>
      <c r="C33">
        <v>2352.6209789999998</v>
      </c>
      <c r="D33" s="9">
        <v>10319172</v>
      </c>
      <c r="E33">
        <v>4764.0302650917201</v>
      </c>
      <c r="F33" s="6">
        <v>74.5</v>
      </c>
      <c r="G33">
        <v>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T33" t="s">
        <v>38</v>
      </c>
      <c r="U33">
        <v>355.56454345042698</v>
      </c>
      <c r="V33">
        <v>241.7152243405306</v>
      </c>
      <c r="W33">
        <v>1.4710059923635774</v>
      </c>
      <c r="X33">
        <v>0.14399702719369817</v>
      </c>
      <c r="Y33">
        <v>-123.18291506866029</v>
      </c>
      <c r="Z33">
        <v>834.31200196951431</v>
      </c>
      <c r="AA33">
        <v>-123.18291506866029</v>
      </c>
      <c r="AB33">
        <v>834.31200196951431</v>
      </c>
    </row>
    <row r="34" spans="1:28" ht="18" thickBot="1">
      <c r="A34" s="4">
        <v>2012</v>
      </c>
      <c r="B34">
        <v>9</v>
      </c>
      <c r="C34">
        <v>2995.2870979999998</v>
      </c>
      <c r="D34" s="9">
        <v>10215574</v>
      </c>
      <c r="E34">
        <v>7004.4967139398132</v>
      </c>
      <c r="F34" s="6">
        <v>74.5</v>
      </c>
      <c r="G34">
        <v>32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T34" s="13" t="s">
        <v>39</v>
      </c>
      <c r="U34" s="13">
        <v>344.29691076412462</v>
      </c>
      <c r="V34" s="13">
        <v>242.90324877164184</v>
      </c>
      <c r="W34" s="13">
        <v>1.417424067011162</v>
      </c>
      <c r="X34" s="13">
        <v>0.15903941116062878</v>
      </c>
      <c r="Y34" s="13">
        <v>-136.80357983477825</v>
      </c>
      <c r="Z34" s="13">
        <v>825.39740136302748</v>
      </c>
      <c r="AA34" s="13">
        <v>-136.80357983477825</v>
      </c>
      <c r="AB34" s="13">
        <v>825.39740136302748</v>
      </c>
    </row>
    <row r="35" spans="1:28">
      <c r="A35" s="4">
        <v>2012</v>
      </c>
      <c r="B35">
        <v>10</v>
      </c>
      <c r="C35">
        <v>2697.6683739999999</v>
      </c>
      <c r="D35" s="9">
        <v>9348579</v>
      </c>
      <c r="E35">
        <v>6145.8322052437215</v>
      </c>
      <c r="F35" s="6">
        <v>74.7</v>
      </c>
      <c r="G35">
        <v>33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</row>
    <row r="36" spans="1:28">
      <c r="A36" s="4">
        <v>2012</v>
      </c>
      <c r="B36">
        <v>11</v>
      </c>
      <c r="C36">
        <v>2448.6202739999999</v>
      </c>
      <c r="D36" s="9">
        <v>10667257</v>
      </c>
      <c r="E36">
        <v>4498.3751942702502</v>
      </c>
      <c r="F36" s="6">
        <v>74.900000000000006</v>
      </c>
      <c r="G36">
        <v>34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</row>
    <row r="37" spans="1:28">
      <c r="A37" s="4">
        <v>2012</v>
      </c>
      <c r="B37">
        <v>12</v>
      </c>
      <c r="C37">
        <v>2611.3371299999999</v>
      </c>
      <c r="D37" s="9">
        <v>12209544</v>
      </c>
      <c r="E37">
        <v>7317.6023867643071</v>
      </c>
      <c r="F37" s="6">
        <v>75.3</v>
      </c>
      <c r="G37">
        <v>35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28">
      <c r="A38">
        <v>2013</v>
      </c>
      <c r="B38">
        <v>1</v>
      </c>
      <c r="C38">
        <v>2513.803813</v>
      </c>
      <c r="D38" s="9">
        <v>13047411</v>
      </c>
      <c r="E38">
        <v>9257.1822966094387</v>
      </c>
      <c r="F38" s="6">
        <v>75.400000000000006</v>
      </c>
      <c r="G38">
        <v>36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28">
      <c r="A39">
        <v>2013</v>
      </c>
      <c r="B39">
        <v>2</v>
      </c>
      <c r="C39">
        <v>2487.1557859999998</v>
      </c>
      <c r="D39" s="9">
        <v>10633221</v>
      </c>
      <c r="E39">
        <v>7547.4537285840197</v>
      </c>
      <c r="F39" s="6">
        <v>75.7</v>
      </c>
      <c r="G39">
        <v>37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28">
      <c r="A40">
        <v>2013</v>
      </c>
      <c r="B40">
        <v>3</v>
      </c>
      <c r="C40">
        <v>2503.4426370000001</v>
      </c>
      <c r="D40" s="9">
        <v>10990562</v>
      </c>
      <c r="E40">
        <v>4891.7720974266285</v>
      </c>
      <c r="F40" s="6">
        <v>75.900000000000006</v>
      </c>
      <c r="G40">
        <v>38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28">
      <c r="A41">
        <v>2013</v>
      </c>
      <c r="B41">
        <v>4</v>
      </c>
      <c r="C41">
        <v>2609.2671</v>
      </c>
      <c r="D41" s="9">
        <v>10004690</v>
      </c>
      <c r="E41">
        <v>4261.8747508699353</v>
      </c>
      <c r="F41" s="6">
        <v>76.099999999999994</v>
      </c>
      <c r="G41">
        <v>39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28">
      <c r="A42">
        <v>2013</v>
      </c>
      <c r="B42">
        <v>5</v>
      </c>
      <c r="C42">
        <v>2432.5867509999998</v>
      </c>
      <c r="D42" s="9">
        <v>10542146</v>
      </c>
      <c r="E42">
        <v>4179.9984917531219</v>
      </c>
      <c r="F42" s="6">
        <v>76.400000000000006</v>
      </c>
      <c r="G42">
        <v>40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28">
      <c r="A43">
        <v>2013</v>
      </c>
      <c r="B43">
        <v>6</v>
      </c>
      <c r="C43">
        <v>2051.5586239999998</v>
      </c>
      <c r="D43" s="9">
        <v>9597885</v>
      </c>
      <c r="E43">
        <v>3947.7941969582571</v>
      </c>
      <c r="F43" s="6">
        <v>76.8</v>
      </c>
      <c r="G43">
        <v>41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28">
      <c r="A44">
        <v>2013</v>
      </c>
      <c r="B44">
        <v>7</v>
      </c>
      <c r="C44">
        <v>1768.3970340000001</v>
      </c>
      <c r="D44" s="9">
        <v>10041723</v>
      </c>
      <c r="E44">
        <v>6224.3700825538963</v>
      </c>
      <c r="F44" s="6">
        <v>77.2</v>
      </c>
      <c r="G44">
        <v>42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</row>
    <row r="45" spans="1:28">
      <c r="A45">
        <v>2013</v>
      </c>
      <c r="B45">
        <v>8</v>
      </c>
      <c r="C45">
        <v>1801.840451</v>
      </c>
      <c r="D45" s="9">
        <v>9944154</v>
      </c>
      <c r="E45">
        <v>6249.5978034706877</v>
      </c>
      <c r="F45" s="6">
        <v>77.5</v>
      </c>
      <c r="G45">
        <v>43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28">
      <c r="A46">
        <v>2013</v>
      </c>
      <c r="B46">
        <v>9</v>
      </c>
      <c r="C46">
        <v>1868.998812</v>
      </c>
      <c r="D46" s="9">
        <v>9444870</v>
      </c>
      <c r="E46">
        <v>6429.0990055556149</v>
      </c>
      <c r="F46" s="6">
        <v>77.599999999999994</v>
      </c>
      <c r="G46">
        <v>44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</row>
    <row r="47" spans="1:28">
      <c r="A47">
        <v>2013</v>
      </c>
      <c r="B47">
        <v>10</v>
      </c>
      <c r="C47">
        <v>1758.7562009999999</v>
      </c>
      <c r="D47" s="9">
        <v>11209114</v>
      </c>
      <c r="E47">
        <v>4407.6277192002917</v>
      </c>
      <c r="F47" s="6">
        <v>78</v>
      </c>
      <c r="G47">
        <v>45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28">
      <c r="A48">
        <v>2013</v>
      </c>
      <c r="B48">
        <v>11</v>
      </c>
      <c r="C48">
        <v>1673.181838</v>
      </c>
      <c r="D48" s="9">
        <v>11283605</v>
      </c>
      <c r="E48">
        <v>3981.0558872803813</v>
      </c>
      <c r="F48" s="6">
        <v>78.3</v>
      </c>
      <c r="G48">
        <v>46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</row>
    <row r="49" spans="1:18">
      <c r="A49">
        <v>2013</v>
      </c>
      <c r="B49">
        <v>12</v>
      </c>
      <c r="C49">
        <v>1705.477909</v>
      </c>
      <c r="D49" s="9">
        <v>12135218</v>
      </c>
      <c r="E49">
        <v>4591.9188235420306</v>
      </c>
      <c r="F49" s="6">
        <v>78.599999999999994</v>
      </c>
      <c r="G49">
        <v>47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>
        <v>2014</v>
      </c>
      <c r="B50">
        <v>1</v>
      </c>
      <c r="C50">
        <v>1617.4117140000001</v>
      </c>
      <c r="D50" s="9">
        <v>9197524</v>
      </c>
      <c r="E50">
        <v>5083.7512002560543</v>
      </c>
      <c r="F50" s="6">
        <v>78.900000000000006</v>
      </c>
      <c r="G50">
        <v>48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>
        <v>2014</v>
      </c>
      <c r="B51">
        <v>2</v>
      </c>
      <c r="C51">
        <v>1616.3013410000001</v>
      </c>
      <c r="D51" s="9">
        <v>7279280</v>
      </c>
      <c r="E51">
        <v>5009.5765056394976</v>
      </c>
      <c r="F51" s="6">
        <v>79.2</v>
      </c>
      <c r="G51">
        <v>49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>
        <v>2014</v>
      </c>
      <c r="B52">
        <v>3</v>
      </c>
      <c r="C52">
        <v>1441.271123</v>
      </c>
      <c r="D52" s="9">
        <v>8186223</v>
      </c>
      <c r="E52">
        <v>3580.3426337981791</v>
      </c>
      <c r="F52" s="6">
        <v>79.3</v>
      </c>
      <c r="G52">
        <v>50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>
        <v>2014</v>
      </c>
      <c r="B53">
        <v>4</v>
      </c>
      <c r="C53">
        <v>1335.25803</v>
      </c>
      <c r="D53" s="9">
        <v>7279039</v>
      </c>
      <c r="E53">
        <v>3390.1543295051692</v>
      </c>
      <c r="F53" s="6">
        <v>79.599999999999994</v>
      </c>
      <c r="G53">
        <v>51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>
        <v>2014</v>
      </c>
      <c r="B54">
        <v>5</v>
      </c>
      <c r="C54">
        <v>1279.0217130000001</v>
      </c>
      <c r="D54" s="9">
        <v>7085720</v>
      </c>
      <c r="E54">
        <v>5147.8769511174223</v>
      </c>
      <c r="F54" s="6">
        <v>79.7</v>
      </c>
      <c r="G54">
        <v>52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2014</v>
      </c>
      <c r="B55">
        <v>6</v>
      </c>
      <c r="C55">
        <v>1284.907903</v>
      </c>
      <c r="D55" s="9">
        <v>6781304</v>
      </c>
      <c r="E55">
        <v>5360.3259485612425</v>
      </c>
      <c r="F55" s="6">
        <v>80</v>
      </c>
      <c r="G55">
        <v>53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2014</v>
      </c>
      <c r="B56">
        <v>7</v>
      </c>
      <c r="C56">
        <v>1244.888013</v>
      </c>
      <c r="D56" s="9">
        <v>6931805</v>
      </c>
      <c r="E56">
        <v>4958.3624690102351</v>
      </c>
      <c r="F56" s="6">
        <v>80.099999999999994</v>
      </c>
      <c r="G56">
        <v>54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</row>
    <row r="57" spans="1:18">
      <c r="A57">
        <v>2014</v>
      </c>
      <c r="B57">
        <v>8</v>
      </c>
      <c r="C57">
        <v>1384.438028</v>
      </c>
      <c r="D57" s="9">
        <v>6998114</v>
      </c>
      <c r="E57">
        <v>4650.4003130585606</v>
      </c>
      <c r="F57" s="6">
        <v>80.5</v>
      </c>
      <c r="G57">
        <v>55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>
        <v>2014</v>
      </c>
      <c r="B58">
        <v>9</v>
      </c>
      <c r="C58">
        <v>1413.9062329999999</v>
      </c>
      <c r="D58" s="9">
        <v>11681915</v>
      </c>
      <c r="E58">
        <v>5329.6645147634672</v>
      </c>
      <c r="F58" s="6">
        <v>80.8</v>
      </c>
      <c r="G58">
        <v>56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</row>
    <row r="59" spans="1:18">
      <c r="A59">
        <v>2014</v>
      </c>
      <c r="B59">
        <v>10</v>
      </c>
      <c r="C59">
        <v>1308.847726</v>
      </c>
      <c r="D59" s="9">
        <v>13869715</v>
      </c>
      <c r="E59">
        <v>5300.1433044955156</v>
      </c>
      <c r="F59" s="6">
        <v>81.099999999999994</v>
      </c>
      <c r="G59">
        <v>57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</row>
    <row r="60" spans="1:18">
      <c r="A60">
        <v>2014</v>
      </c>
      <c r="B60">
        <v>11</v>
      </c>
      <c r="C60">
        <v>1271.0737650000001</v>
      </c>
      <c r="D60" s="9">
        <v>12694854</v>
      </c>
      <c r="E60">
        <v>3452.6405360846675</v>
      </c>
      <c r="F60" s="6">
        <v>81.400000000000006</v>
      </c>
      <c r="G60">
        <v>58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</row>
    <row r="61" spans="1:18">
      <c r="A61">
        <v>2014</v>
      </c>
      <c r="B61">
        <v>12</v>
      </c>
      <c r="C61">
        <v>1647.7671640000001</v>
      </c>
      <c r="D61" s="9">
        <v>15176919</v>
      </c>
      <c r="E61">
        <v>4243.3461693934432</v>
      </c>
      <c r="F61" s="6">
        <v>81.7</v>
      </c>
      <c r="G61">
        <v>59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2015</v>
      </c>
      <c r="B62">
        <v>1</v>
      </c>
      <c r="C62">
        <v>1533.1297609999999</v>
      </c>
      <c r="D62" s="9">
        <v>15155234</v>
      </c>
      <c r="E62">
        <v>6340.6696744608689</v>
      </c>
      <c r="F62" s="6">
        <v>82.1</v>
      </c>
      <c r="G62">
        <v>60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2015</v>
      </c>
      <c r="B63">
        <v>2</v>
      </c>
      <c r="C63">
        <v>1668.30537</v>
      </c>
      <c r="D63" s="9">
        <v>14475231</v>
      </c>
      <c r="E63">
        <v>6115.0052332773002</v>
      </c>
      <c r="F63" s="6">
        <v>82.5</v>
      </c>
      <c r="G63">
        <v>61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2015</v>
      </c>
      <c r="B64">
        <v>3</v>
      </c>
      <c r="C64">
        <v>1815.087319</v>
      </c>
      <c r="D64" s="9">
        <v>16421728</v>
      </c>
      <c r="E64">
        <v>4783.5003594232312</v>
      </c>
      <c r="F64" s="6">
        <v>82.9</v>
      </c>
      <c r="G64">
        <v>62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2015</v>
      </c>
      <c r="B65">
        <v>4</v>
      </c>
      <c r="C65">
        <v>1679.2602380000001</v>
      </c>
      <c r="D65" s="9">
        <v>14394622</v>
      </c>
      <c r="E65">
        <v>3948.2166446499341</v>
      </c>
      <c r="F65" s="6">
        <v>83.3</v>
      </c>
      <c r="G65">
        <v>63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2015</v>
      </c>
      <c r="B66">
        <v>5</v>
      </c>
      <c r="C66">
        <v>2116.1344709999998</v>
      </c>
      <c r="D66" s="9">
        <v>13130871</v>
      </c>
      <c r="E66">
        <v>5028.980925281905</v>
      </c>
      <c r="F66" s="6">
        <v>83.7</v>
      </c>
      <c r="G66">
        <v>64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2015</v>
      </c>
      <c r="B67">
        <v>6</v>
      </c>
      <c r="C67">
        <v>2577.2055340000002</v>
      </c>
      <c r="D67" s="9">
        <v>12665944</v>
      </c>
      <c r="E67">
        <v>4977.3994036392751</v>
      </c>
      <c r="F67" s="6">
        <v>83.9</v>
      </c>
      <c r="G67">
        <v>65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2015</v>
      </c>
      <c r="B68">
        <v>7</v>
      </c>
      <c r="C68">
        <v>2126.6302059999998</v>
      </c>
      <c r="D68" s="9">
        <v>13866755</v>
      </c>
      <c r="E68">
        <v>5824.5687841817416</v>
      </c>
      <c r="F68" s="6">
        <v>84.2</v>
      </c>
      <c r="G68">
        <v>66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</row>
    <row r="69" spans="1:18">
      <c r="A69">
        <v>2015</v>
      </c>
      <c r="B69">
        <v>8</v>
      </c>
      <c r="C69">
        <v>2073.2462999999998</v>
      </c>
      <c r="D69" s="9">
        <v>13760574</v>
      </c>
      <c r="E69">
        <v>4960.4570804406967</v>
      </c>
      <c r="F69" s="6">
        <v>84.4</v>
      </c>
      <c r="G69">
        <v>67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>
        <v>2015</v>
      </c>
      <c r="B70">
        <v>9</v>
      </c>
      <c r="C70">
        <v>2076.5326540000001</v>
      </c>
      <c r="D70" s="9">
        <v>15230759</v>
      </c>
      <c r="E70">
        <v>5675.7155192384644</v>
      </c>
      <c r="F70" s="6">
        <v>84.9</v>
      </c>
      <c r="G70">
        <v>68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</row>
    <row r="71" spans="1:18">
      <c r="A71">
        <v>2015</v>
      </c>
      <c r="B71">
        <v>10</v>
      </c>
      <c r="C71">
        <v>1942.800581</v>
      </c>
      <c r="D71" s="9">
        <v>16473635</v>
      </c>
      <c r="E71">
        <v>4203.6097129498985</v>
      </c>
      <c r="F71" s="6">
        <v>85.1</v>
      </c>
      <c r="G71">
        <v>69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</row>
    <row r="72" spans="1:18">
      <c r="A72">
        <v>2015</v>
      </c>
      <c r="B72">
        <v>11</v>
      </c>
      <c r="C72">
        <v>1899.0146219999999</v>
      </c>
      <c r="D72" s="9">
        <v>12027688</v>
      </c>
      <c r="E72">
        <v>4036.4610807503218</v>
      </c>
      <c r="F72" s="6">
        <v>85.4</v>
      </c>
      <c r="G72">
        <v>70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</row>
    <row r="73" spans="1:18">
      <c r="A73">
        <v>2015</v>
      </c>
      <c r="B73">
        <v>12</v>
      </c>
      <c r="C73">
        <v>2224.6765540000001</v>
      </c>
      <c r="D73" s="9">
        <v>16607044</v>
      </c>
      <c r="E73">
        <v>6407.9099610813091</v>
      </c>
      <c r="F73" s="6">
        <v>85.4</v>
      </c>
      <c r="G73">
        <v>71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2016</v>
      </c>
      <c r="B74">
        <v>1</v>
      </c>
      <c r="C74">
        <v>2389.952957</v>
      </c>
      <c r="D74" s="9">
        <v>17082668</v>
      </c>
      <c r="E74">
        <v>7308.4677419354839</v>
      </c>
      <c r="F74" s="6">
        <v>85.5</v>
      </c>
      <c r="G74">
        <v>72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2016</v>
      </c>
      <c r="B75">
        <v>2</v>
      </c>
      <c r="C75">
        <v>3237.1392719999999</v>
      </c>
      <c r="D75" s="9">
        <v>17581533</v>
      </c>
      <c r="E75">
        <v>8476.5788373065661</v>
      </c>
      <c r="F75" s="6">
        <v>85.5</v>
      </c>
      <c r="G75">
        <v>73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2016</v>
      </c>
      <c r="B76">
        <v>3</v>
      </c>
      <c r="C76">
        <v>2657.427694</v>
      </c>
      <c r="D76" s="9">
        <v>19178468</v>
      </c>
      <c r="E76">
        <v>7219.6073087123796</v>
      </c>
      <c r="F76" s="6">
        <v>85.8</v>
      </c>
      <c r="G76">
        <v>74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2016</v>
      </c>
      <c r="B77">
        <v>4</v>
      </c>
      <c r="C77">
        <v>2178.4395169999998</v>
      </c>
      <c r="D77" s="9">
        <v>17158659</v>
      </c>
      <c r="E77">
        <v>4871.668776746571</v>
      </c>
      <c r="F77" s="6">
        <v>86.1</v>
      </c>
      <c r="G77">
        <v>75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2016</v>
      </c>
      <c r="B78">
        <v>5</v>
      </c>
      <c r="C78">
        <v>2194.9179130000002</v>
      </c>
      <c r="D78" s="9">
        <v>15956234</v>
      </c>
      <c r="E78">
        <v>5343.5114503816794</v>
      </c>
      <c r="F78" s="6">
        <v>86.5</v>
      </c>
      <c r="G78">
        <v>76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2016</v>
      </c>
      <c r="B79">
        <v>6</v>
      </c>
      <c r="C79">
        <v>1995.586282</v>
      </c>
      <c r="D79" s="9">
        <v>13957023</v>
      </c>
      <c r="E79">
        <v>6455.3241781803345</v>
      </c>
      <c r="F79" s="6">
        <v>86.7</v>
      </c>
      <c r="G79">
        <v>77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2016</v>
      </c>
      <c r="B80">
        <v>7</v>
      </c>
      <c r="C80">
        <v>1847.4080750000001</v>
      </c>
      <c r="D80" s="11">
        <v>11417917</v>
      </c>
      <c r="E80">
        <v>6667.6446856891371</v>
      </c>
      <c r="F80" s="6">
        <v>87.1</v>
      </c>
      <c r="G80">
        <v>78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</row>
    <row r="81" spans="1:18">
      <c r="A81">
        <v>2016</v>
      </c>
      <c r="B81">
        <v>8</v>
      </c>
      <c r="C81">
        <v>1741.275333</v>
      </c>
      <c r="D81" s="9">
        <v>12451089</v>
      </c>
      <c r="E81">
        <v>7175.1831683685732</v>
      </c>
      <c r="F81" s="6">
        <v>87.5</v>
      </c>
      <c r="G81">
        <v>79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</row>
    <row r="82" spans="1:18">
      <c r="A82">
        <v>2016</v>
      </c>
      <c r="B82">
        <v>9</v>
      </c>
      <c r="C82">
        <v>2152.7943730000002</v>
      </c>
      <c r="D82" s="9">
        <v>14127473</v>
      </c>
      <c r="E82">
        <v>6772.1591322326931</v>
      </c>
      <c r="F82" s="6">
        <v>87.9</v>
      </c>
      <c r="G82">
        <v>80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</row>
    <row r="83" spans="1:18">
      <c r="A83">
        <v>2016</v>
      </c>
      <c r="B83">
        <v>10</v>
      </c>
      <c r="C83">
        <v>2147.7707799999998</v>
      </c>
      <c r="D83" s="9">
        <v>10950786</v>
      </c>
      <c r="E83">
        <v>5839.4463524211706</v>
      </c>
      <c r="F83" s="6">
        <v>88.3</v>
      </c>
      <c r="G83">
        <v>81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</row>
    <row r="84" spans="1:18">
      <c r="A84">
        <v>2016</v>
      </c>
      <c r="B84">
        <v>11</v>
      </c>
      <c r="C84">
        <v>2348.36913</v>
      </c>
      <c r="D84" s="9">
        <v>14210216</v>
      </c>
      <c r="E84">
        <v>7728.8361025385248</v>
      </c>
      <c r="F84" s="6">
        <v>88.6</v>
      </c>
      <c r="G84">
        <v>82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</row>
    <row r="85" spans="1:18">
      <c r="A85">
        <v>2016</v>
      </c>
      <c r="B85">
        <v>12</v>
      </c>
      <c r="C85">
        <v>2579.352723</v>
      </c>
      <c r="D85" s="9">
        <v>14097909</v>
      </c>
      <c r="E85">
        <v>7273.0480994789395</v>
      </c>
      <c r="F85" s="6">
        <v>89.1</v>
      </c>
      <c r="G85">
        <v>83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2017</v>
      </c>
      <c r="B86">
        <v>1</v>
      </c>
      <c r="C86">
        <v>2553.2526750000002</v>
      </c>
      <c r="D86" s="9">
        <v>12021305</v>
      </c>
      <c r="E86">
        <v>7174.9892159480723</v>
      </c>
      <c r="F86" s="6">
        <v>89.5</v>
      </c>
      <c r="G86">
        <v>84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2017</v>
      </c>
      <c r="B87">
        <v>2</v>
      </c>
      <c r="C87">
        <v>2522.7384459999998</v>
      </c>
      <c r="D87" s="9">
        <v>11823672</v>
      </c>
      <c r="E87">
        <v>8225.7866273352993</v>
      </c>
      <c r="F87" s="6">
        <v>89.9</v>
      </c>
      <c r="G87">
        <v>85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2017</v>
      </c>
      <c r="B88">
        <v>3</v>
      </c>
      <c r="C88">
        <v>2895.5055600000001</v>
      </c>
      <c r="D88" s="9">
        <v>13482693</v>
      </c>
      <c r="E88">
        <v>7071.1833136883106</v>
      </c>
      <c r="F88" s="6">
        <v>90.3</v>
      </c>
      <c r="G88">
        <v>86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>
        <v>2017</v>
      </c>
      <c r="B89">
        <v>4</v>
      </c>
      <c r="C89">
        <v>2433.2423389999999</v>
      </c>
      <c r="D89" s="9">
        <v>13646512</v>
      </c>
      <c r="E89">
        <v>4485.7453664744162</v>
      </c>
      <c r="F89" s="6">
        <v>90.7</v>
      </c>
      <c r="G89">
        <v>87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>
        <v>2017</v>
      </c>
      <c r="B90">
        <v>5</v>
      </c>
      <c r="C90">
        <v>2002.132327</v>
      </c>
      <c r="D90" s="9">
        <v>14319774</v>
      </c>
      <c r="E90">
        <v>4508.6420765587518</v>
      </c>
      <c r="F90" s="6">
        <v>91.1</v>
      </c>
      <c r="G90">
        <v>88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>
        <v>2017</v>
      </c>
      <c r="B91">
        <v>6</v>
      </c>
      <c r="C91">
        <v>1677.6592900000001</v>
      </c>
      <c r="D91" s="9">
        <v>10623514</v>
      </c>
      <c r="E91">
        <v>4790.5237420123694</v>
      </c>
      <c r="F91" s="6">
        <v>91.5</v>
      </c>
      <c r="G91">
        <v>89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>
        <v>2017</v>
      </c>
      <c r="B92">
        <v>7</v>
      </c>
      <c r="C92">
        <v>1690.2737460000001</v>
      </c>
      <c r="D92" s="9">
        <v>11164593</v>
      </c>
      <c r="E92">
        <v>5903.6502938491676</v>
      </c>
      <c r="F92" s="6">
        <v>91.8</v>
      </c>
      <c r="G92">
        <v>90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</row>
    <row r="93" spans="1:18">
      <c r="A93">
        <v>2017</v>
      </c>
      <c r="B93">
        <v>8</v>
      </c>
      <c r="C93">
        <v>1980.460544</v>
      </c>
      <c r="D93" s="9">
        <v>10875791</v>
      </c>
      <c r="E93">
        <v>5984.2134247078257</v>
      </c>
      <c r="F93" s="6">
        <v>92.2</v>
      </c>
      <c r="G93">
        <v>91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>
        <v>2017</v>
      </c>
      <c r="B94">
        <v>9</v>
      </c>
      <c r="C94">
        <v>2216.5179480000002</v>
      </c>
      <c r="D94" s="9">
        <v>13349600</v>
      </c>
      <c r="E94">
        <v>5017.7239946216841</v>
      </c>
      <c r="F94" s="6">
        <v>92.4</v>
      </c>
      <c r="G94">
        <v>92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</row>
    <row r="95" spans="1:18">
      <c r="A95">
        <v>2017</v>
      </c>
      <c r="B95">
        <v>10</v>
      </c>
      <c r="C95">
        <v>2002.508233</v>
      </c>
      <c r="D95" s="9">
        <v>10137632</v>
      </c>
      <c r="E95">
        <v>4276.231940210243</v>
      </c>
      <c r="F95" s="6">
        <v>92.7</v>
      </c>
      <c r="G95">
        <v>93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</row>
    <row r="96" spans="1:18">
      <c r="A96">
        <v>2017</v>
      </c>
      <c r="B96">
        <v>11</v>
      </c>
      <c r="C96">
        <v>1880.9002849999999</v>
      </c>
      <c r="D96" s="9">
        <v>13198660</v>
      </c>
      <c r="E96">
        <v>3756.6643039847145</v>
      </c>
      <c r="F96" s="6">
        <v>92.9</v>
      </c>
      <c r="G96">
        <v>94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</row>
    <row r="97" spans="1:18">
      <c r="A97">
        <v>2017</v>
      </c>
      <c r="B97">
        <v>12</v>
      </c>
      <c r="C97">
        <v>1979.569694</v>
      </c>
      <c r="D97" s="9">
        <v>13739982</v>
      </c>
      <c r="E97">
        <v>4094.2496263997218</v>
      </c>
      <c r="F97" s="6">
        <v>93</v>
      </c>
      <c r="G97">
        <v>95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>
        <v>2018</v>
      </c>
      <c r="B98">
        <v>1</v>
      </c>
      <c r="C98">
        <v>2160.9279759999999</v>
      </c>
      <c r="D98" s="9">
        <v>12649894</v>
      </c>
      <c r="E98">
        <v>5914.011375451043</v>
      </c>
      <c r="F98" s="6">
        <v>93.3</v>
      </c>
      <c r="G98">
        <v>96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>
        <v>2018</v>
      </c>
      <c r="B99">
        <v>2</v>
      </c>
      <c r="C99">
        <v>2665.5202060000001</v>
      </c>
      <c r="D99" s="9">
        <v>11902459</v>
      </c>
      <c r="E99">
        <v>5946.0826463001367</v>
      </c>
      <c r="F99" s="6">
        <v>93.5</v>
      </c>
      <c r="G99">
        <v>97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>
        <v>2018</v>
      </c>
      <c r="B100">
        <v>3</v>
      </c>
      <c r="C100">
        <v>2075.9283449999998</v>
      </c>
      <c r="D100" s="9">
        <v>21415983</v>
      </c>
      <c r="E100">
        <v>3494.6481554617167</v>
      </c>
      <c r="F100" s="6">
        <v>93.8</v>
      </c>
      <c r="G100">
        <v>98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>
        <v>2018</v>
      </c>
      <c r="B101">
        <v>4</v>
      </c>
      <c r="C101">
        <v>1563.7161249999999</v>
      </c>
      <c r="D101" s="9">
        <v>21776585</v>
      </c>
      <c r="E101">
        <v>2804.9852927798165</v>
      </c>
      <c r="F101" s="6">
        <v>93.8</v>
      </c>
      <c r="G101">
        <v>99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>
        <v>2018</v>
      </c>
      <c r="B102">
        <v>5</v>
      </c>
      <c r="C102">
        <v>1538.710231</v>
      </c>
      <c r="D102" s="9">
        <v>20279651</v>
      </c>
      <c r="E102">
        <v>4333.2424049545862</v>
      </c>
      <c r="F102" s="6">
        <v>94.1</v>
      </c>
      <c r="G102">
        <v>100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>
        <v>2018</v>
      </c>
      <c r="B103">
        <v>6</v>
      </c>
      <c r="C103">
        <v>1588.3942939999999</v>
      </c>
      <c r="D103" s="9">
        <v>18878372</v>
      </c>
      <c r="E103">
        <v>5176.2014193300201</v>
      </c>
      <c r="F103" s="6">
        <v>94.3</v>
      </c>
      <c r="G103">
        <v>101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>
        <v>2018</v>
      </c>
      <c r="B104">
        <v>7</v>
      </c>
      <c r="C104">
        <v>1644.18298</v>
      </c>
      <c r="D104" s="9">
        <v>18249062</v>
      </c>
      <c r="E104">
        <v>6699.4624201237448</v>
      </c>
      <c r="F104" s="6">
        <v>94.5</v>
      </c>
      <c r="G104">
        <v>102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</row>
    <row r="105" spans="1:18">
      <c r="A105">
        <v>2018</v>
      </c>
      <c r="B105">
        <v>8</v>
      </c>
      <c r="C105">
        <v>2088.2347030000001</v>
      </c>
      <c r="D105" s="9">
        <v>17069604</v>
      </c>
      <c r="E105">
        <v>7152.4803442520761</v>
      </c>
      <c r="F105" s="6">
        <v>94.5</v>
      </c>
      <c r="G105">
        <v>103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>
        <v>2018</v>
      </c>
      <c r="B106">
        <v>9</v>
      </c>
      <c r="C106">
        <v>3059.2390820000001</v>
      </c>
      <c r="D106" s="9">
        <v>23484437</v>
      </c>
      <c r="E106">
        <v>6027.6788297861722</v>
      </c>
      <c r="F106" s="6">
        <v>94.6</v>
      </c>
      <c r="G106">
        <v>104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</row>
    <row r="107" spans="1:18">
      <c r="A107">
        <v>2018</v>
      </c>
      <c r="B107">
        <v>10</v>
      </c>
      <c r="C107">
        <v>2614.9278800000002</v>
      </c>
      <c r="D107" s="9">
        <v>29211762</v>
      </c>
      <c r="E107">
        <v>5070.9209224218075</v>
      </c>
      <c r="F107" s="6">
        <v>94.6</v>
      </c>
      <c r="G107">
        <v>105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</row>
    <row r="108" spans="1:18">
      <c r="A108">
        <v>2018</v>
      </c>
      <c r="B108">
        <v>11</v>
      </c>
      <c r="C108">
        <v>2231.9540919999999</v>
      </c>
      <c r="D108" s="9">
        <v>27419533</v>
      </c>
      <c r="E108">
        <v>4630.0211416490483</v>
      </c>
      <c r="F108" s="6">
        <v>94.6</v>
      </c>
      <c r="G108">
        <v>106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</row>
    <row r="109" spans="1:18">
      <c r="A109">
        <v>2018</v>
      </c>
      <c r="B109">
        <v>12</v>
      </c>
      <c r="C109">
        <v>2080.050107</v>
      </c>
      <c r="D109" s="9">
        <v>21786879</v>
      </c>
      <c r="E109">
        <v>4338.9097668404247</v>
      </c>
      <c r="F109" s="6">
        <v>94.7</v>
      </c>
      <c r="G109">
        <v>107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>
        <v>2019</v>
      </c>
      <c r="B110">
        <v>1</v>
      </c>
      <c r="C110">
        <v>2012.4590430000001</v>
      </c>
      <c r="D110" s="9">
        <v>26103701</v>
      </c>
      <c r="E110">
        <v>5315.3189595890135</v>
      </c>
      <c r="F110" s="6">
        <v>94.8</v>
      </c>
      <c r="G110">
        <v>108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>
        <v>2019</v>
      </c>
      <c r="B111">
        <v>2</v>
      </c>
      <c r="C111">
        <v>1820.543545</v>
      </c>
      <c r="D111" s="9">
        <v>23184041</v>
      </c>
      <c r="E111">
        <v>5480.7624533032595</v>
      </c>
      <c r="F111" s="6">
        <v>95</v>
      </c>
      <c r="G111">
        <v>109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>
        <v>2019</v>
      </c>
      <c r="B112">
        <v>3</v>
      </c>
      <c r="C112">
        <v>1629.3217380000001</v>
      </c>
      <c r="D112" s="9">
        <v>34219899</v>
      </c>
      <c r="E112">
        <v>4162.5891587050173</v>
      </c>
      <c r="F112" s="6">
        <v>95.3</v>
      </c>
      <c r="G112">
        <v>110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>
        <v>2019</v>
      </c>
      <c r="B113">
        <v>4</v>
      </c>
      <c r="C113">
        <v>1327.891758</v>
      </c>
      <c r="D113" s="9">
        <v>22918386</v>
      </c>
      <c r="E113">
        <v>3584.6040952543703</v>
      </c>
      <c r="F113" s="6">
        <v>95.6</v>
      </c>
      <c r="G113">
        <v>111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>
        <v>2019</v>
      </c>
      <c r="B114">
        <v>5</v>
      </c>
      <c r="C114">
        <v>1512.2626740000001</v>
      </c>
      <c r="D114" s="9">
        <v>21446045</v>
      </c>
      <c r="E114">
        <v>4630.1127925179626</v>
      </c>
      <c r="F114" s="6">
        <v>95.7</v>
      </c>
      <c r="G114">
        <v>112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>
        <v>2019</v>
      </c>
      <c r="B115">
        <v>6</v>
      </c>
      <c r="C115">
        <v>1887.6079239999999</v>
      </c>
      <c r="D115" s="9">
        <v>14740279</v>
      </c>
      <c r="E115">
        <v>7043.8532128534243</v>
      </c>
      <c r="F115" s="6">
        <v>95.7</v>
      </c>
      <c r="G115">
        <v>113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>
        <v>2019</v>
      </c>
      <c r="B116">
        <v>7</v>
      </c>
      <c r="C116">
        <v>1808.7047700000001</v>
      </c>
      <c r="D116" s="9">
        <v>13678283</v>
      </c>
      <c r="E116">
        <v>7359.8354623085688</v>
      </c>
      <c r="F116" s="6">
        <v>95.8</v>
      </c>
      <c r="G116">
        <v>114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</row>
    <row r="117" spans="1:18">
      <c r="A117">
        <v>2019</v>
      </c>
      <c r="B117">
        <v>8</v>
      </c>
      <c r="C117">
        <v>2012.572291</v>
      </c>
      <c r="D117" s="9">
        <v>12837595</v>
      </c>
      <c r="E117">
        <v>5715.8662308272569</v>
      </c>
      <c r="F117" s="6">
        <v>95.9</v>
      </c>
      <c r="G117">
        <v>115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>
        <v>2019</v>
      </c>
      <c r="B118">
        <v>9</v>
      </c>
      <c r="C118">
        <v>2058.2399740000001</v>
      </c>
      <c r="D118" s="9">
        <v>17079201</v>
      </c>
      <c r="E118">
        <v>5630.5990340100607</v>
      </c>
      <c r="F118" s="6">
        <v>96.3</v>
      </c>
      <c r="G118">
        <v>116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</row>
    <row r="119" spans="1:18">
      <c r="A119">
        <v>2019</v>
      </c>
      <c r="B119">
        <v>10</v>
      </c>
      <c r="C119">
        <v>2007.1770570000001</v>
      </c>
      <c r="D119" s="9">
        <v>16875301</v>
      </c>
      <c r="E119">
        <v>5831.6090402934797</v>
      </c>
      <c r="F119" s="6">
        <v>96.8</v>
      </c>
      <c r="G119">
        <v>117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</row>
    <row r="120" spans="1:18">
      <c r="A120">
        <v>2019</v>
      </c>
      <c r="B120">
        <v>11</v>
      </c>
      <c r="C120">
        <v>1953.13678</v>
      </c>
      <c r="D120" s="9">
        <v>19498073</v>
      </c>
      <c r="E120">
        <v>5296.4887767513401</v>
      </c>
      <c r="F120" s="6">
        <v>97.4</v>
      </c>
      <c r="G120">
        <v>118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</row>
    <row r="121" spans="1:18">
      <c r="A121">
        <v>2019</v>
      </c>
      <c r="B121">
        <v>12</v>
      </c>
      <c r="C121">
        <v>1839.168062</v>
      </c>
      <c r="D121" s="9">
        <v>33400409</v>
      </c>
      <c r="E121">
        <v>5797.2903859846174</v>
      </c>
      <c r="F121" s="6">
        <v>98</v>
      </c>
      <c r="G121">
        <v>119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>
        <v>2020</v>
      </c>
      <c r="B122">
        <v>1</v>
      </c>
      <c r="C122">
        <v>1909.281647</v>
      </c>
      <c r="D122" s="9">
        <v>39954837</v>
      </c>
      <c r="E122">
        <v>6911.7793985413127</v>
      </c>
      <c r="F122" s="6">
        <v>98.3</v>
      </c>
      <c r="G122">
        <v>120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>
        <v>2020</v>
      </c>
      <c r="B123">
        <v>2</v>
      </c>
      <c r="C123">
        <v>1672.3242809999999</v>
      </c>
      <c r="D123" s="9">
        <v>34261786</v>
      </c>
      <c r="E123">
        <v>5817.6916932907352</v>
      </c>
      <c r="F123" s="6">
        <v>98.6</v>
      </c>
      <c r="G123">
        <v>121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>
        <v>2020</v>
      </c>
      <c r="B124">
        <v>3</v>
      </c>
      <c r="C124">
        <v>1557.934761</v>
      </c>
      <c r="D124" s="9">
        <v>26356815</v>
      </c>
      <c r="E124">
        <v>4793.876325795477</v>
      </c>
      <c r="F124" s="6">
        <v>98.4</v>
      </c>
      <c r="G124">
        <v>122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>
        <v>2020</v>
      </c>
      <c r="B125">
        <v>4</v>
      </c>
      <c r="C125">
        <v>1466.3316580000001</v>
      </c>
      <c r="D125" s="9">
        <v>22747586</v>
      </c>
      <c r="E125">
        <v>5008.0402010050248</v>
      </c>
      <c r="F125" s="6">
        <v>98.5</v>
      </c>
      <c r="G125">
        <v>123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>
        <v>2020</v>
      </c>
      <c r="B126">
        <v>5</v>
      </c>
      <c r="C126">
        <v>1657.2807720000001</v>
      </c>
      <c r="D126" s="9">
        <v>19763768</v>
      </c>
      <c r="E126">
        <v>6252.0112630732101</v>
      </c>
      <c r="F126" s="6">
        <v>98.5</v>
      </c>
      <c r="G126">
        <v>124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>
        <v>2020</v>
      </c>
      <c r="B127">
        <v>6</v>
      </c>
      <c r="C127">
        <v>1952.662722</v>
      </c>
      <c r="D127" s="9">
        <v>18289420</v>
      </c>
      <c r="E127">
        <v>6809.7482699829507</v>
      </c>
      <c r="F127" s="6">
        <v>99.1</v>
      </c>
      <c r="G127">
        <v>125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>
        <v>2020</v>
      </c>
      <c r="B128">
        <v>7</v>
      </c>
      <c r="C128">
        <v>1912.074676</v>
      </c>
      <c r="D128" s="9">
        <v>16740819</v>
      </c>
      <c r="E128">
        <v>5751.2797350195724</v>
      </c>
      <c r="F128" s="6">
        <v>99.7</v>
      </c>
      <c r="G128">
        <v>126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</row>
    <row r="129" spans="1:18">
      <c r="A129">
        <v>2020</v>
      </c>
      <c r="B129">
        <v>8</v>
      </c>
      <c r="C129">
        <v>2669.927138</v>
      </c>
      <c r="D129" s="9">
        <v>15887483</v>
      </c>
      <c r="E129">
        <v>7609.5418704461526</v>
      </c>
      <c r="F129" s="6">
        <v>100.5</v>
      </c>
      <c r="G129">
        <v>127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>
        <v>2020</v>
      </c>
      <c r="B130">
        <v>9</v>
      </c>
      <c r="C130">
        <v>2879.6902920000002</v>
      </c>
      <c r="D130" s="9">
        <v>20218265</v>
      </c>
      <c r="E130">
        <v>10241.21500893389</v>
      </c>
      <c r="F130" s="6">
        <v>101.1</v>
      </c>
      <c r="G130">
        <v>128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</row>
    <row r="131" spans="1:18">
      <c r="A131">
        <v>2020</v>
      </c>
      <c r="B131">
        <v>10</v>
      </c>
      <c r="C131">
        <v>2941.7049310000002</v>
      </c>
      <c r="D131" s="9">
        <v>18215405</v>
      </c>
      <c r="E131">
        <v>6164.9031742862844</v>
      </c>
      <c r="F131" s="6">
        <v>101.7</v>
      </c>
      <c r="G131">
        <v>129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</row>
    <row r="132" spans="1:18">
      <c r="A132">
        <v>2020</v>
      </c>
      <c r="B132">
        <v>11</v>
      </c>
      <c r="C132">
        <v>2909.3815570000002</v>
      </c>
      <c r="D132" s="9">
        <v>22793546</v>
      </c>
      <c r="E132">
        <v>6791.8873014287137</v>
      </c>
      <c r="F132" s="6">
        <v>102.5</v>
      </c>
      <c r="G132">
        <v>130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</row>
    <row r="133" spans="1:18">
      <c r="A133">
        <v>2020</v>
      </c>
      <c r="B133">
        <v>12</v>
      </c>
      <c r="C133">
        <v>2570.5172929999999</v>
      </c>
      <c r="D133" s="9">
        <v>25887159</v>
      </c>
      <c r="E133">
        <v>7422.5057310874117</v>
      </c>
      <c r="F133" s="6">
        <v>103.1</v>
      </c>
      <c r="G133">
        <v>131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B134">
        <v>1</v>
      </c>
      <c r="G134">
        <v>132</v>
      </c>
    </row>
    <row r="135" spans="1:18">
      <c r="B135">
        <v>2</v>
      </c>
      <c r="G135">
        <v>133</v>
      </c>
    </row>
    <row r="136" spans="1:18">
      <c r="B136">
        <v>3</v>
      </c>
      <c r="G136">
        <v>134</v>
      </c>
    </row>
    <row r="137" spans="1:18">
      <c r="B137">
        <v>4</v>
      </c>
      <c r="G137">
        <v>135</v>
      </c>
    </row>
    <row r="138" spans="1:18">
      <c r="B138">
        <v>5</v>
      </c>
      <c r="G138">
        <v>136</v>
      </c>
    </row>
    <row r="139" spans="1:18">
      <c r="B139">
        <v>6</v>
      </c>
      <c r="G139">
        <v>137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1282-4731-4359-BF8F-9B0F55A0E003}">
  <dimension ref="A1:AC133"/>
  <sheetViews>
    <sheetView topLeftCell="A118" zoomScale="78" zoomScaleNormal="78" workbookViewId="0">
      <selection activeCell="Y23" sqref="Y23"/>
    </sheetView>
  </sheetViews>
  <sheetFormatPr defaultRowHeight="17.399999999999999"/>
  <cols>
    <col min="1" max="2" width="5.796875" customWidth="1"/>
    <col min="3" max="3" width="11" customWidth="1"/>
    <col min="4" max="4" width="14.69921875" customWidth="1"/>
    <col min="5" max="5" width="14.5" customWidth="1"/>
    <col min="7" max="7" width="3.8984375" customWidth="1"/>
    <col min="8" max="8" width="6.19921875" customWidth="1"/>
    <col min="9" max="19" width="3.8984375" customWidth="1"/>
  </cols>
  <sheetData>
    <row r="1" spans="1:26">
      <c r="A1" s="4" t="s">
        <v>40</v>
      </c>
      <c r="B1" s="5" t="s">
        <v>41</v>
      </c>
      <c r="C1" t="s">
        <v>20</v>
      </c>
      <c r="D1" t="s">
        <v>24</v>
      </c>
      <c r="E1" t="s">
        <v>26</v>
      </c>
      <c r="F1" t="s">
        <v>28</v>
      </c>
      <c r="G1" t="s">
        <v>22</v>
      </c>
      <c r="H1" t="s">
        <v>70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U1" t="s">
        <v>71</v>
      </c>
    </row>
    <row r="2" spans="1:26">
      <c r="A2" s="4">
        <v>2010</v>
      </c>
      <c r="B2">
        <v>1</v>
      </c>
      <c r="C2">
        <v>2657.2623640000002</v>
      </c>
      <c r="D2" s="9">
        <v>12694215</v>
      </c>
      <c r="E2">
        <v>5015.7584562571028</v>
      </c>
      <c r="F2" s="6">
        <v>70.599999999999994</v>
      </c>
      <c r="G2">
        <v>0</v>
      </c>
      <c r="H2">
        <f>(G2)^2</f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26">
      <c r="A3" s="4">
        <v>2010</v>
      </c>
      <c r="B3">
        <v>2</v>
      </c>
      <c r="C3">
        <v>2912.666768</v>
      </c>
      <c r="D3" s="9">
        <v>12157216</v>
      </c>
      <c r="E3">
        <v>5661.6348818446504</v>
      </c>
      <c r="F3" s="6">
        <v>70.7</v>
      </c>
      <c r="G3">
        <v>1</v>
      </c>
      <c r="H3">
        <f t="shared" ref="H3:H66" si="0">(G3)^2</f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U3" t="s">
        <v>43</v>
      </c>
    </row>
    <row r="4" spans="1:26" ht="18" thickBot="1">
      <c r="A4" s="4">
        <v>2010</v>
      </c>
      <c r="B4">
        <v>3</v>
      </c>
      <c r="C4">
        <v>3000.14003</v>
      </c>
      <c r="D4" s="9">
        <v>15270993</v>
      </c>
      <c r="E4">
        <v>5412.1545929798358</v>
      </c>
      <c r="F4" s="6">
        <v>70.7</v>
      </c>
      <c r="G4">
        <v>2</v>
      </c>
      <c r="H4">
        <f t="shared" si="0"/>
        <v>4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6">
      <c r="A5" s="4">
        <v>2010</v>
      </c>
      <c r="B5">
        <v>4</v>
      </c>
      <c r="C5">
        <v>3139.2010789999999</v>
      </c>
      <c r="D5" s="9">
        <v>12456810</v>
      </c>
      <c r="E5">
        <v>5639.1720226403695</v>
      </c>
      <c r="F5" s="6">
        <v>70.7</v>
      </c>
      <c r="G5">
        <v>3</v>
      </c>
      <c r="H5">
        <f t="shared" si="0"/>
        <v>9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 s="15" t="s">
        <v>44</v>
      </c>
      <c r="V5" s="15"/>
    </row>
    <row r="6" spans="1:26">
      <c r="A6" s="4">
        <v>2010</v>
      </c>
      <c r="B6">
        <v>5</v>
      </c>
      <c r="C6">
        <v>3578.3949469999998</v>
      </c>
      <c r="D6" s="9">
        <v>11895097</v>
      </c>
      <c r="E6">
        <v>5537.1075608396804</v>
      </c>
      <c r="F6" s="6">
        <v>71</v>
      </c>
      <c r="G6">
        <v>4</v>
      </c>
      <c r="H6">
        <f t="shared" si="0"/>
        <v>16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 t="s">
        <v>45</v>
      </c>
      <c r="V6">
        <v>0.81776835248204505</v>
      </c>
    </row>
    <row r="7" spans="1:26">
      <c r="A7" s="4">
        <v>2010</v>
      </c>
      <c r="B7">
        <v>6</v>
      </c>
      <c r="C7">
        <v>3595.9600660000001</v>
      </c>
      <c r="D7" s="9">
        <v>11005118</v>
      </c>
      <c r="E7">
        <v>5683.3370137492593</v>
      </c>
      <c r="F7" s="6">
        <v>71.2</v>
      </c>
      <c r="G7">
        <v>5</v>
      </c>
      <c r="H7">
        <f t="shared" si="0"/>
        <v>25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U7" t="s">
        <v>46</v>
      </c>
      <c r="V7">
        <v>0.66874507832119834</v>
      </c>
    </row>
    <row r="8" spans="1:26">
      <c r="A8" s="4">
        <v>2010</v>
      </c>
      <c r="B8">
        <v>7</v>
      </c>
      <c r="C8">
        <v>3434.476999</v>
      </c>
      <c r="D8" s="9">
        <v>11202375</v>
      </c>
      <c r="E8">
        <v>6942.0279768947039</v>
      </c>
      <c r="F8" s="6">
        <v>71.3</v>
      </c>
      <c r="G8">
        <v>6</v>
      </c>
      <c r="H8">
        <f t="shared" si="0"/>
        <v>36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 t="s">
        <v>47</v>
      </c>
      <c r="V8">
        <v>0.62265743704414767</v>
      </c>
    </row>
    <row r="9" spans="1:26">
      <c r="A9" s="4">
        <v>2010</v>
      </c>
      <c r="B9">
        <v>8</v>
      </c>
      <c r="C9">
        <v>2882.9619029999999</v>
      </c>
      <c r="D9" s="9">
        <v>10249984</v>
      </c>
      <c r="E9">
        <v>7005.4358489041742</v>
      </c>
      <c r="F9" s="6">
        <v>71.400000000000006</v>
      </c>
      <c r="G9">
        <v>7</v>
      </c>
      <c r="H9">
        <f t="shared" si="0"/>
        <v>49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U9" t="s">
        <v>48</v>
      </c>
      <c r="V9">
        <v>559.37151366306261</v>
      </c>
    </row>
    <row r="10" spans="1:26" ht="18" thickBot="1">
      <c r="A10" s="4">
        <v>2010</v>
      </c>
      <c r="B10">
        <v>9</v>
      </c>
      <c r="C10">
        <v>5619.61139</v>
      </c>
      <c r="D10" s="9">
        <v>7051950</v>
      </c>
      <c r="E10">
        <v>9098.0913015102415</v>
      </c>
      <c r="F10" s="6">
        <v>71.400000000000006</v>
      </c>
      <c r="G10">
        <v>8</v>
      </c>
      <c r="H10">
        <f t="shared" si="0"/>
        <v>64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 s="13" t="s">
        <v>49</v>
      </c>
      <c r="V10" s="13">
        <v>132</v>
      </c>
    </row>
    <row r="11" spans="1:26">
      <c r="A11" s="4">
        <v>2010</v>
      </c>
      <c r="B11">
        <v>10</v>
      </c>
      <c r="C11">
        <v>6765.7464760000003</v>
      </c>
      <c r="D11" s="9">
        <v>9467711</v>
      </c>
      <c r="E11">
        <v>8177.5192644583622</v>
      </c>
      <c r="F11" s="6">
        <v>71.3</v>
      </c>
      <c r="G11">
        <v>9</v>
      </c>
      <c r="H11">
        <f t="shared" si="0"/>
        <v>81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</row>
    <row r="12" spans="1:26" ht="18" thickBot="1">
      <c r="A12" s="4">
        <v>2010</v>
      </c>
      <c r="B12">
        <v>11</v>
      </c>
      <c r="C12">
        <v>5573.8383999999996</v>
      </c>
      <c r="D12" s="9">
        <v>12294876</v>
      </c>
      <c r="E12">
        <v>5952.4083492509144</v>
      </c>
      <c r="F12" s="6">
        <v>71.400000000000006</v>
      </c>
      <c r="G12">
        <v>10</v>
      </c>
      <c r="H12">
        <f t="shared" si="0"/>
        <v>100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U12" t="s">
        <v>50</v>
      </c>
    </row>
    <row r="13" spans="1:26">
      <c r="A13" s="4">
        <v>2010</v>
      </c>
      <c r="B13">
        <v>12</v>
      </c>
      <c r="C13">
        <v>4768.9997819999999</v>
      </c>
      <c r="D13" s="9">
        <v>11069847</v>
      </c>
      <c r="E13">
        <v>6856.0818787177222</v>
      </c>
      <c r="F13" s="6">
        <v>71.5</v>
      </c>
      <c r="G13">
        <v>11</v>
      </c>
      <c r="H13">
        <f t="shared" si="0"/>
        <v>121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 s="14"/>
      <c r="V13" s="14" t="s">
        <v>55</v>
      </c>
      <c r="W13" s="14" t="s">
        <v>56</v>
      </c>
      <c r="X13" s="14" t="s">
        <v>57</v>
      </c>
      <c r="Y13" s="14" t="s">
        <v>58</v>
      </c>
      <c r="Z13" s="14" t="s">
        <v>59</v>
      </c>
    </row>
    <row r="14" spans="1:26">
      <c r="A14" s="4">
        <v>2011</v>
      </c>
      <c r="B14">
        <v>1</v>
      </c>
      <c r="C14">
        <v>5107.1493289999999</v>
      </c>
      <c r="D14" s="9">
        <v>13101464</v>
      </c>
      <c r="E14">
        <v>10217.696629213484</v>
      </c>
      <c r="F14" s="6">
        <v>72</v>
      </c>
      <c r="G14">
        <v>12</v>
      </c>
      <c r="H14">
        <f t="shared" si="0"/>
        <v>144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 t="s">
        <v>51</v>
      </c>
      <c r="V14">
        <v>16</v>
      </c>
      <c r="W14">
        <v>72643505.15234977</v>
      </c>
      <c r="X14">
        <v>4540219.0720218606</v>
      </c>
      <c r="Y14">
        <v>14.51029082397844</v>
      </c>
      <c r="Z14">
        <v>1.0727918263655976E-20</v>
      </c>
    </row>
    <row r="15" spans="1:26">
      <c r="A15" s="4">
        <v>2011</v>
      </c>
      <c r="B15">
        <v>2</v>
      </c>
      <c r="C15">
        <v>5234.4417949999997</v>
      </c>
      <c r="D15" s="9">
        <v>9418920</v>
      </c>
      <c r="E15">
        <v>9790.5323313684021</v>
      </c>
      <c r="F15" s="6">
        <v>72.3</v>
      </c>
      <c r="G15">
        <v>13</v>
      </c>
      <c r="H15">
        <f t="shared" si="0"/>
        <v>169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 t="s">
        <v>52</v>
      </c>
      <c r="V15">
        <v>115</v>
      </c>
      <c r="W15">
        <v>35983096.384236172</v>
      </c>
      <c r="X15">
        <v>312896.49029770587</v>
      </c>
    </row>
    <row r="16" spans="1:26" ht="18" thickBot="1">
      <c r="A16" s="4">
        <v>2011</v>
      </c>
      <c r="B16">
        <v>3</v>
      </c>
      <c r="C16">
        <v>4522.7369509999999</v>
      </c>
      <c r="D16" s="9">
        <v>13268451</v>
      </c>
      <c r="E16">
        <v>7245.7921513256688</v>
      </c>
      <c r="F16" s="6">
        <v>72.400000000000006</v>
      </c>
      <c r="G16">
        <v>14</v>
      </c>
      <c r="H16">
        <f t="shared" si="0"/>
        <v>196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 s="13" t="s">
        <v>53</v>
      </c>
      <c r="V16" s="13">
        <v>131</v>
      </c>
      <c r="W16" s="13">
        <v>108626601.53658594</v>
      </c>
      <c r="X16" s="13"/>
      <c r="Y16" s="13"/>
      <c r="Z16" s="13"/>
    </row>
    <row r="17" spans="1:29" ht="18" thickBot="1">
      <c r="A17" s="4">
        <v>2011</v>
      </c>
      <c r="B17">
        <v>4</v>
      </c>
      <c r="C17">
        <v>3301.4273720000001</v>
      </c>
      <c r="D17" s="9">
        <v>12728021</v>
      </c>
      <c r="E17">
        <v>5615.4492023509656</v>
      </c>
      <c r="F17" s="6">
        <v>72.5</v>
      </c>
      <c r="G17">
        <v>15</v>
      </c>
      <c r="H17">
        <f t="shared" si="0"/>
        <v>225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9">
      <c r="A18" s="4">
        <v>2011</v>
      </c>
      <c r="B18">
        <v>5</v>
      </c>
      <c r="C18">
        <v>2120.741477</v>
      </c>
      <c r="D18" s="9">
        <v>10216139</v>
      </c>
      <c r="E18">
        <v>5001.2849592723778</v>
      </c>
      <c r="F18" s="6">
        <v>72.5</v>
      </c>
      <c r="G18">
        <v>16</v>
      </c>
      <c r="H18">
        <f t="shared" si="0"/>
        <v>256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 s="14"/>
      <c r="V18" s="14" t="s">
        <v>60</v>
      </c>
      <c r="W18" s="14" t="s">
        <v>48</v>
      </c>
      <c r="X18" s="14" t="s">
        <v>61</v>
      </c>
      <c r="Y18" s="14" t="s">
        <v>62</v>
      </c>
      <c r="Z18" s="14" t="s">
        <v>63</v>
      </c>
      <c r="AA18" s="14" t="s">
        <v>64</v>
      </c>
      <c r="AB18" s="14" t="s">
        <v>65</v>
      </c>
      <c r="AC18" s="14" t="s">
        <v>66</v>
      </c>
    </row>
    <row r="19" spans="1:29">
      <c r="A19" s="4">
        <v>2011</v>
      </c>
      <c r="B19">
        <v>6</v>
      </c>
      <c r="C19">
        <v>1877.9971</v>
      </c>
      <c r="D19" s="9">
        <v>10481823</v>
      </c>
      <c r="E19">
        <v>5377.4952603992415</v>
      </c>
      <c r="F19" s="6">
        <v>72.599999999999994</v>
      </c>
      <c r="G19">
        <v>17</v>
      </c>
      <c r="H19">
        <f t="shared" si="0"/>
        <v>289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U19" t="s">
        <v>54</v>
      </c>
      <c r="V19">
        <v>-17057.241615905739</v>
      </c>
      <c r="W19">
        <v>3892.8906783939278</v>
      </c>
      <c r="X19">
        <v>-4.3816389991570395</v>
      </c>
      <c r="Y19">
        <v>2.6152516534964154E-5</v>
      </c>
      <c r="Z19">
        <v>-24768.308828361547</v>
      </c>
      <c r="AA19">
        <v>-9346.1744034499316</v>
      </c>
      <c r="AB19">
        <v>-24768.308828361547</v>
      </c>
      <c r="AC19">
        <v>-9346.1744034499316</v>
      </c>
    </row>
    <row r="20" spans="1:29">
      <c r="A20" s="4">
        <v>2011</v>
      </c>
      <c r="B20">
        <v>7</v>
      </c>
      <c r="C20">
        <v>1938.9136759999999</v>
      </c>
      <c r="D20" s="9">
        <v>9433023</v>
      </c>
      <c r="E20">
        <v>7065.3259639075713</v>
      </c>
      <c r="F20" s="6">
        <v>72.7</v>
      </c>
      <c r="G20">
        <v>18</v>
      </c>
      <c r="H20">
        <f t="shared" si="0"/>
        <v>324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U20" t="s">
        <v>23</v>
      </c>
      <c r="V20">
        <v>-6.774234933390089E-7</v>
      </c>
      <c r="W20">
        <v>1.3687390426124718E-5</v>
      </c>
      <c r="X20">
        <v>-4.949252357454717E-2</v>
      </c>
      <c r="Y20">
        <v>0.96061265192966361</v>
      </c>
      <c r="Z20">
        <v>-2.7789509667440312E-5</v>
      </c>
      <c r="AA20">
        <v>2.6434662680762293E-5</v>
      </c>
      <c r="AB20">
        <v>-2.7789509667440312E-5</v>
      </c>
      <c r="AC20">
        <v>2.6434662680762293E-5</v>
      </c>
    </row>
    <row r="21" spans="1:29">
      <c r="A21" s="4">
        <v>2011</v>
      </c>
      <c r="B21">
        <v>8</v>
      </c>
      <c r="C21">
        <v>2286.4828510000002</v>
      </c>
      <c r="D21" s="9">
        <v>10625927</v>
      </c>
      <c r="E21">
        <v>8002.6899798251516</v>
      </c>
      <c r="F21" s="6">
        <v>72.7</v>
      </c>
      <c r="G21">
        <v>19</v>
      </c>
      <c r="H21">
        <f t="shared" si="0"/>
        <v>361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U21" t="s">
        <v>25</v>
      </c>
      <c r="V21">
        <v>0.35010136858236657</v>
      </c>
      <c r="W21">
        <v>4.3649698447150449E-2</v>
      </c>
      <c r="X21">
        <v>8.0207053207081653</v>
      </c>
      <c r="Y21">
        <v>9.8107487238356488E-13</v>
      </c>
      <c r="Z21">
        <v>0.26363971673133935</v>
      </c>
      <c r="AA21">
        <v>0.43656302043339379</v>
      </c>
      <c r="AB21">
        <v>0.26363971673133935</v>
      </c>
      <c r="AC21">
        <v>0.43656302043339379</v>
      </c>
    </row>
    <row r="22" spans="1:29">
      <c r="A22" s="4">
        <v>2011</v>
      </c>
      <c r="B22">
        <v>9</v>
      </c>
      <c r="C22">
        <v>2901.125579</v>
      </c>
      <c r="D22" s="9">
        <v>10657780</v>
      </c>
      <c r="E22">
        <v>6147.6495254910615</v>
      </c>
      <c r="F22" s="6">
        <v>72.8</v>
      </c>
      <c r="G22">
        <v>20</v>
      </c>
      <c r="H22">
        <f t="shared" si="0"/>
        <v>400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U22" t="s">
        <v>27</v>
      </c>
      <c r="V22">
        <v>268.92331397368389</v>
      </c>
      <c r="W22">
        <v>55.836384715544774</v>
      </c>
      <c r="X22">
        <v>4.8162737495218959</v>
      </c>
      <c r="Y22">
        <v>4.4971415615299335E-6</v>
      </c>
      <c r="Z22">
        <v>158.32218206115368</v>
      </c>
      <c r="AA22">
        <v>379.5244458862141</v>
      </c>
      <c r="AB22">
        <v>158.32218206115368</v>
      </c>
      <c r="AC22">
        <v>379.5244458862141</v>
      </c>
    </row>
    <row r="23" spans="1:29">
      <c r="A23" s="4">
        <v>2011</v>
      </c>
      <c r="B23">
        <v>10</v>
      </c>
      <c r="C23">
        <v>2352.7330619999998</v>
      </c>
      <c r="D23" s="9">
        <v>12087886</v>
      </c>
      <c r="E23">
        <v>4812.7100654519727</v>
      </c>
      <c r="F23" s="6">
        <v>72.8</v>
      </c>
      <c r="G23">
        <v>21</v>
      </c>
      <c r="H23">
        <f t="shared" si="0"/>
        <v>441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U23" t="s">
        <v>21</v>
      </c>
      <c r="V23">
        <v>-85.939191021144921</v>
      </c>
      <c r="W23">
        <v>12.057286387516097</v>
      </c>
      <c r="X23">
        <v>-7.1275731751818432</v>
      </c>
      <c r="Y23">
        <v>9.619068731327405E-11</v>
      </c>
      <c r="Z23">
        <v>-109.82235482278632</v>
      </c>
      <c r="AA23">
        <v>-62.05602721950352</v>
      </c>
      <c r="AB23">
        <v>-109.82235482278632</v>
      </c>
      <c r="AC23">
        <v>-62.05602721950352</v>
      </c>
    </row>
    <row r="24" spans="1:29">
      <c r="A24" s="4">
        <v>2011</v>
      </c>
      <c r="B24">
        <v>11</v>
      </c>
      <c r="C24">
        <v>1854.5518810000001</v>
      </c>
      <c r="D24" s="9">
        <v>11595575</v>
      </c>
      <c r="E24">
        <v>3472.7284776989859</v>
      </c>
      <c r="F24" s="6">
        <v>72.8</v>
      </c>
      <c r="G24">
        <v>22</v>
      </c>
      <c r="H24">
        <f t="shared" si="0"/>
        <v>484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U24" t="s">
        <v>69</v>
      </c>
      <c r="V24">
        <v>7.0150263528888507E-2</v>
      </c>
      <c r="W24">
        <v>5.2222470455462945E-2</v>
      </c>
      <c r="X24">
        <v>1.3432965334092146</v>
      </c>
      <c r="Y24">
        <v>0.18182083801964483</v>
      </c>
      <c r="Z24">
        <v>-3.3292399764368638E-2</v>
      </c>
      <c r="AA24">
        <v>0.17359292682214567</v>
      </c>
      <c r="AB24">
        <v>-3.3292399764368638E-2</v>
      </c>
      <c r="AC24">
        <v>0.17359292682214567</v>
      </c>
    </row>
    <row r="25" spans="1:29">
      <c r="A25" s="4">
        <v>2011</v>
      </c>
      <c r="B25">
        <v>12</v>
      </c>
      <c r="C25">
        <v>1779.288945</v>
      </c>
      <c r="D25" s="9">
        <v>13146382</v>
      </c>
      <c r="E25">
        <v>4456.4750932558673</v>
      </c>
      <c r="F25" s="6">
        <v>72.900000000000006</v>
      </c>
      <c r="G25">
        <v>23</v>
      </c>
      <c r="H25">
        <f t="shared" si="0"/>
        <v>529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 t="s">
        <v>67</v>
      </c>
      <c r="V25">
        <v>-521.81303647923426</v>
      </c>
      <c r="W25">
        <v>244.22885890643013</v>
      </c>
      <c r="X25">
        <v>-2.1365740265737934</v>
      </c>
      <c r="Y25">
        <v>3.4752069378111462E-2</v>
      </c>
      <c r="Z25">
        <v>-1005.583401956294</v>
      </c>
      <c r="AA25">
        <v>-38.042671002174586</v>
      </c>
      <c r="AB25">
        <v>-1005.583401956294</v>
      </c>
      <c r="AC25">
        <v>-38.042671002174586</v>
      </c>
    </row>
    <row r="26" spans="1:29">
      <c r="A26" s="4">
        <v>2012</v>
      </c>
      <c r="B26">
        <v>1</v>
      </c>
      <c r="C26">
        <v>1275.7282829999999</v>
      </c>
      <c r="D26" s="9">
        <v>12553040</v>
      </c>
      <c r="E26">
        <v>6848.8196225422498</v>
      </c>
      <c r="F26" s="6">
        <v>73.099999999999994</v>
      </c>
      <c r="G26">
        <v>24</v>
      </c>
      <c r="H26">
        <f t="shared" si="0"/>
        <v>576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 t="s">
        <v>68</v>
      </c>
      <c r="V26">
        <v>-320.43974016859295</v>
      </c>
      <c r="W26">
        <v>243.28540220653232</v>
      </c>
      <c r="X26">
        <v>-1.3171350901545749</v>
      </c>
      <c r="Y26">
        <v>0.19041178981492179</v>
      </c>
      <c r="Z26">
        <v>-802.34129949979001</v>
      </c>
      <c r="AA26">
        <v>161.46181916260412</v>
      </c>
      <c r="AB26">
        <v>-802.34129949979001</v>
      </c>
      <c r="AC26">
        <v>161.46181916260412</v>
      </c>
    </row>
    <row r="27" spans="1:29">
      <c r="A27" s="4">
        <v>2012</v>
      </c>
      <c r="B27">
        <v>2</v>
      </c>
      <c r="C27">
        <v>1761.147749</v>
      </c>
      <c r="D27" s="9">
        <v>13471925</v>
      </c>
      <c r="E27">
        <v>6421.146875136481</v>
      </c>
      <c r="F27" s="6">
        <v>73.599999999999994</v>
      </c>
      <c r="G27">
        <v>25</v>
      </c>
      <c r="H27">
        <f t="shared" si="0"/>
        <v>625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U27" t="s">
        <v>31</v>
      </c>
      <c r="V27">
        <v>63.434804057583563</v>
      </c>
      <c r="W27">
        <v>240.07982330856066</v>
      </c>
      <c r="X27">
        <v>0.26422380349744962</v>
      </c>
      <c r="Y27">
        <v>0.79208040348717146</v>
      </c>
      <c r="Z27">
        <v>-412.11712041890769</v>
      </c>
      <c r="AA27">
        <v>538.98672853407481</v>
      </c>
      <c r="AB27">
        <v>-412.11712041890769</v>
      </c>
      <c r="AC27">
        <v>538.98672853407481</v>
      </c>
    </row>
    <row r="28" spans="1:29">
      <c r="A28" s="4">
        <v>2012</v>
      </c>
      <c r="B28">
        <v>3</v>
      </c>
      <c r="C28">
        <v>1803.2178489999999</v>
      </c>
      <c r="D28" s="9">
        <v>14882713</v>
      </c>
      <c r="E28">
        <v>5722.9244438622918</v>
      </c>
      <c r="F28" s="6">
        <v>73.900000000000006</v>
      </c>
      <c r="G28">
        <v>26</v>
      </c>
      <c r="H28">
        <f t="shared" si="0"/>
        <v>676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 t="s">
        <v>32</v>
      </c>
      <c r="V28">
        <v>117.7770463836312</v>
      </c>
      <c r="W28">
        <v>246.65381566928767</v>
      </c>
      <c r="X28">
        <v>0.47749938943391873</v>
      </c>
      <c r="Y28">
        <v>0.63391284604365394</v>
      </c>
      <c r="Z28">
        <v>-370.79669173614758</v>
      </c>
      <c r="AA28">
        <v>606.35078450340995</v>
      </c>
      <c r="AB28">
        <v>-370.79669173614758</v>
      </c>
      <c r="AC28">
        <v>606.35078450340995</v>
      </c>
    </row>
    <row r="29" spans="1:29">
      <c r="A29" s="4">
        <v>2012</v>
      </c>
      <c r="B29">
        <v>4</v>
      </c>
      <c r="C29">
        <v>1775.012281</v>
      </c>
      <c r="D29" s="9">
        <v>11415594</v>
      </c>
      <c r="E29">
        <v>4755.1989520222696</v>
      </c>
      <c r="F29" s="6">
        <v>74.2</v>
      </c>
      <c r="G29">
        <v>27</v>
      </c>
      <c r="H29">
        <f t="shared" si="0"/>
        <v>729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U29" t="s">
        <v>33</v>
      </c>
      <c r="V29">
        <v>-114.1640026131122</v>
      </c>
      <c r="W29">
        <v>243.55166333965843</v>
      </c>
      <c r="X29">
        <v>-0.46874655277512306</v>
      </c>
      <c r="Y29">
        <v>0.64013816040649396</v>
      </c>
      <c r="Z29">
        <v>-596.59297400470837</v>
      </c>
      <c r="AA29">
        <v>368.26496877848393</v>
      </c>
      <c r="AB29">
        <v>-596.59297400470837</v>
      </c>
      <c r="AC29">
        <v>368.26496877848393</v>
      </c>
    </row>
    <row r="30" spans="1:29">
      <c r="A30" s="4">
        <v>2012</v>
      </c>
      <c r="B30">
        <v>5</v>
      </c>
      <c r="C30">
        <v>1851.3877239999999</v>
      </c>
      <c r="D30" s="9">
        <v>10151397</v>
      </c>
      <c r="E30">
        <v>4819.7103597075265</v>
      </c>
      <c r="F30" s="6">
        <v>74.2</v>
      </c>
      <c r="G30">
        <v>28</v>
      </c>
      <c r="H30">
        <f t="shared" si="0"/>
        <v>784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U30" t="s">
        <v>34</v>
      </c>
      <c r="V30">
        <v>-286.61868873461401</v>
      </c>
      <c r="W30">
        <v>245.19248560178568</v>
      </c>
      <c r="X30">
        <v>-1.1689538039110552</v>
      </c>
      <c r="Y30">
        <v>0.24483959696477473</v>
      </c>
      <c r="Z30">
        <v>-772.29781323664292</v>
      </c>
      <c r="AA30">
        <v>199.06043576741496</v>
      </c>
      <c r="AB30">
        <v>-772.29781323664292</v>
      </c>
      <c r="AC30">
        <v>199.06043576741496</v>
      </c>
    </row>
    <row r="31" spans="1:29">
      <c r="A31" s="4">
        <v>2012</v>
      </c>
      <c r="B31">
        <v>6</v>
      </c>
      <c r="C31">
        <v>2351.6188520000001</v>
      </c>
      <c r="D31" s="9">
        <v>10241501</v>
      </c>
      <c r="E31">
        <v>6325.9092744355576</v>
      </c>
      <c r="F31" s="6">
        <v>74.5</v>
      </c>
      <c r="G31">
        <v>29</v>
      </c>
      <c r="H31">
        <f t="shared" si="0"/>
        <v>841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U31" t="s">
        <v>35</v>
      </c>
      <c r="V31">
        <v>-662.36275589562729</v>
      </c>
      <c r="W31">
        <v>247.95842376320681</v>
      </c>
      <c r="X31">
        <v>-2.6712653913632098</v>
      </c>
      <c r="Y31">
        <v>8.6526854401502151E-3</v>
      </c>
      <c r="Z31">
        <v>-1153.5206715660263</v>
      </c>
      <c r="AA31">
        <v>-171.20484022522828</v>
      </c>
      <c r="AB31">
        <v>-1153.5206715660263</v>
      </c>
      <c r="AC31">
        <v>-171.20484022522828</v>
      </c>
    </row>
    <row r="32" spans="1:29">
      <c r="A32" s="4">
        <v>2012</v>
      </c>
      <c r="B32">
        <v>7</v>
      </c>
      <c r="C32">
        <v>2321.9441769999999</v>
      </c>
      <c r="D32" s="9">
        <v>9903265</v>
      </c>
      <c r="E32">
        <v>7611.1208329687634</v>
      </c>
      <c r="F32" s="6">
        <v>74.5</v>
      </c>
      <c r="G32">
        <v>30</v>
      </c>
      <c r="H32">
        <f t="shared" si="0"/>
        <v>900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U32" t="s">
        <v>36</v>
      </c>
      <c r="V32">
        <v>-456.90155312069754</v>
      </c>
      <c r="W32">
        <v>248.20289519447104</v>
      </c>
      <c r="X32">
        <v>-1.8408389344641112</v>
      </c>
      <c r="Y32">
        <v>6.8222938889754128E-2</v>
      </c>
      <c r="Z32">
        <v>-948.5437196457292</v>
      </c>
      <c r="AA32">
        <v>34.740613404334169</v>
      </c>
      <c r="AB32">
        <v>-948.5437196457292</v>
      </c>
      <c r="AC32">
        <v>34.740613404334169</v>
      </c>
    </row>
    <row r="33" spans="1:29">
      <c r="A33" s="4">
        <v>2012</v>
      </c>
      <c r="B33">
        <v>8</v>
      </c>
      <c r="C33">
        <v>2352.6209789999998</v>
      </c>
      <c r="D33" s="9">
        <v>10319172</v>
      </c>
      <c r="E33">
        <v>4764.0302650917201</v>
      </c>
      <c r="F33" s="6">
        <v>74.5</v>
      </c>
      <c r="G33">
        <v>31</v>
      </c>
      <c r="H33">
        <f t="shared" si="0"/>
        <v>961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U33" t="s">
        <v>37</v>
      </c>
      <c r="V33">
        <v>-33.206740522394561</v>
      </c>
      <c r="W33">
        <v>244.89910483048078</v>
      </c>
      <c r="X33">
        <v>-0.13559355615195195</v>
      </c>
      <c r="Y33">
        <v>0.89237965955209309</v>
      </c>
      <c r="Z33">
        <v>-518.3047341802079</v>
      </c>
      <c r="AA33">
        <v>451.89125313541876</v>
      </c>
      <c r="AB33">
        <v>-518.3047341802079</v>
      </c>
      <c r="AC33">
        <v>451.89125313541876</v>
      </c>
    </row>
    <row r="34" spans="1:29">
      <c r="A34" s="4">
        <v>2012</v>
      </c>
      <c r="B34">
        <v>9</v>
      </c>
      <c r="C34">
        <v>2995.2870979999998</v>
      </c>
      <c r="D34" s="9">
        <v>10215574</v>
      </c>
      <c r="E34">
        <v>7004.4967139398132</v>
      </c>
      <c r="F34" s="6">
        <v>74.5</v>
      </c>
      <c r="G34">
        <v>32</v>
      </c>
      <c r="H34">
        <f t="shared" si="0"/>
        <v>1024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U34" t="s">
        <v>38</v>
      </c>
      <c r="V34">
        <v>329.56529562149257</v>
      </c>
      <c r="W34">
        <v>241.65775395171437</v>
      </c>
      <c r="X34">
        <v>1.3637687607050382</v>
      </c>
      <c r="Y34">
        <v>0.17530386047640686</v>
      </c>
      <c r="Z34">
        <v>-149.11220577229648</v>
      </c>
      <c r="AA34">
        <v>808.24279701528167</v>
      </c>
      <c r="AB34">
        <v>-149.11220577229648</v>
      </c>
      <c r="AC34">
        <v>808.24279701528167</v>
      </c>
    </row>
    <row r="35" spans="1:29" ht="18" thickBot="1">
      <c r="A35" s="4">
        <v>2012</v>
      </c>
      <c r="B35">
        <v>10</v>
      </c>
      <c r="C35">
        <v>2697.6683739999999</v>
      </c>
      <c r="D35" s="9">
        <v>9348579</v>
      </c>
      <c r="E35">
        <v>6145.8322052437215</v>
      </c>
      <c r="F35" s="6">
        <v>74.7</v>
      </c>
      <c r="G35">
        <v>33</v>
      </c>
      <c r="H35">
        <f t="shared" si="0"/>
        <v>1089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U35" s="13" t="s">
        <v>39</v>
      </c>
      <c r="V35" s="13">
        <v>314.71724527179015</v>
      </c>
      <c r="W35" s="13">
        <v>243.06485608799417</v>
      </c>
      <c r="X35" s="13">
        <v>1.294787121170065</v>
      </c>
      <c r="Y35" s="13">
        <v>0.19798728571253396</v>
      </c>
      <c r="Z35" s="13">
        <v>-166.74745464464536</v>
      </c>
      <c r="AA35" s="13">
        <v>796.18194518822565</v>
      </c>
      <c r="AB35" s="13">
        <v>-166.74745464464536</v>
      </c>
      <c r="AC35" s="13">
        <v>796.18194518822565</v>
      </c>
    </row>
    <row r="36" spans="1:29">
      <c r="A36" s="4">
        <v>2012</v>
      </c>
      <c r="B36">
        <v>11</v>
      </c>
      <c r="C36">
        <v>2448.6202739999999</v>
      </c>
      <c r="D36" s="9">
        <v>10667257</v>
      </c>
      <c r="E36">
        <v>4498.3751942702502</v>
      </c>
      <c r="F36" s="6">
        <v>74.900000000000006</v>
      </c>
      <c r="G36">
        <v>34</v>
      </c>
      <c r="H36">
        <f t="shared" si="0"/>
        <v>1156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1:29">
      <c r="A37" s="4">
        <v>2012</v>
      </c>
      <c r="B37">
        <v>12</v>
      </c>
      <c r="C37">
        <v>2611.3371299999999</v>
      </c>
      <c r="D37" s="9">
        <v>12209544</v>
      </c>
      <c r="E37">
        <v>7317.6023867643071</v>
      </c>
      <c r="F37" s="6">
        <v>75.3</v>
      </c>
      <c r="G37">
        <v>35</v>
      </c>
      <c r="H37">
        <f t="shared" si="0"/>
        <v>1225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29">
      <c r="A38">
        <v>2013</v>
      </c>
      <c r="B38">
        <v>1</v>
      </c>
      <c r="C38">
        <v>2513.803813</v>
      </c>
      <c r="D38" s="9">
        <v>13047411</v>
      </c>
      <c r="E38">
        <v>9257.1822966094387</v>
      </c>
      <c r="F38" s="6">
        <v>75.400000000000006</v>
      </c>
      <c r="G38">
        <v>36</v>
      </c>
      <c r="H38">
        <f t="shared" si="0"/>
        <v>1296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29">
      <c r="A39">
        <v>2013</v>
      </c>
      <c r="B39">
        <v>2</v>
      </c>
      <c r="C39">
        <v>2487.1557859999998</v>
      </c>
      <c r="D39" s="9">
        <v>10633221</v>
      </c>
      <c r="E39">
        <v>7547.4537285840197</v>
      </c>
      <c r="F39" s="6">
        <v>75.7</v>
      </c>
      <c r="G39">
        <v>37</v>
      </c>
      <c r="H39">
        <f t="shared" si="0"/>
        <v>1369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9">
      <c r="A40">
        <v>2013</v>
      </c>
      <c r="B40">
        <v>3</v>
      </c>
      <c r="C40">
        <v>2503.4426370000001</v>
      </c>
      <c r="D40" s="9">
        <v>10990562</v>
      </c>
      <c r="E40">
        <v>4891.7720974266285</v>
      </c>
      <c r="F40" s="6">
        <v>75.900000000000006</v>
      </c>
      <c r="G40">
        <v>38</v>
      </c>
      <c r="H40">
        <f t="shared" si="0"/>
        <v>1444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29">
      <c r="A41">
        <v>2013</v>
      </c>
      <c r="B41">
        <v>4</v>
      </c>
      <c r="C41">
        <v>2609.2671</v>
      </c>
      <c r="D41" s="9">
        <v>10004690</v>
      </c>
      <c r="E41">
        <v>4261.8747508699353</v>
      </c>
      <c r="F41" s="6">
        <v>76.099999999999994</v>
      </c>
      <c r="G41">
        <v>39</v>
      </c>
      <c r="H41">
        <f t="shared" si="0"/>
        <v>1521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9">
      <c r="A42">
        <v>2013</v>
      </c>
      <c r="B42">
        <v>5</v>
      </c>
      <c r="C42">
        <v>2432.5867509999998</v>
      </c>
      <c r="D42" s="9">
        <v>10542146</v>
      </c>
      <c r="E42">
        <v>4179.9984917531219</v>
      </c>
      <c r="F42" s="6">
        <v>76.400000000000006</v>
      </c>
      <c r="G42">
        <v>40</v>
      </c>
      <c r="H42">
        <f t="shared" si="0"/>
        <v>1600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9">
      <c r="A43">
        <v>2013</v>
      </c>
      <c r="B43">
        <v>6</v>
      </c>
      <c r="C43">
        <v>2051.5586239999998</v>
      </c>
      <c r="D43" s="9">
        <v>9597885</v>
      </c>
      <c r="E43">
        <v>3947.7941969582571</v>
      </c>
      <c r="F43" s="6">
        <v>76.8</v>
      </c>
      <c r="G43">
        <v>41</v>
      </c>
      <c r="H43">
        <f t="shared" si="0"/>
        <v>1681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29">
      <c r="A44">
        <v>2013</v>
      </c>
      <c r="B44">
        <v>7</v>
      </c>
      <c r="C44">
        <v>1768.3970340000001</v>
      </c>
      <c r="D44" s="9">
        <v>10041723</v>
      </c>
      <c r="E44">
        <v>6224.3700825538963</v>
      </c>
      <c r="F44" s="6">
        <v>77.2</v>
      </c>
      <c r="G44">
        <v>42</v>
      </c>
      <c r="H44">
        <f t="shared" si="0"/>
        <v>1764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</row>
    <row r="45" spans="1:29">
      <c r="A45">
        <v>2013</v>
      </c>
      <c r="B45">
        <v>8</v>
      </c>
      <c r="C45">
        <v>1801.840451</v>
      </c>
      <c r="D45" s="9">
        <v>9944154</v>
      </c>
      <c r="E45">
        <v>6249.5978034706877</v>
      </c>
      <c r="F45" s="6">
        <v>77.5</v>
      </c>
      <c r="G45">
        <v>43</v>
      </c>
      <c r="H45">
        <f t="shared" si="0"/>
        <v>1849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</row>
    <row r="46" spans="1:29">
      <c r="A46">
        <v>2013</v>
      </c>
      <c r="B46">
        <v>9</v>
      </c>
      <c r="C46">
        <v>1868.998812</v>
      </c>
      <c r="D46" s="9">
        <v>9444870</v>
      </c>
      <c r="E46">
        <v>6429.0990055556149</v>
      </c>
      <c r="F46" s="6">
        <v>77.599999999999994</v>
      </c>
      <c r="G46">
        <v>44</v>
      </c>
      <c r="H46">
        <f t="shared" si="0"/>
        <v>1936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29">
      <c r="A47">
        <v>2013</v>
      </c>
      <c r="B47">
        <v>10</v>
      </c>
      <c r="C47">
        <v>1758.7562009999999</v>
      </c>
      <c r="D47" s="9">
        <v>11209114</v>
      </c>
      <c r="E47">
        <v>4407.6277192002917</v>
      </c>
      <c r="F47" s="6">
        <v>78</v>
      </c>
      <c r="G47">
        <v>45</v>
      </c>
      <c r="H47">
        <f t="shared" si="0"/>
        <v>2025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</row>
    <row r="48" spans="1:29">
      <c r="A48">
        <v>2013</v>
      </c>
      <c r="B48">
        <v>11</v>
      </c>
      <c r="C48">
        <v>1673.181838</v>
      </c>
      <c r="D48" s="9">
        <v>11283605</v>
      </c>
      <c r="E48">
        <v>3981.0558872803813</v>
      </c>
      <c r="F48" s="6">
        <v>78.3</v>
      </c>
      <c r="G48">
        <v>46</v>
      </c>
      <c r="H48">
        <f t="shared" si="0"/>
        <v>2116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</row>
    <row r="49" spans="1:19">
      <c r="A49">
        <v>2013</v>
      </c>
      <c r="B49">
        <v>12</v>
      </c>
      <c r="C49">
        <v>1705.477909</v>
      </c>
      <c r="D49" s="9">
        <v>12135218</v>
      </c>
      <c r="E49">
        <v>4591.9188235420306</v>
      </c>
      <c r="F49" s="6">
        <v>78.599999999999994</v>
      </c>
      <c r="G49">
        <v>47</v>
      </c>
      <c r="H49">
        <f t="shared" si="0"/>
        <v>2209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2014</v>
      </c>
      <c r="B50">
        <v>1</v>
      </c>
      <c r="C50">
        <v>1617.4117140000001</v>
      </c>
      <c r="D50" s="9">
        <v>9197524</v>
      </c>
      <c r="E50">
        <v>5083.7512002560543</v>
      </c>
      <c r="F50" s="6">
        <v>78.900000000000006</v>
      </c>
      <c r="G50">
        <v>48</v>
      </c>
      <c r="H50">
        <f t="shared" si="0"/>
        <v>2304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>
        <v>2014</v>
      </c>
      <c r="B51">
        <v>2</v>
      </c>
      <c r="C51">
        <v>1616.3013410000001</v>
      </c>
      <c r="D51" s="9">
        <v>7279280</v>
      </c>
      <c r="E51">
        <v>5009.5765056394976</v>
      </c>
      <c r="F51" s="6">
        <v>79.2</v>
      </c>
      <c r="G51">
        <v>49</v>
      </c>
      <c r="H51">
        <f t="shared" si="0"/>
        <v>2401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>
        <v>2014</v>
      </c>
      <c r="B52">
        <v>3</v>
      </c>
      <c r="C52">
        <v>1441.271123</v>
      </c>
      <c r="D52" s="9">
        <v>8186223</v>
      </c>
      <c r="E52">
        <v>3580.3426337981791</v>
      </c>
      <c r="F52" s="6">
        <v>79.3</v>
      </c>
      <c r="G52">
        <v>50</v>
      </c>
      <c r="H52">
        <f t="shared" si="0"/>
        <v>2500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>
        <v>2014</v>
      </c>
      <c r="B53">
        <v>4</v>
      </c>
      <c r="C53">
        <v>1335.25803</v>
      </c>
      <c r="D53" s="9">
        <v>7279039</v>
      </c>
      <c r="E53">
        <v>3390.1543295051692</v>
      </c>
      <c r="F53" s="6">
        <v>79.599999999999994</v>
      </c>
      <c r="G53">
        <v>51</v>
      </c>
      <c r="H53">
        <f t="shared" si="0"/>
        <v>2601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2014</v>
      </c>
      <c r="B54">
        <v>5</v>
      </c>
      <c r="C54">
        <v>1279.0217130000001</v>
      </c>
      <c r="D54" s="9">
        <v>7085720</v>
      </c>
      <c r="E54">
        <v>5147.8769511174223</v>
      </c>
      <c r="F54" s="6">
        <v>79.7</v>
      </c>
      <c r="G54">
        <v>52</v>
      </c>
      <c r="H54">
        <f t="shared" si="0"/>
        <v>2704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2014</v>
      </c>
      <c r="B55">
        <v>6</v>
      </c>
      <c r="C55">
        <v>1284.907903</v>
      </c>
      <c r="D55" s="9">
        <v>6781304</v>
      </c>
      <c r="E55">
        <v>5360.3259485612425</v>
      </c>
      <c r="F55" s="6">
        <v>80</v>
      </c>
      <c r="G55">
        <v>53</v>
      </c>
      <c r="H55">
        <f t="shared" si="0"/>
        <v>2809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>
        <v>2014</v>
      </c>
      <c r="B56">
        <v>7</v>
      </c>
      <c r="C56">
        <v>1244.888013</v>
      </c>
      <c r="D56" s="9">
        <v>6931805</v>
      </c>
      <c r="E56">
        <v>4958.3624690102351</v>
      </c>
      <c r="F56" s="6">
        <v>80.099999999999994</v>
      </c>
      <c r="G56">
        <v>54</v>
      </c>
      <c r="H56">
        <f t="shared" si="0"/>
        <v>2916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</row>
    <row r="57" spans="1:19">
      <c r="A57">
        <v>2014</v>
      </c>
      <c r="B57">
        <v>8</v>
      </c>
      <c r="C57">
        <v>1384.438028</v>
      </c>
      <c r="D57" s="9">
        <v>6998114</v>
      </c>
      <c r="E57">
        <v>4650.4003130585606</v>
      </c>
      <c r="F57" s="6">
        <v>80.5</v>
      </c>
      <c r="G57">
        <v>55</v>
      </c>
      <c r="H57">
        <f t="shared" si="0"/>
        <v>3025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</row>
    <row r="58" spans="1:19">
      <c r="A58">
        <v>2014</v>
      </c>
      <c r="B58">
        <v>9</v>
      </c>
      <c r="C58">
        <v>1413.9062329999999</v>
      </c>
      <c r="D58" s="9">
        <v>11681915</v>
      </c>
      <c r="E58">
        <v>5329.6645147634672</v>
      </c>
      <c r="F58" s="6">
        <v>80.8</v>
      </c>
      <c r="G58">
        <v>56</v>
      </c>
      <c r="H58">
        <f t="shared" si="0"/>
        <v>3136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</row>
    <row r="59" spans="1:19">
      <c r="A59">
        <v>2014</v>
      </c>
      <c r="B59">
        <v>10</v>
      </c>
      <c r="C59">
        <v>1308.847726</v>
      </c>
      <c r="D59" s="9">
        <v>13869715</v>
      </c>
      <c r="E59">
        <v>5300.1433044955156</v>
      </c>
      <c r="F59" s="6">
        <v>81.099999999999994</v>
      </c>
      <c r="G59">
        <v>57</v>
      </c>
      <c r="H59">
        <f t="shared" si="0"/>
        <v>3249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</row>
    <row r="60" spans="1:19">
      <c r="A60">
        <v>2014</v>
      </c>
      <c r="B60">
        <v>11</v>
      </c>
      <c r="C60">
        <v>1271.0737650000001</v>
      </c>
      <c r="D60" s="9">
        <v>12694854</v>
      </c>
      <c r="E60">
        <v>3452.6405360846675</v>
      </c>
      <c r="F60" s="6">
        <v>81.400000000000006</v>
      </c>
      <c r="G60">
        <v>58</v>
      </c>
      <c r="H60">
        <f t="shared" si="0"/>
        <v>3364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</row>
    <row r="61" spans="1:19">
      <c r="A61">
        <v>2014</v>
      </c>
      <c r="B61">
        <v>12</v>
      </c>
      <c r="C61">
        <v>1647.7671640000001</v>
      </c>
      <c r="D61" s="9">
        <v>15176919</v>
      </c>
      <c r="E61">
        <v>4243.3461693934432</v>
      </c>
      <c r="F61" s="6">
        <v>81.7</v>
      </c>
      <c r="G61">
        <v>59</v>
      </c>
      <c r="H61">
        <f t="shared" si="0"/>
        <v>3481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2015</v>
      </c>
      <c r="B62">
        <v>1</v>
      </c>
      <c r="C62">
        <v>1533.1297609999999</v>
      </c>
      <c r="D62" s="9">
        <v>15155234</v>
      </c>
      <c r="E62">
        <v>6340.6696744608689</v>
      </c>
      <c r="F62" s="6">
        <v>82.1</v>
      </c>
      <c r="G62">
        <v>60</v>
      </c>
      <c r="H62">
        <f t="shared" si="0"/>
        <v>3600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>
        <v>2015</v>
      </c>
      <c r="B63">
        <v>2</v>
      </c>
      <c r="C63">
        <v>1668.30537</v>
      </c>
      <c r="D63" s="9">
        <v>14475231</v>
      </c>
      <c r="E63">
        <v>6115.0052332773002</v>
      </c>
      <c r="F63" s="6">
        <v>82.5</v>
      </c>
      <c r="G63">
        <v>61</v>
      </c>
      <c r="H63">
        <f t="shared" si="0"/>
        <v>3721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2015</v>
      </c>
      <c r="B64">
        <v>3</v>
      </c>
      <c r="C64">
        <v>1815.087319</v>
      </c>
      <c r="D64" s="9">
        <v>16421728</v>
      </c>
      <c r="E64">
        <v>4783.5003594232312</v>
      </c>
      <c r="F64" s="6">
        <v>82.9</v>
      </c>
      <c r="G64">
        <v>62</v>
      </c>
      <c r="H64">
        <f t="shared" si="0"/>
        <v>3844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2015</v>
      </c>
      <c r="B65">
        <v>4</v>
      </c>
      <c r="C65">
        <v>1679.2602380000001</v>
      </c>
      <c r="D65" s="9">
        <v>14394622</v>
      </c>
      <c r="E65">
        <v>3948.2166446499341</v>
      </c>
      <c r="F65" s="6">
        <v>83.3</v>
      </c>
      <c r="G65">
        <v>63</v>
      </c>
      <c r="H65">
        <f t="shared" si="0"/>
        <v>3969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2015</v>
      </c>
      <c r="B66">
        <v>5</v>
      </c>
      <c r="C66">
        <v>2116.1344709999998</v>
      </c>
      <c r="D66" s="9">
        <v>13130871</v>
      </c>
      <c r="E66">
        <v>5028.980925281905</v>
      </c>
      <c r="F66" s="6">
        <v>83.7</v>
      </c>
      <c r="G66">
        <v>64</v>
      </c>
      <c r="H66">
        <f t="shared" si="0"/>
        <v>4096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2015</v>
      </c>
      <c r="B67">
        <v>6</v>
      </c>
      <c r="C67">
        <v>2577.2055340000002</v>
      </c>
      <c r="D67" s="9">
        <v>12665944</v>
      </c>
      <c r="E67">
        <v>4977.3994036392751</v>
      </c>
      <c r="F67" s="6">
        <v>83.9</v>
      </c>
      <c r="G67">
        <v>65</v>
      </c>
      <c r="H67">
        <f t="shared" ref="H67:H130" si="1">(G67)^2</f>
        <v>4225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2015</v>
      </c>
      <c r="B68">
        <v>7</v>
      </c>
      <c r="C68">
        <v>2126.6302059999998</v>
      </c>
      <c r="D68" s="9">
        <v>13866755</v>
      </c>
      <c r="E68">
        <v>5824.5687841817416</v>
      </c>
      <c r="F68" s="6">
        <v>84.2</v>
      </c>
      <c r="G68">
        <v>66</v>
      </c>
      <c r="H68">
        <f t="shared" si="1"/>
        <v>4356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</row>
    <row r="69" spans="1:19">
      <c r="A69">
        <v>2015</v>
      </c>
      <c r="B69">
        <v>8</v>
      </c>
      <c r="C69">
        <v>2073.2462999999998</v>
      </c>
      <c r="D69" s="9">
        <v>13760574</v>
      </c>
      <c r="E69">
        <v>4960.4570804406967</v>
      </c>
      <c r="F69" s="6">
        <v>84.4</v>
      </c>
      <c r="G69">
        <v>67</v>
      </c>
      <c r="H69">
        <f t="shared" si="1"/>
        <v>4489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</row>
    <row r="70" spans="1:19">
      <c r="A70">
        <v>2015</v>
      </c>
      <c r="B70">
        <v>9</v>
      </c>
      <c r="C70">
        <v>2076.5326540000001</v>
      </c>
      <c r="D70" s="9">
        <v>15230759</v>
      </c>
      <c r="E70">
        <v>5675.7155192384644</v>
      </c>
      <c r="F70" s="6">
        <v>84.9</v>
      </c>
      <c r="G70">
        <v>68</v>
      </c>
      <c r="H70">
        <f t="shared" si="1"/>
        <v>4624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</row>
    <row r="71" spans="1:19">
      <c r="A71">
        <v>2015</v>
      </c>
      <c r="B71">
        <v>10</v>
      </c>
      <c r="C71">
        <v>1942.800581</v>
      </c>
      <c r="D71" s="9">
        <v>16473635</v>
      </c>
      <c r="E71">
        <v>4203.6097129498985</v>
      </c>
      <c r="F71" s="6">
        <v>85.1</v>
      </c>
      <c r="G71">
        <v>69</v>
      </c>
      <c r="H71">
        <f t="shared" si="1"/>
        <v>4761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</row>
    <row r="72" spans="1:19">
      <c r="A72">
        <v>2015</v>
      </c>
      <c r="B72">
        <v>11</v>
      </c>
      <c r="C72">
        <v>1899.0146219999999</v>
      </c>
      <c r="D72" s="9">
        <v>12027688</v>
      </c>
      <c r="E72">
        <v>4036.4610807503218</v>
      </c>
      <c r="F72" s="6">
        <v>85.4</v>
      </c>
      <c r="G72">
        <v>70</v>
      </c>
      <c r="H72">
        <f t="shared" si="1"/>
        <v>4900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</row>
    <row r="73" spans="1:19">
      <c r="A73">
        <v>2015</v>
      </c>
      <c r="B73">
        <v>12</v>
      </c>
      <c r="C73">
        <v>2224.6765540000001</v>
      </c>
      <c r="D73" s="9">
        <v>16607044</v>
      </c>
      <c r="E73">
        <v>6407.9099610813091</v>
      </c>
      <c r="F73" s="6">
        <v>85.4</v>
      </c>
      <c r="G73">
        <v>71</v>
      </c>
      <c r="H73">
        <f t="shared" si="1"/>
        <v>5041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2016</v>
      </c>
      <c r="B74">
        <v>1</v>
      </c>
      <c r="C74">
        <v>2389.952957</v>
      </c>
      <c r="D74" s="9">
        <v>17082668</v>
      </c>
      <c r="E74">
        <v>7308.4677419354839</v>
      </c>
      <c r="F74" s="6">
        <v>85.5</v>
      </c>
      <c r="G74">
        <v>72</v>
      </c>
      <c r="H74">
        <f t="shared" si="1"/>
        <v>5184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2016</v>
      </c>
      <c r="B75">
        <v>2</v>
      </c>
      <c r="C75">
        <v>3237.1392719999999</v>
      </c>
      <c r="D75" s="9">
        <v>17581533</v>
      </c>
      <c r="E75">
        <v>8476.5788373065661</v>
      </c>
      <c r="F75" s="6">
        <v>85.5</v>
      </c>
      <c r="G75">
        <v>73</v>
      </c>
      <c r="H75">
        <f t="shared" si="1"/>
        <v>5329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2016</v>
      </c>
      <c r="B76">
        <v>3</v>
      </c>
      <c r="C76">
        <v>2657.427694</v>
      </c>
      <c r="D76" s="9">
        <v>19178468</v>
      </c>
      <c r="E76">
        <v>7219.6073087123796</v>
      </c>
      <c r="F76" s="6">
        <v>85.8</v>
      </c>
      <c r="G76">
        <v>74</v>
      </c>
      <c r="H76">
        <f t="shared" si="1"/>
        <v>5476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2016</v>
      </c>
      <c r="B77">
        <v>4</v>
      </c>
      <c r="C77">
        <v>2178.4395169999998</v>
      </c>
      <c r="D77" s="9">
        <v>17158659</v>
      </c>
      <c r="E77">
        <v>4871.668776746571</v>
      </c>
      <c r="F77" s="6">
        <v>86.1</v>
      </c>
      <c r="G77">
        <v>75</v>
      </c>
      <c r="H77">
        <f t="shared" si="1"/>
        <v>5625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2016</v>
      </c>
      <c r="B78">
        <v>5</v>
      </c>
      <c r="C78">
        <v>2194.9179130000002</v>
      </c>
      <c r="D78" s="9">
        <v>15956234</v>
      </c>
      <c r="E78">
        <v>5343.5114503816794</v>
      </c>
      <c r="F78" s="6">
        <v>86.5</v>
      </c>
      <c r="G78">
        <v>76</v>
      </c>
      <c r="H78">
        <f t="shared" si="1"/>
        <v>5776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2016</v>
      </c>
      <c r="B79">
        <v>6</v>
      </c>
      <c r="C79">
        <v>1995.586282</v>
      </c>
      <c r="D79" s="9">
        <v>13957023</v>
      </c>
      <c r="E79">
        <v>6455.3241781803345</v>
      </c>
      <c r="F79" s="6">
        <v>86.7</v>
      </c>
      <c r="G79">
        <v>77</v>
      </c>
      <c r="H79">
        <f t="shared" si="1"/>
        <v>5929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2016</v>
      </c>
      <c r="B80">
        <v>7</v>
      </c>
      <c r="C80">
        <v>1847.4080750000001</v>
      </c>
      <c r="D80" s="11">
        <v>11417917</v>
      </c>
      <c r="E80">
        <v>6667.6446856891371</v>
      </c>
      <c r="F80" s="6">
        <v>87.1</v>
      </c>
      <c r="G80">
        <v>78</v>
      </c>
      <c r="H80">
        <f t="shared" si="1"/>
        <v>6084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</row>
    <row r="81" spans="1:19">
      <c r="A81">
        <v>2016</v>
      </c>
      <c r="B81">
        <v>8</v>
      </c>
      <c r="C81">
        <v>1741.275333</v>
      </c>
      <c r="D81" s="9">
        <v>12451089</v>
      </c>
      <c r="E81">
        <v>7175.1831683685732</v>
      </c>
      <c r="F81" s="6">
        <v>87.5</v>
      </c>
      <c r="G81">
        <v>79</v>
      </c>
      <c r="H81">
        <f t="shared" si="1"/>
        <v>6241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</row>
    <row r="82" spans="1:19">
      <c r="A82">
        <v>2016</v>
      </c>
      <c r="B82">
        <v>9</v>
      </c>
      <c r="C82">
        <v>2152.7943730000002</v>
      </c>
      <c r="D82" s="9">
        <v>14127473</v>
      </c>
      <c r="E82">
        <v>6772.1591322326931</v>
      </c>
      <c r="F82" s="6">
        <v>87.9</v>
      </c>
      <c r="G82">
        <v>80</v>
      </c>
      <c r="H82">
        <f t="shared" si="1"/>
        <v>6400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</row>
    <row r="83" spans="1:19">
      <c r="A83">
        <v>2016</v>
      </c>
      <c r="B83">
        <v>10</v>
      </c>
      <c r="C83">
        <v>2147.7707799999998</v>
      </c>
      <c r="D83" s="9">
        <v>10950786</v>
      </c>
      <c r="E83">
        <v>5839.4463524211706</v>
      </c>
      <c r="F83" s="6">
        <v>88.3</v>
      </c>
      <c r="G83">
        <v>81</v>
      </c>
      <c r="H83">
        <f t="shared" si="1"/>
        <v>6561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</row>
    <row r="84" spans="1:19">
      <c r="A84">
        <v>2016</v>
      </c>
      <c r="B84">
        <v>11</v>
      </c>
      <c r="C84">
        <v>2348.36913</v>
      </c>
      <c r="D84" s="9">
        <v>14210216</v>
      </c>
      <c r="E84">
        <v>7728.8361025385248</v>
      </c>
      <c r="F84" s="6">
        <v>88.6</v>
      </c>
      <c r="G84">
        <v>82</v>
      </c>
      <c r="H84">
        <f t="shared" si="1"/>
        <v>6724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</row>
    <row r="85" spans="1:19">
      <c r="A85">
        <v>2016</v>
      </c>
      <c r="B85">
        <v>12</v>
      </c>
      <c r="C85">
        <v>2579.352723</v>
      </c>
      <c r="D85" s="9">
        <v>14097909</v>
      </c>
      <c r="E85">
        <v>7273.0480994789395</v>
      </c>
      <c r="F85" s="6">
        <v>89.1</v>
      </c>
      <c r="G85">
        <v>83</v>
      </c>
      <c r="H85">
        <f t="shared" si="1"/>
        <v>6889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2017</v>
      </c>
      <c r="B86">
        <v>1</v>
      </c>
      <c r="C86">
        <v>2553.2526750000002</v>
      </c>
      <c r="D86" s="9">
        <v>12021305</v>
      </c>
      <c r="E86">
        <v>7174.9892159480723</v>
      </c>
      <c r="F86" s="6">
        <v>89.5</v>
      </c>
      <c r="G86">
        <v>84</v>
      </c>
      <c r="H86">
        <f t="shared" si="1"/>
        <v>7056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2017</v>
      </c>
      <c r="B87">
        <v>2</v>
      </c>
      <c r="C87">
        <v>2522.7384459999998</v>
      </c>
      <c r="D87" s="9">
        <v>11823672</v>
      </c>
      <c r="E87">
        <v>8225.7866273352993</v>
      </c>
      <c r="F87" s="6">
        <v>89.9</v>
      </c>
      <c r="G87">
        <v>85</v>
      </c>
      <c r="H87">
        <f t="shared" si="1"/>
        <v>7225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>
        <v>2017</v>
      </c>
      <c r="B88">
        <v>3</v>
      </c>
      <c r="C88">
        <v>2895.5055600000001</v>
      </c>
      <c r="D88" s="9">
        <v>13482693</v>
      </c>
      <c r="E88">
        <v>7071.1833136883106</v>
      </c>
      <c r="F88" s="6">
        <v>90.3</v>
      </c>
      <c r="G88">
        <v>86</v>
      </c>
      <c r="H88">
        <f t="shared" si="1"/>
        <v>7396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>
        <v>2017</v>
      </c>
      <c r="B89">
        <v>4</v>
      </c>
      <c r="C89">
        <v>2433.2423389999999</v>
      </c>
      <c r="D89" s="9">
        <v>13646512</v>
      </c>
      <c r="E89">
        <v>4485.7453664744162</v>
      </c>
      <c r="F89" s="6">
        <v>90.7</v>
      </c>
      <c r="G89">
        <v>87</v>
      </c>
      <c r="H89">
        <f t="shared" si="1"/>
        <v>7569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>
        <v>2017</v>
      </c>
      <c r="B90">
        <v>5</v>
      </c>
      <c r="C90">
        <v>2002.132327</v>
      </c>
      <c r="D90" s="9">
        <v>14319774</v>
      </c>
      <c r="E90">
        <v>4508.6420765587518</v>
      </c>
      <c r="F90" s="6">
        <v>91.1</v>
      </c>
      <c r="G90">
        <v>88</v>
      </c>
      <c r="H90">
        <f t="shared" si="1"/>
        <v>7744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>
        <v>2017</v>
      </c>
      <c r="B91">
        <v>6</v>
      </c>
      <c r="C91">
        <v>1677.6592900000001</v>
      </c>
      <c r="D91" s="9">
        <v>10623514</v>
      </c>
      <c r="E91">
        <v>4790.5237420123694</v>
      </c>
      <c r="F91" s="6">
        <v>91.5</v>
      </c>
      <c r="G91">
        <v>89</v>
      </c>
      <c r="H91">
        <f t="shared" si="1"/>
        <v>7921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>
        <v>2017</v>
      </c>
      <c r="B92">
        <v>7</v>
      </c>
      <c r="C92">
        <v>1690.2737460000001</v>
      </c>
      <c r="D92" s="9">
        <v>11164593</v>
      </c>
      <c r="E92">
        <v>5903.6502938491676</v>
      </c>
      <c r="F92" s="6">
        <v>91.8</v>
      </c>
      <c r="G92">
        <v>90</v>
      </c>
      <c r="H92">
        <f t="shared" si="1"/>
        <v>8100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</row>
    <row r="93" spans="1:19">
      <c r="A93">
        <v>2017</v>
      </c>
      <c r="B93">
        <v>8</v>
      </c>
      <c r="C93">
        <v>1980.460544</v>
      </c>
      <c r="D93" s="9">
        <v>10875791</v>
      </c>
      <c r="E93">
        <v>5984.2134247078257</v>
      </c>
      <c r="F93" s="6">
        <v>92.2</v>
      </c>
      <c r="G93">
        <v>91</v>
      </c>
      <c r="H93">
        <f t="shared" si="1"/>
        <v>8281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</row>
    <row r="94" spans="1:19">
      <c r="A94">
        <v>2017</v>
      </c>
      <c r="B94">
        <v>9</v>
      </c>
      <c r="C94">
        <v>2216.5179480000002</v>
      </c>
      <c r="D94" s="9">
        <v>13349600</v>
      </c>
      <c r="E94">
        <v>5017.7239946216841</v>
      </c>
      <c r="F94" s="6">
        <v>92.4</v>
      </c>
      <c r="G94">
        <v>92</v>
      </c>
      <c r="H94">
        <f t="shared" si="1"/>
        <v>8464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</row>
    <row r="95" spans="1:19">
      <c r="A95">
        <v>2017</v>
      </c>
      <c r="B95">
        <v>10</v>
      </c>
      <c r="C95">
        <v>2002.508233</v>
      </c>
      <c r="D95" s="9">
        <v>10137632</v>
      </c>
      <c r="E95">
        <v>4276.231940210243</v>
      </c>
      <c r="F95" s="6">
        <v>92.7</v>
      </c>
      <c r="G95">
        <v>93</v>
      </c>
      <c r="H95">
        <f t="shared" si="1"/>
        <v>8649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</row>
    <row r="96" spans="1:19">
      <c r="A96">
        <v>2017</v>
      </c>
      <c r="B96">
        <v>11</v>
      </c>
      <c r="C96">
        <v>1880.9002849999999</v>
      </c>
      <c r="D96" s="9">
        <v>13198660</v>
      </c>
      <c r="E96">
        <v>3756.6643039847145</v>
      </c>
      <c r="F96" s="6">
        <v>92.9</v>
      </c>
      <c r="G96">
        <v>94</v>
      </c>
      <c r="H96">
        <f t="shared" si="1"/>
        <v>8836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</row>
    <row r="97" spans="1:19">
      <c r="A97">
        <v>2017</v>
      </c>
      <c r="B97">
        <v>12</v>
      </c>
      <c r="C97">
        <v>1979.569694</v>
      </c>
      <c r="D97" s="9">
        <v>13739982</v>
      </c>
      <c r="E97">
        <v>4094.2496263997218</v>
      </c>
      <c r="F97" s="6">
        <v>93</v>
      </c>
      <c r="G97">
        <v>95</v>
      </c>
      <c r="H97">
        <f t="shared" si="1"/>
        <v>9025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>
        <v>2018</v>
      </c>
      <c r="B98">
        <v>1</v>
      </c>
      <c r="C98">
        <v>2160.9279759999999</v>
      </c>
      <c r="D98" s="9">
        <v>12649894</v>
      </c>
      <c r="E98">
        <v>5914.011375451043</v>
      </c>
      <c r="F98" s="6">
        <v>93.3</v>
      </c>
      <c r="G98">
        <v>96</v>
      </c>
      <c r="H98">
        <f t="shared" si="1"/>
        <v>9216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>
        <v>2018</v>
      </c>
      <c r="B99">
        <v>2</v>
      </c>
      <c r="C99">
        <v>2665.5202060000001</v>
      </c>
      <c r="D99" s="9">
        <v>11902459</v>
      </c>
      <c r="E99">
        <v>5946.0826463001367</v>
      </c>
      <c r="F99" s="6">
        <v>93.5</v>
      </c>
      <c r="G99">
        <v>97</v>
      </c>
      <c r="H99">
        <f t="shared" si="1"/>
        <v>9409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>
        <v>2018</v>
      </c>
      <c r="B100">
        <v>3</v>
      </c>
      <c r="C100">
        <v>2075.9283449999998</v>
      </c>
      <c r="D100" s="9">
        <v>21415983</v>
      </c>
      <c r="E100">
        <v>3494.6481554617167</v>
      </c>
      <c r="F100" s="6">
        <v>93.8</v>
      </c>
      <c r="G100">
        <v>98</v>
      </c>
      <c r="H100">
        <f t="shared" si="1"/>
        <v>9604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>
        <v>2018</v>
      </c>
      <c r="B101">
        <v>4</v>
      </c>
      <c r="C101">
        <v>1563.7161249999999</v>
      </c>
      <c r="D101" s="9">
        <v>21776585</v>
      </c>
      <c r="E101">
        <v>2804.9852927798165</v>
      </c>
      <c r="F101" s="6">
        <v>93.8</v>
      </c>
      <c r="G101">
        <v>99</v>
      </c>
      <c r="H101">
        <f t="shared" si="1"/>
        <v>9801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>
        <v>2018</v>
      </c>
      <c r="B102">
        <v>5</v>
      </c>
      <c r="C102">
        <v>1538.710231</v>
      </c>
      <c r="D102" s="9">
        <v>20279651</v>
      </c>
      <c r="E102">
        <v>4333.2424049545862</v>
      </c>
      <c r="F102" s="6">
        <v>94.1</v>
      </c>
      <c r="G102">
        <v>100</v>
      </c>
      <c r="H102">
        <f t="shared" si="1"/>
        <v>10000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>
        <v>2018</v>
      </c>
      <c r="B103">
        <v>6</v>
      </c>
      <c r="C103">
        <v>1588.3942939999999</v>
      </c>
      <c r="D103" s="9">
        <v>18878372</v>
      </c>
      <c r="E103">
        <v>5176.2014193300201</v>
      </c>
      <c r="F103" s="6">
        <v>94.3</v>
      </c>
      <c r="G103">
        <v>101</v>
      </c>
      <c r="H103">
        <f t="shared" si="1"/>
        <v>10201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>
        <v>2018</v>
      </c>
      <c r="B104">
        <v>7</v>
      </c>
      <c r="C104">
        <v>1644.18298</v>
      </c>
      <c r="D104" s="9">
        <v>18249062</v>
      </c>
      <c r="E104">
        <v>6699.4624201237448</v>
      </c>
      <c r="F104" s="6">
        <v>94.5</v>
      </c>
      <c r="G104">
        <v>102</v>
      </c>
      <c r="H104">
        <f t="shared" si="1"/>
        <v>10404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</row>
    <row r="105" spans="1:19">
      <c r="A105">
        <v>2018</v>
      </c>
      <c r="B105">
        <v>8</v>
      </c>
      <c r="C105">
        <v>2088.2347030000001</v>
      </c>
      <c r="D105" s="9">
        <v>17069604</v>
      </c>
      <c r="E105">
        <v>7152.4803442520761</v>
      </c>
      <c r="F105" s="6">
        <v>94.5</v>
      </c>
      <c r="G105">
        <v>103</v>
      </c>
      <c r="H105">
        <f t="shared" si="1"/>
        <v>10609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</row>
    <row r="106" spans="1:19">
      <c r="A106">
        <v>2018</v>
      </c>
      <c r="B106">
        <v>9</v>
      </c>
      <c r="C106">
        <v>3059.2390820000001</v>
      </c>
      <c r="D106" s="9">
        <v>23484437</v>
      </c>
      <c r="E106">
        <v>6027.6788297861722</v>
      </c>
      <c r="F106" s="6">
        <v>94.6</v>
      </c>
      <c r="G106">
        <v>104</v>
      </c>
      <c r="H106">
        <f t="shared" si="1"/>
        <v>10816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</row>
    <row r="107" spans="1:19">
      <c r="A107">
        <v>2018</v>
      </c>
      <c r="B107">
        <v>10</v>
      </c>
      <c r="C107">
        <v>2614.9278800000002</v>
      </c>
      <c r="D107" s="9">
        <v>29211762</v>
      </c>
      <c r="E107">
        <v>5070.9209224218075</v>
      </c>
      <c r="F107" s="6">
        <v>94.6</v>
      </c>
      <c r="G107">
        <v>105</v>
      </c>
      <c r="H107">
        <f t="shared" si="1"/>
        <v>11025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</row>
    <row r="108" spans="1:19">
      <c r="A108">
        <v>2018</v>
      </c>
      <c r="B108">
        <v>11</v>
      </c>
      <c r="C108">
        <v>2231.9540919999999</v>
      </c>
      <c r="D108" s="9">
        <v>27419533</v>
      </c>
      <c r="E108">
        <v>4630.0211416490483</v>
      </c>
      <c r="F108" s="6">
        <v>94.6</v>
      </c>
      <c r="G108">
        <v>106</v>
      </c>
      <c r="H108">
        <f t="shared" si="1"/>
        <v>11236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</row>
    <row r="109" spans="1:19">
      <c r="A109">
        <v>2018</v>
      </c>
      <c r="B109">
        <v>12</v>
      </c>
      <c r="C109">
        <v>2080.050107</v>
      </c>
      <c r="D109" s="9">
        <v>21786879</v>
      </c>
      <c r="E109">
        <v>4338.9097668404247</v>
      </c>
      <c r="F109" s="6">
        <v>94.7</v>
      </c>
      <c r="G109">
        <v>107</v>
      </c>
      <c r="H109">
        <f t="shared" si="1"/>
        <v>11449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>
        <v>2019</v>
      </c>
      <c r="B110">
        <v>1</v>
      </c>
      <c r="C110">
        <v>2012.4590430000001</v>
      </c>
      <c r="D110" s="9">
        <v>26103701</v>
      </c>
      <c r="E110">
        <v>5315.3189595890135</v>
      </c>
      <c r="F110" s="6">
        <v>94.8</v>
      </c>
      <c r="G110">
        <v>108</v>
      </c>
      <c r="H110">
        <f t="shared" si="1"/>
        <v>11664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>
        <v>2019</v>
      </c>
      <c r="B111">
        <v>2</v>
      </c>
      <c r="C111">
        <v>1820.543545</v>
      </c>
      <c r="D111" s="9">
        <v>23184041</v>
      </c>
      <c r="E111">
        <v>5480.7624533032595</v>
      </c>
      <c r="F111" s="6">
        <v>95</v>
      </c>
      <c r="G111">
        <v>109</v>
      </c>
      <c r="H111">
        <f t="shared" si="1"/>
        <v>11881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>
        <v>2019</v>
      </c>
      <c r="B112">
        <v>3</v>
      </c>
      <c r="C112">
        <v>1629.3217380000001</v>
      </c>
      <c r="D112" s="9">
        <v>34219899</v>
      </c>
      <c r="E112">
        <v>4162.5891587050173</v>
      </c>
      <c r="F112" s="6">
        <v>95.3</v>
      </c>
      <c r="G112">
        <v>110</v>
      </c>
      <c r="H112">
        <f t="shared" si="1"/>
        <v>12100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>
        <v>2019</v>
      </c>
      <c r="B113">
        <v>4</v>
      </c>
      <c r="C113">
        <v>1327.891758</v>
      </c>
      <c r="D113" s="9">
        <v>22918386</v>
      </c>
      <c r="E113">
        <v>3584.6040952543703</v>
      </c>
      <c r="F113" s="6">
        <v>95.6</v>
      </c>
      <c r="G113">
        <v>111</v>
      </c>
      <c r="H113">
        <f t="shared" si="1"/>
        <v>12321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>
        <v>2019</v>
      </c>
      <c r="B114">
        <v>5</v>
      </c>
      <c r="C114">
        <v>1512.2626740000001</v>
      </c>
      <c r="D114" s="9">
        <v>21446045</v>
      </c>
      <c r="E114">
        <v>4630.1127925179626</v>
      </c>
      <c r="F114" s="6">
        <v>95.7</v>
      </c>
      <c r="G114">
        <v>112</v>
      </c>
      <c r="H114">
        <f t="shared" si="1"/>
        <v>12544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>
        <v>2019</v>
      </c>
      <c r="B115">
        <v>6</v>
      </c>
      <c r="C115">
        <v>1887.6079239999999</v>
      </c>
      <c r="D115" s="9">
        <v>14740279</v>
      </c>
      <c r="E115">
        <v>7043.8532128534243</v>
      </c>
      <c r="F115" s="6">
        <v>95.7</v>
      </c>
      <c r="G115">
        <v>113</v>
      </c>
      <c r="H115">
        <f t="shared" si="1"/>
        <v>12769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>
        <v>2019</v>
      </c>
      <c r="B116">
        <v>7</v>
      </c>
      <c r="C116">
        <v>1808.7047700000001</v>
      </c>
      <c r="D116" s="9">
        <v>13678283</v>
      </c>
      <c r="E116">
        <v>7359.8354623085688</v>
      </c>
      <c r="F116" s="6">
        <v>95.8</v>
      </c>
      <c r="G116">
        <v>114</v>
      </c>
      <c r="H116">
        <f t="shared" si="1"/>
        <v>12996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</row>
    <row r="117" spans="1:19">
      <c r="A117">
        <v>2019</v>
      </c>
      <c r="B117">
        <v>8</v>
      </c>
      <c r="C117">
        <v>2012.572291</v>
      </c>
      <c r="D117" s="9">
        <v>12837595</v>
      </c>
      <c r="E117">
        <v>5715.8662308272569</v>
      </c>
      <c r="F117" s="6">
        <v>95.9</v>
      </c>
      <c r="G117">
        <v>115</v>
      </c>
      <c r="H117">
        <f t="shared" si="1"/>
        <v>13225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</row>
    <row r="118" spans="1:19">
      <c r="A118">
        <v>2019</v>
      </c>
      <c r="B118">
        <v>9</v>
      </c>
      <c r="C118">
        <v>2058.2399740000001</v>
      </c>
      <c r="D118" s="9">
        <v>17079201</v>
      </c>
      <c r="E118">
        <v>5630.5990340100607</v>
      </c>
      <c r="F118" s="6">
        <v>96.3</v>
      </c>
      <c r="G118">
        <v>116</v>
      </c>
      <c r="H118">
        <f t="shared" si="1"/>
        <v>13456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</row>
    <row r="119" spans="1:19">
      <c r="A119">
        <v>2019</v>
      </c>
      <c r="B119">
        <v>10</v>
      </c>
      <c r="C119">
        <v>2007.1770570000001</v>
      </c>
      <c r="D119" s="9">
        <v>16875301</v>
      </c>
      <c r="E119">
        <v>5831.6090402934797</v>
      </c>
      <c r="F119" s="6">
        <v>96.8</v>
      </c>
      <c r="G119">
        <v>117</v>
      </c>
      <c r="H119">
        <f t="shared" si="1"/>
        <v>13689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</row>
    <row r="120" spans="1:19">
      <c r="A120">
        <v>2019</v>
      </c>
      <c r="B120">
        <v>11</v>
      </c>
      <c r="C120">
        <v>1953.13678</v>
      </c>
      <c r="D120" s="9">
        <v>19498073</v>
      </c>
      <c r="E120">
        <v>5296.4887767513401</v>
      </c>
      <c r="F120" s="6">
        <v>97.4</v>
      </c>
      <c r="G120">
        <v>118</v>
      </c>
      <c r="H120">
        <f t="shared" si="1"/>
        <v>13924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</row>
    <row r="121" spans="1:19">
      <c r="A121">
        <v>2019</v>
      </c>
      <c r="B121">
        <v>12</v>
      </c>
      <c r="C121">
        <v>1839.168062</v>
      </c>
      <c r="D121" s="9">
        <v>33400409</v>
      </c>
      <c r="E121">
        <v>5797.2903859846174</v>
      </c>
      <c r="F121" s="6">
        <v>98</v>
      </c>
      <c r="G121">
        <v>119</v>
      </c>
      <c r="H121">
        <f t="shared" si="1"/>
        <v>14161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>
        <v>2020</v>
      </c>
      <c r="B122">
        <v>1</v>
      </c>
      <c r="C122">
        <v>1909.281647</v>
      </c>
      <c r="D122" s="9">
        <v>39954837</v>
      </c>
      <c r="E122">
        <v>6911.7793985413127</v>
      </c>
      <c r="F122" s="6">
        <v>98.3</v>
      </c>
      <c r="G122">
        <v>120</v>
      </c>
      <c r="H122">
        <f t="shared" si="1"/>
        <v>14400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>
        <v>2020</v>
      </c>
      <c r="B123">
        <v>2</v>
      </c>
      <c r="C123">
        <v>1672.3242809999999</v>
      </c>
      <c r="D123" s="9">
        <v>34261786</v>
      </c>
      <c r="E123">
        <v>5817.6916932907352</v>
      </c>
      <c r="F123" s="6">
        <v>98.6</v>
      </c>
      <c r="G123">
        <v>121</v>
      </c>
      <c r="H123">
        <f t="shared" si="1"/>
        <v>14641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>
        <v>2020</v>
      </c>
      <c r="B124">
        <v>3</v>
      </c>
      <c r="C124">
        <v>1557.934761</v>
      </c>
      <c r="D124" s="9">
        <v>26356815</v>
      </c>
      <c r="E124">
        <v>4793.876325795477</v>
      </c>
      <c r="F124" s="6">
        <v>98.4</v>
      </c>
      <c r="G124">
        <v>122</v>
      </c>
      <c r="H124">
        <f t="shared" si="1"/>
        <v>14884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>
        <v>2020</v>
      </c>
      <c r="B125">
        <v>4</v>
      </c>
      <c r="C125">
        <v>1466.3316580000001</v>
      </c>
      <c r="D125" s="9">
        <v>22747586</v>
      </c>
      <c r="E125">
        <v>5008.0402010050248</v>
      </c>
      <c r="F125" s="6">
        <v>98.5</v>
      </c>
      <c r="G125">
        <v>123</v>
      </c>
      <c r="H125">
        <f t="shared" si="1"/>
        <v>15129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>
        <v>2020</v>
      </c>
      <c r="B126">
        <v>5</v>
      </c>
      <c r="C126">
        <v>1657.2807720000001</v>
      </c>
      <c r="D126" s="9">
        <v>19763768</v>
      </c>
      <c r="E126">
        <v>6252.0112630732101</v>
      </c>
      <c r="F126" s="6">
        <v>98.5</v>
      </c>
      <c r="G126">
        <v>124</v>
      </c>
      <c r="H126">
        <f t="shared" si="1"/>
        <v>15376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>
        <v>2020</v>
      </c>
      <c r="B127">
        <v>6</v>
      </c>
      <c r="C127">
        <v>1952.662722</v>
      </c>
      <c r="D127" s="9">
        <v>18289420</v>
      </c>
      <c r="E127">
        <v>6809.7482699829507</v>
      </c>
      <c r="F127" s="6">
        <v>99.1</v>
      </c>
      <c r="G127">
        <v>125</v>
      </c>
      <c r="H127">
        <f t="shared" si="1"/>
        <v>15625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>
        <v>2020</v>
      </c>
      <c r="B128">
        <v>7</v>
      </c>
      <c r="C128">
        <v>1912.074676</v>
      </c>
      <c r="D128" s="9">
        <v>16740819</v>
      </c>
      <c r="E128">
        <v>5751.2797350195724</v>
      </c>
      <c r="F128" s="6">
        <v>99.7</v>
      </c>
      <c r="G128">
        <v>126</v>
      </c>
      <c r="H128">
        <f t="shared" si="1"/>
        <v>15876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</row>
    <row r="129" spans="1:19">
      <c r="A129">
        <v>2020</v>
      </c>
      <c r="B129">
        <v>8</v>
      </c>
      <c r="C129">
        <v>2669.927138</v>
      </c>
      <c r="D129" s="9">
        <v>15887483</v>
      </c>
      <c r="E129">
        <v>7609.5418704461526</v>
      </c>
      <c r="F129" s="6">
        <v>100.5</v>
      </c>
      <c r="G129">
        <v>127</v>
      </c>
      <c r="H129">
        <f t="shared" si="1"/>
        <v>16129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</row>
    <row r="130" spans="1:19">
      <c r="A130">
        <v>2020</v>
      </c>
      <c r="B130">
        <v>9</v>
      </c>
      <c r="C130">
        <v>2879.6902920000002</v>
      </c>
      <c r="D130" s="9">
        <v>20218265</v>
      </c>
      <c r="E130">
        <v>10241.21500893389</v>
      </c>
      <c r="F130" s="6">
        <v>101.1</v>
      </c>
      <c r="G130">
        <v>128</v>
      </c>
      <c r="H130">
        <f t="shared" si="1"/>
        <v>16384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</row>
    <row r="131" spans="1:19">
      <c r="A131">
        <v>2020</v>
      </c>
      <c r="B131">
        <v>10</v>
      </c>
      <c r="C131">
        <v>2941.7049310000002</v>
      </c>
      <c r="D131" s="9">
        <v>18215405</v>
      </c>
      <c r="E131">
        <v>6164.9031742862844</v>
      </c>
      <c r="F131" s="6">
        <v>101.7</v>
      </c>
      <c r="G131">
        <v>129</v>
      </c>
      <c r="H131">
        <f t="shared" ref="H131:H133" si="2">(G131)^2</f>
        <v>16641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</row>
    <row r="132" spans="1:19">
      <c r="A132">
        <v>2020</v>
      </c>
      <c r="B132">
        <v>11</v>
      </c>
      <c r="C132">
        <v>2909.3815570000002</v>
      </c>
      <c r="D132" s="9">
        <v>22793546</v>
      </c>
      <c r="E132">
        <v>6791.8873014287137</v>
      </c>
      <c r="F132" s="6">
        <v>102.5</v>
      </c>
      <c r="G132">
        <v>130</v>
      </c>
      <c r="H132">
        <f t="shared" si="2"/>
        <v>16900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</row>
    <row r="133" spans="1:19">
      <c r="A133">
        <v>2020</v>
      </c>
      <c r="B133">
        <v>12</v>
      </c>
      <c r="C133">
        <v>2570.5172929999999</v>
      </c>
      <c r="D133" s="9">
        <v>25887159</v>
      </c>
      <c r="E133">
        <v>7422.5057310874117</v>
      </c>
      <c r="F133" s="6">
        <v>103.1</v>
      </c>
      <c r="G133">
        <v>131</v>
      </c>
      <c r="H133">
        <f t="shared" si="2"/>
        <v>17161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5288-6324-457B-9C21-195D08D9537D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F922-3ABB-4AC2-A42E-D26772104415}">
  <dimension ref="A1:W24"/>
  <sheetViews>
    <sheetView topLeftCell="C1" zoomScale="58" zoomScaleNormal="58" workbookViewId="0">
      <selection activeCell="O2" sqref="O2:W27"/>
    </sheetView>
  </sheetViews>
  <sheetFormatPr defaultRowHeight="17.399999999999999"/>
  <sheetData>
    <row r="1" spans="1:20">
      <c r="A1" s="16" t="s">
        <v>40</v>
      </c>
      <c r="B1" t="s">
        <v>127</v>
      </c>
      <c r="D1" s="5" t="s">
        <v>41</v>
      </c>
      <c r="E1" t="s">
        <v>20</v>
      </c>
      <c r="G1" t="s">
        <v>127</v>
      </c>
      <c r="H1" t="s">
        <v>24</v>
      </c>
      <c r="I1" t="s">
        <v>26</v>
      </c>
      <c r="J1" t="s">
        <v>78</v>
      </c>
      <c r="K1" t="s">
        <v>21</v>
      </c>
      <c r="L1" t="s">
        <v>69</v>
      </c>
    </row>
    <row r="2" spans="1:20">
      <c r="A2" s="20" t="s">
        <v>83</v>
      </c>
      <c r="B2">
        <v>1797.0449945982139</v>
      </c>
      <c r="D2">
        <v>2010.1</v>
      </c>
      <c r="E2">
        <v>2657.2623640000002</v>
      </c>
      <c r="G2">
        <v>1797.0449945982139</v>
      </c>
      <c r="H2">
        <v>388406</v>
      </c>
      <c r="I2">
        <v>3381.061793393083</v>
      </c>
      <c r="J2">
        <v>1482.4</v>
      </c>
      <c r="K2">
        <v>0</v>
      </c>
      <c r="L2">
        <v>0</v>
      </c>
      <c r="O2" t="s">
        <v>43</v>
      </c>
    </row>
    <row r="3" spans="1:20" ht="18" thickBot="1">
      <c r="A3" s="20" t="s">
        <v>85</v>
      </c>
      <c r="B3">
        <v>1979.7435365889771</v>
      </c>
      <c r="D3">
        <v>2</v>
      </c>
      <c r="E3">
        <v>2912.666768</v>
      </c>
      <c r="G3">
        <v>1979.7435365889771</v>
      </c>
      <c r="H3">
        <v>378849</v>
      </c>
      <c r="I3">
        <v>4018.716498356383</v>
      </c>
      <c r="J3">
        <v>1641</v>
      </c>
      <c r="K3">
        <v>1</v>
      </c>
      <c r="L3">
        <v>1</v>
      </c>
    </row>
    <row r="4" spans="1:20">
      <c r="A4" s="20" t="s">
        <v>87</v>
      </c>
      <c r="B4">
        <v>3218.5157635749842</v>
      </c>
      <c r="D4">
        <v>3</v>
      </c>
      <c r="E4">
        <v>3000.14003</v>
      </c>
      <c r="G4">
        <v>3218.5157635749842</v>
      </c>
      <c r="H4">
        <v>386798</v>
      </c>
      <c r="I4">
        <v>6189.5634262173144</v>
      </c>
      <c r="J4">
        <v>1742.3</v>
      </c>
      <c r="K4">
        <v>2</v>
      </c>
      <c r="L4">
        <v>4</v>
      </c>
      <c r="O4" s="34" t="s">
        <v>44</v>
      </c>
      <c r="P4" s="34"/>
    </row>
    <row r="5" spans="1:20">
      <c r="A5" s="20" t="s">
        <v>89</v>
      </c>
      <c r="B5">
        <v>2627.7997183020793</v>
      </c>
      <c r="D5">
        <v>4</v>
      </c>
      <c r="E5">
        <v>3139.2010789999999</v>
      </c>
      <c r="G5">
        <v>2627.7997183020793</v>
      </c>
      <c r="H5">
        <v>489136</v>
      </c>
      <c r="I5">
        <v>4634.2069651191687</v>
      </c>
      <c r="J5">
        <v>1886.1</v>
      </c>
      <c r="K5">
        <v>3</v>
      </c>
      <c r="L5">
        <v>9</v>
      </c>
      <c r="O5" s="31" t="s">
        <v>45</v>
      </c>
      <c r="P5" s="31">
        <v>1</v>
      </c>
    </row>
    <row r="6" spans="1:20">
      <c r="A6" s="20" t="s">
        <v>91</v>
      </c>
      <c r="B6">
        <v>2406.8375149503449</v>
      </c>
      <c r="D6">
        <v>5</v>
      </c>
      <c r="E6">
        <v>3578.3949469999998</v>
      </c>
      <c r="G6">
        <v>2406.8375149503449</v>
      </c>
      <c r="H6">
        <v>339289</v>
      </c>
      <c r="I6">
        <v>4118.9039549541076</v>
      </c>
      <c r="J6">
        <v>1973</v>
      </c>
      <c r="K6">
        <v>4</v>
      </c>
      <c r="L6">
        <v>16</v>
      </c>
      <c r="O6" s="31" t="s">
        <v>46</v>
      </c>
      <c r="P6" s="31">
        <v>1</v>
      </c>
    </row>
    <row r="7" spans="1:20">
      <c r="A7" s="20" t="s">
        <v>93</v>
      </c>
      <c r="B7">
        <v>3253.1118150392344</v>
      </c>
      <c r="D7">
        <v>6</v>
      </c>
      <c r="E7">
        <v>3595.9600660000001</v>
      </c>
      <c r="G7">
        <v>3253.1118150392344</v>
      </c>
      <c r="H7">
        <v>401029</v>
      </c>
      <c r="I7">
        <v>5226.0091218569678</v>
      </c>
      <c r="J7">
        <v>2070</v>
      </c>
      <c r="K7">
        <v>5</v>
      </c>
      <c r="L7">
        <v>25</v>
      </c>
      <c r="O7" s="31" t="s">
        <v>47</v>
      </c>
      <c r="P7" s="31">
        <v>1</v>
      </c>
    </row>
    <row r="8" spans="1:20">
      <c r="A8" s="20" t="s">
        <v>95</v>
      </c>
      <c r="B8">
        <v>2583.0021792077937</v>
      </c>
      <c r="D8">
        <v>7</v>
      </c>
      <c r="E8">
        <v>3434.476999</v>
      </c>
      <c r="G8">
        <v>2583.0021792077937</v>
      </c>
      <c r="H8">
        <v>356286</v>
      </c>
      <c r="I8">
        <v>4863.4790411485701</v>
      </c>
      <c r="J8">
        <v>2232.6</v>
      </c>
      <c r="K8">
        <v>6</v>
      </c>
      <c r="L8">
        <v>36</v>
      </c>
      <c r="O8" s="31" t="s">
        <v>48</v>
      </c>
      <c r="P8" s="31">
        <v>5.3326643963704879E-14</v>
      </c>
    </row>
    <row r="9" spans="1:20" ht="18" thickBot="1">
      <c r="A9" s="20" t="s">
        <v>97</v>
      </c>
      <c r="B9">
        <v>2524.0031351033604</v>
      </c>
      <c r="D9">
        <v>8</v>
      </c>
      <c r="E9">
        <v>2882.9619029999999</v>
      </c>
      <c r="G9">
        <v>2524.0031351033604</v>
      </c>
      <c r="H9">
        <v>367936</v>
      </c>
      <c r="I9">
        <v>4515.2836288821391</v>
      </c>
      <c r="J9">
        <v>2353.5</v>
      </c>
      <c r="K9">
        <v>7</v>
      </c>
      <c r="L9">
        <v>49</v>
      </c>
      <c r="O9" s="32" t="s">
        <v>49</v>
      </c>
      <c r="P9" s="32">
        <v>20</v>
      </c>
    </row>
    <row r="10" spans="1:20">
      <c r="A10" s="20" t="s">
        <v>99</v>
      </c>
      <c r="B10">
        <v>2480.1563654565821</v>
      </c>
      <c r="D10">
        <v>9</v>
      </c>
      <c r="E10">
        <v>5619.61139</v>
      </c>
      <c r="G10">
        <v>2480.1563654565821</v>
      </c>
      <c r="H10">
        <v>315638</v>
      </c>
      <c r="I10">
        <v>4351.297880962029</v>
      </c>
      <c r="J10">
        <v>2440.6999999999998</v>
      </c>
      <c r="K10">
        <v>8</v>
      </c>
      <c r="L10">
        <v>64</v>
      </c>
    </row>
    <row r="11" spans="1:20" ht="18" thickBot="1">
      <c r="A11" s="20" t="s">
        <v>101</v>
      </c>
      <c r="B11">
        <v>4005.8814675882509</v>
      </c>
      <c r="D11">
        <v>10</v>
      </c>
      <c r="E11">
        <v>6765.7464760000003</v>
      </c>
      <c r="G11">
        <v>4005.8814675882509</v>
      </c>
      <c r="H11">
        <v>305289</v>
      </c>
      <c r="I11">
        <v>6419.8302710337721</v>
      </c>
      <c r="J11">
        <v>2673</v>
      </c>
      <c r="K11">
        <v>9</v>
      </c>
      <c r="L11">
        <v>81</v>
      </c>
      <c r="O11" t="s">
        <v>50</v>
      </c>
    </row>
    <row r="12" spans="1:20">
      <c r="A12" s="20" t="s">
        <v>103</v>
      </c>
      <c r="B12">
        <v>2900.3895381190878</v>
      </c>
      <c r="D12">
        <v>11</v>
      </c>
      <c r="E12">
        <v>5573.8383999999996</v>
      </c>
      <c r="G12">
        <v>2900.3895381190878</v>
      </c>
      <c r="H12">
        <v>362431</v>
      </c>
      <c r="I12">
        <v>6380.6343906510856</v>
      </c>
      <c r="J12">
        <v>2798.6</v>
      </c>
      <c r="K12">
        <v>10</v>
      </c>
      <c r="L12">
        <v>100</v>
      </c>
      <c r="O12" s="33"/>
      <c r="P12" s="33" t="s">
        <v>55</v>
      </c>
      <c r="Q12" s="33" t="s">
        <v>56</v>
      </c>
      <c r="R12" s="33" t="s">
        <v>57</v>
      </c>
      <c r="S12" s="33" t="s">
        <v>58</v>
      </c>
      <c r="T12" s="33" t="s">
        <v>59</v>
      </c>
    </row>
    <row r="13" spans="1:20">
      <c r="A13" s="20" t="s">
        <v>105</v>
      </c>
      <c r="B13">
        <v>3031.0951369601917</v>
      </c>
      <c r="D13">
        <v>12</v>
      </c>
      <c r="E13">
        <v>4768.9997819999999</v>
      </c>
      <c r="G13">
        <v>3031.0951369601917</v>
      </c>
      <c r="H13">
        <v>245757</v>
      </c>
      <c r="I13">
        <v>6001.1980613189571</v>
      </c>
      <c r="J13">
        <v>2898.8</v>
      </c>
      <c r="K13">
        <v>11</v>
      </c>
      <c r="L13">
        <v>121</v>
      </c>
      <c r="O13" s="31" t="s">
        <v>51</v>
      </c>
      <c r="P13" s="31">
        <v>6</v>
      </c>
      <c r="Q13" s="31">
        <v>5517643.2864721362</v>
      </c>
      <c r="R13" s="31">
        <v>919607.21441202273</v>
      </c>
      <c r="S13" s="31">
        <v>3.2338052667469212E+32</v>
      </c>
      <c r="T13" s="31">
        <v>2.360253986486273E-208</v>
      </c>
    </row>
    <row r="14" spans="1:20">
      <c r="A14" s="20" t="s">
        <v>107</v>
      </c>
      <c r="B14">
        <v>2901.8385119879581</v>
      </c>
      <c r="D14">
        <v>2011.1</v>
      </c>
      <c r="E14">
        <v>5107.1493289999999</v>
      </c>
      <c r="G14">
        <v>2901.8385119879581</v>
      </c>
      <c r="H14">
        <v>304817</v>
      </c>
      <c r="I14">
        <v>5500.4838189441989</v>
      </c>
      <c r="J14">
        <v>2995.1</v>
      </c>
      <c r="K14">
        <v>12</v>
      </c>
      <c r="L14">
        <v>144</v>
      </c>
      <c r="O14" s="31" t="s">
        <v>52</v>
      </c>
      <c r="P14" s="31">
        <v>13</v>
      </c>
      <c r="Q14" s="31">
        <v>3.6968502433612648E-26</v>
      </c>
      <c r="R14" s="31">
        <v>2.8437309564317422E-27</v>
      </c>
      <c r="S14" s="31"/>
      <c r="T14" s="31"/>
    </row>
    <row r="15" spans="1:20" ht="18" thickBot="1">
      <c r="A15" s="20" t="s">
        <v>109</v>
      </c>
      <c r="B15">
        <v>2134.9101872690985</v>
      </c>
      <c r="D15">
        <v>2</v>
      </c>
      <c r="E15">
        <v>5234.4417949999997</v>
      </c>
      <c r="G15">
        <v>2134.9101872690985</v>
      </c>
      <c r="H15">
        <v>340229</v>
      </c>
      <c r="I15">
        <v>4605.2910951632766</v>
      </c>
      <c r="J15">
        <v>3094.8</v>
      </c>
      <c r="K15">
        <v>13</v>
      </c>
      <c r="L15">
        <v>169</v>
      </c>
      <c r="O15" s="32" t="s">
        <v>53</v>
      </c>
      <c r="P15" s="32">
        <v>19</v>
      </c>
      <c r="Q15" s="32">
        <v>5517643.2864721362</v>
      </c>
      <c r="R15" s="32"/>
      <c r="S15" s="32"/>
      <c r="T15" s="32"/>
    </row>
    <row r="16" spans="1:20" ht="18" thickBot="1">
      <c r="A16" s="20" t="s">
        <v>111</v>
      </c>
      <c r="B16">
        <v>3061.3213016940576</v>
      </c>
      <c r="D16">
        <v>3</v>
      </c>
      <c r="E16">
        <v>4522.7369509999999</v>
      </c>
      <c r="G16">
        <v>3061.3213016940576</v>
      </c>
      <c r="H16">
        <v>267343</v>
      </c>
      <c r="I16">
        <v>5175.994349627349</v>
      </c>
      <c r="J16">
        <v>3260.2</v>
      </c>
      <c r="K16">
        <v>14</v>
      </c>
      <c r="L16">
        <v>196</v>
      </c>
    </row>
    <row r="17" spans="1:23">
      <c r="A17" s="20" t="s">
        <v>113</v>
      </c>
      <c r="B17">
        <v>3519.4136746604304</v>
      </c>
      <c r="D17">
        <v>4</v>
      </c>
      <c r="E17">
        <v>3301.4273720000001</v>
      </c>
      <c r="G17">
        <v>3519.4136746604304</v>
      </c>
      <c r="H17">
        <v>312009</v>
      </c>
      <c r="I17">
        <v>6762.1602998444396</v>
      </c>
      <c r="J17">
        <v>3411.2</v>
      </c>
      <c r="K17">
        <v>15</v>
      </c>
      <c r="L17">
        <v>225</v>
      </c>
      <c r="O17" s="33"/>
      <c r="P17" s="33" t="s">
        <v>60</v>
      </c>
      <c r="Q17" s="33" t="s">
        <v>48</v>
      </c>
      <c r="R17" s="33" t="s">
        <v>61</v>
      </c>
      <c r="S17" s="33" t="s">
        <v>62</v>
      </c>
      <c r="T17" s="33" t="s">
        <v>63</v>
      </c>
      <c r="U17" s="33" t="s">
        <v>64</v>
      </c>
      <c r="V17" s="33" t="s">
        <v>65</v>
      </c>
      <c r="W17" s="33" t="s">
        <v>66</v>
      </c>
    </row>
    <row r="18" spans="1:23">
      <c r="A18" s="20" t="s">
        <v>115</v>
      </c>
      <c r="B18">
        <v>3331.455783706283</v>
      </c>
      <c r="D18">
        <v>5</v>
      </c>
      <c r="E18">
        <v>2120.741477</v>
      </c>
      <c r="G18">
        <v>3331.455783706283</v>
      </c>
      <c r="H18">
        <v>378827</v>
      </c>
      <c r="I18">
        <v>5470.8382405653138</v>
      </c>
      <c r="J18">
        <v>3588.6</v>
      </c>
      <c r="K18">
        <v>16</v>
      </c>
      <c r="L18">
        <v>256</v>
      </c>
      <c r="O18" s="31" t="s">
        <v>54</v>
      </c>
      <c r="P18" s="31">
        <v>-4.0350164767271638E-13</v>
      </c>
      <c r="Q18" s="31">
        <v>4.4147105047110272E-13</v>
      </c>
      <c r="R18" s="31">
        <v>-0.91399344813693129</v>
      </c>
      <c r="S18" s="31">
        <v>0.37736086040921368</v>
      </c>
      <c r="T18" s="31">
        <v>-1.3572418678461903E-12</v>
      </c>
      <c r="U18" s="31">
        <v>5.5023857250075746E-13</v>
      </c>
      <c r="V18" s="31">
        <v>-1.3572418678461903E-12</v>
      </c>
      <c r="W18" s="31">
        <v>5.5023857250075746E-13</v>
      </c>
    </row>
    <row r="19" spans="1:23">
      <c r="A19" s="20" t="s">
        <v>117</v>
      </c>
      <c r="B19">
        <v>3187.1303715963909</v>
      </c>
      <c r="D19">
        <v>6</v>
      </c>
      <c r="E19">
        <v>1877.9971</v>
      </c>
      <c r="G19">
        <v>3187.1303715963909</v>
      </c>
      <c r="H19">
        <v>343869</v>
      </c>
      <c r="I19">
        <v>5132.9148416527059</v>
      </c>
      <c r="J19">
        <v>3693</v>
      </c>
      <c r="K19">
        <v>17</v>
      </c>
      <c r="L19">
        <v>289</v>
      </c>
      <c r="O19" s="31" t="s">
        <v>127</v>
      </c>
      <c r="P19" s="31">
        <v>0.99999999999999978</v>
      </c>
      <c r="Q19" s="31">
        <v>4.4600908691703089E-17</v>
      </c>
      <c r="R19" s="31">
        <v>2.24210678511585E+16</v>
      </c>
      <c r="S19" s="31">
        <v>1.0440582489610432E-206</v>
      </c>
      <c r="T19" s="31">
        <v>0.99999999999999967</v>
      </c>
      <c r="U19" s="31">
        <v>0.99999999999999989</v>
      </c>
      <c r="V19" s="31">
        <v>0.99999999999999967</v>
      </c>
      <c r="W19" s="31">
        <v>0.99999999999999989</v>
      </c>
    </row>
    <row r="20" spans="1:23">
      <c r="A20" s="20" t="s">
        <v>119</v>
      </c>
      <c r="B20">
        <v>2690.3665574166048</v>
      </c>
      <c r="D20">
        <v>7</v>
      </c>
      <c r="E20">
        <v>1938.9136759999999</v>
      </c>
      <c r="G20">
        <v>2690.3665574166048</v>
      </c>
      <c r="H20">
        <v>355931</v>
      </c>
      <c r="I20">
        <v>5484.2860877083631</v>
      </c>
      <c r="J20">
        <v>3753.9</v>
      </c>
      <c r="K20">
        <v>18</v>
      </c>
      <c r="L20">
        <v>324</v>
      </c>
      <c r="O20" s="31" t="s">
        <v>23</v>
      </c>
      <c r="P20" s="31">
        <v>0</v>
      </c>
      <c r="Q20" s="31">
        <v>2.9908501483391848E-19</v>
      </c>
      <c r="R20" s="31">
        <v>0</v>
      </c>
      <c r="S20" s="31">
        <v>1</v>
      </c>
      <c r="T20" s="31">
        <v>-6.4613389166490685E-19</v>
      </c>
      <c r="U20" s="31">
        <v>6.4613389166490685E-19</v>
      </c>
      <c r="V20" s="31">
        <v>-6.4613389166490685E-19</v>
      </c>
      <c r="W20" s="31">
        <v>6.4613389166490685E-19</v>
      </c>
    </row>
    <row r="21" spans="1:23">
      <c r="A21" s="20" t="s">
        <v>121</v>
      </c>
      <c r="B21">
        <v>3070</v>
      </c>
      <c r="D21">
        <v>8</v>
      </c>
      <c r="E21">
        <v>2286.4828510000002</v>
      </c>
      <c r="G21">
        <v>3070</v>
      </c>
      <c r="H21">
        <v>326471</v>
      </c>
      <c r="I21">
        <v>6633</v>
      </c>
      <c r="J21">
        <v>3776.6</v>
      </c>
      <c r="K21">
        <v>19</v>
      </c>
      <c r="L21">
        <v>361</v>
      </c>
      <c r="O21" s="31" t="s">
        <v>25</v>
      </c>
      <c r="P21" s="31">
        <v>1.1750922365393782E-16</v>
      </c>
      <c r="Q21" s="31">
        <v>2.5334082288186121E-17</v>
      </c>
      <c r="R21" s="31">
        <v>4.6383848570956578</v>
      </c>
      <c r="S21" s="31">
        <v>4.6419124421897092E-4</v>
      </c>
      <c r="T21" s="31">
        <v>6.2778266338291332E-17</v>
      </c>
      <c r="U21" s="31">
        <v>1.7224018096958431E-16</v>
      </c>
      <c r="V21" s="31">
        <v>6.2778266338291332E-17</v>
      </c>
      <c r="W21" s="31">
        <v>1.7224018096958431E-16</v>
      </c>
    </row>
    <row r="22" spans="1:23">
      <c r="A22" s="20" t="s">
        <v>123</v>
      </c>
      <c r="B22">
        <v>3806.8292682926831</v>
      </c>
      <c r="D22">
        <v>9</v>
      </c>
      <c r="E22">
        <v>2901.125579</v>
      </c>
      <c r="G22">
        <v>3806.8292682926831</v>
      </c>
      <c r="H22">
        <v>387178</v>
      </c>
      <c r="I22">
        <v>7206.8292682926831</v>
      </c>
      <c r="J22">
        <v>4048.2</v>
      </c>
      <c r="K22">
        <v>20</v>
      </c>
      <c r="L22">
        <v>400</v>
      </c>
      <c r="O22" s="31" t="s">
        <v>78</v>
      </c>
      <c r="P22" s="31">
        <v>1.6830381278109325E-16</v>
      </c>
      <c r="Q22" s="31">
        <v>3.0216983462481654E-16</v>
      </c>
      <c r="R22" s="31">
        <v>0.55698416418721775</v>
      </c>
      <c r="S22" s="31">
        <v>0.58699997638877544</v>
      </c>
      <c r="T22" s="31">
        <v>-4.8449442687090591E-16</v>
      </c>
      <c r="U22" s="31">
        <v>8.2110205243309236E-16</v>
      </c>
      <c r="V22" s="31">
        <v>-4.8449442687090591E-16</v>
      </c>
      <c r="W22" s="31">
        <v>8.2110205243309236E-16</v>
      </c>
    </row>
    <row r="23" spans="1:23">
      <c r="A23" s="20" t="s">
        <v>125</v>
      </c>
      <c r="B23">
        <v>2793.612477950051</v>
      </c>
      <c r="D23">
        <v>10</v>
      </c>
      <c r="E23">
        <v>2352.7330619999998</v>
      </c>
      <c r="G23">
        <v>2793.612477950051</v>
      </c>
      <c r="I23">
        <v>7232.3832513229972</v>
      </c>
      <c r="J23">
        <v>4220.3</v>
      </c>
      <c r="K23">
        <v>21</v>
      </c>
      <c r="L23">
        <v>441</v>
      </c>
      <c r="O23" s="31" t="s">
        <v>21</v>
      </c>
      <c r="P23" s="31">
        <v>-2.369334205361056E-14</v>
      </c>
      <c r="Q23" s="31">
        <v>4.0075061716761559E-14</v>
      </c>
      <c r="R23" s="31">
        <v>-0.59122409395319087</v>
      </c>
      <c r="S23" s="31">
        <v>0.56450940531028126</v>
      </c>
      <c r="T23" s="31">
        <v>-1.1027024929231423E-13</v>
      </c>
      <c r="U23" s="31">
        <v>6.2883565185093111E-14</v>
      </c>
      <c r="V23" s="31">
        <v>-1.1027024929231423E-13</v>
      </c>
      <c r="W23" s="31">
        <v>6.2883565185093111E-14</v>
      </c>
    </row>
    <row r="24" spans="1:23" ht="18" thickBot="1">
      <c r="O24" s="32" t="s">
        <v>69</v>
      </c>
      <c r="P24" s="32">
        <v>1.1950216117859532E-16</v>
      </c>
      <c r="Q24" s="32">
        <v>4.6795161967421232E-16</v>
      </c>
      <c r="R24" s="32">
        <v>0.25537289786878536</v>
      </c>
      <c r="S24" s="32">
        <v>0.80243093034450852</v>
      </c>
      <c r="T24" s="32">
        <v>-8.9144585070657036E-16</v>
      </c>
      <c r="U24" s="32">
        <v>1.1304501730637611E-15</v>
      </c>
      <c r="V24" s="32">
        <v>-8.9144585070657036E-16</v>
      </c>
      <c r="W24" s="32">
        <v>1.1304501730637611E-15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opLeftCell="A16" zoomScale="70" zoomScaleNormal="70" workbookViewId="0">
      <selection activeCell="B46" sqref="A46:B46"/>
    </sheetView>
  </sheetViews>
  <sheetFormatPr defaultRowHeight="17.399999999999999"/>
  <cols>
    <col min="2" max="13" width="10.19921875" bestFit="1" customWidth="1"/>
  </cols>
  <sheetData>
    <row r="1" spans="1:16">
      <c r="B1" t="s">
        <v>12</v>
      </c>
    </row>
    <row r="2" spans="1:16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6">
      <c r="A3">
        <v>2010</v>
      </c>
      <c r="B3" s="7">
        <v>12694215</v>
      </c>
      <c r="C3" s="7">
        <v>12157216</v>
      </c>
      <c r="D3" s="7">
        <v>15270993</v>
      </c>
      <c r="E3" s="7">
        <v>12456810</v>
      </c>
      <c r="F3" s="7">
        <v>11895097</v>
      </c>
      <c r="G3" s="7">
        <v>11005118</v>
      </c>
      <c r="H3" s="7">
        <v>11202375</v>
      </c>
      <c r="I3" s="7">
        <v>10249984</v>
      </c>
      <c r="J3" s="7">
        <v>7051950</v>
      </c>
      <c r="K3" s="7">
        <v>9467711</v>
      </c>
      <c r="L3" s="7">
        <v>12294876</v>
      </c>
      <c r="M3" s="7">
        <v>11069847</v>
      </c>
    </row>
    <row r="4" spans="1:16">
      <c r="A4">
        <v>2011</v>
      </c>
      <c r="B4" s="7">
        <v>13101464</v>
      </c>
      <c r="C4" s="7">
        <v>9418920</v>
      </c>
      <c r="D4" s="7">
        <v>13268451</v>
      </c>
      <c r="E4" s="7">
        <v>12728021</v>
      </c>
      <c r="F4" s="7">
        <v>10216139</v>
      </c>
      <c r="G4" s="7">
        <v>10481823</v>
      </c>
      <c r="H4" s="7">
        <v>9433023</v>
      </c>
      <c r="I4" s="7">
        <v>10625927</v>
      </c>
      <c r="J4" s="7">
        <v>10657780</v>
      </c>
      <c r="K4" s="7">
        <v>12087886</v>
      </c>
      <c r="L4" s="7">
        <v>11595575</v>
      </c>
      <c r="M4" s="7">
        <v>13146382</v>
      </c>
    </row>
    <row r="5" spans="1:16">
      <c r="A5">
        <v>2012</v>
      </c>
      <c r="B5" s="7">
        <v>12553040</v>
      </c>
      <c r="C5" s="7">
        <v>13471925</v>
      </c>
      <c r="D5" s="7">
        <v>14882713</v>
      </c>
      <c r="E5" s="7">
        <v>11415594</v>
      </c>
      <c r="F5" s="7">
        <v>10151397</v>
      </c>
      <c r="G5" s="7">
        <v>10241501</v>
      </c>
      <c r="H5" s="7">
        <v>9903265</v>
      </c>
      <c r="I5" s="7">
        <v>10319172</v>
      </c>
      <c r="J5" s="7">
        <v>10215574</v>
      </c>
      <c r="K5" s="7">
        <v>9348579</v>
      </c>
      <c r="L5" s="7">
        <v>10667257</v>
      </c>
      <c r="M5" s="7">
        <v>12209544</v>
      </c>
    </row>
    <row r="6" spans="1:16">
      <c r="A6">
        <v>2013</v>
      </c>
      <c r="B6" s="7">
        <v>13047411</v>
      </c>
      <c r="C6" s="7">
        <v>10633221</v>
      </c>
      <c r="D6" s="7">
        <v>10990562</v>
      </c>
      <c r="E6" s="7">
        <v>10004690</v>
      </c>
      <c r="F6" s="7">
        <v>10542146</v>
      </c>
      <c r="G6" s="7">
        <v>9597885</v>
      </c>
      <c r="H6" s="7">
        <v>10041723</v>
      </c>
      <c r="I6" s="7">
        <v>9944154</v>
      </c>
      <c r="J6" s="7">
        <v>9444870</v>
      </c>
      <c r="K6" s="7">
        <v>11209114</v>
      </c>
      <c r="L6" s="7">
        <v>11283605</v>
      </c>
      <c r="M6" s="7">
        <v>12135218</v>
      </c>
    </row>
    <row r="7" spans="1:16">
      <c r="A7">
        <v>2014</v>
      </c>
      <c r="B7" s="7">
        <v>9197524</v>
      </c>
      <c r="C7" s="7">
        <v>7279280</v>
      </c>
      <c r="D7" s="7">
        <v>8186223</v>
      </c>
      <c r="E7" s="7">
        <v>7279039</v>
      </c>
      <c r="F7" s="7">
        <v>7085720</v>
      </c>
      <c r="G7" s="7">
        <v>6781304</v>
      </c>
      <c r="H7" s="7">
        <v>6931805</v>
      </c>
      <c r="I7" s="7">
        <v>6998114</v>
      </c>
      <c r="J7" s="7">
        <v>11681915</v>
      </c>
      <c r="K7" s="7">
        <v>13869715</v>
      </c>
      <c r="L7" s="7">
        <v>12694854</v>
      </c>
      <c r="M7" s="7">
        <v>15176919</v>
      </c>
    </row>
    <row r="8" spans="1:16">
      <c r="A8">
        <v>2015</v>
      </c>
      <c r="B8" s="7">
        <v>15155234</v>
      </c>
      <c r="C8" s="7">
        <v>14475231</v>
      </c>
      <c r="D8" s="7">
        <v>16421728</v>
      </c>
      <c r="E8" s="7">
        <v>14394622</v>
      </c>
      <c r="F8" s="7">
        <v>13130871</v>
      </c>
      <c r="G8" s="7">
        <v>12665944</v>
      </c>
      <c r="H8" s="7">
        <v>13866755</v>
      </c>
      <c r="I8" s="7">
        <v>13760574</v>
      </c>
      <c r="J8" s="7">
        <v>15230759</v>
      </c>
      <c r="K8" s="7">
        <v>16473635</v>
      </c>
      <c r="L8" s="7">
        <v>12027688</v>
      </c>
      <c r="M8" s="7">
        <v>16607044</v>
      </c>
    </row>
    <row r="9" spans="1:16">
      <c r="A9">
        <v>2016</v>
      </c>
      <c r="B9" s="7">
        <v>17082668</v>
      </c>
      <c r="C9" s="7">
        <v>17581533</v>
      </c>
      <c r="D9" s="7">
        <v>19178468</v>
      </c>
      <c r="E9" s="7">
        <v>17158659</v>
      </c>
      <c r="F9" s="7">
        <v>15956234</v>
      </c>
      <c r="G9" s="7">
        <v>13957023</v>
      </c>
      <c r="H9" s="8">
        <v>11417917</v>
      </c>
      <c r="I9" s="7">
        <v>12451089</v>
      </c>
      <c r="J9" s="7">
        <v>14127473</v>
      </c>
      <c r="K9" s="7">
        <v>10950786</v>
      </c>
      <c r="L9" s="7">
        <v>14210216</v>
      </c>
      <c r="M9" s="7">
        <v>14097909</v>
      </c>
    </row>
    <row r="10" spans="1:16">
      <c r="A10">
        <v>2017</v>
      </c>
      <c r="B10" s="7">
        <v>12021305</v>
      </c>
      <c r="C10" s="7">
        <v>11823672</v>
      </c>
      <c r="D10" s="7">
        <v>13482693</v>
      </c>
      <c r="E10" s="7">
        <v>13646512</v>
      </c>
      <c r="F10" s="7">
        <v>14319774</v>
      </c>
      <c r="G10" s="7">
        <v>10623514</v>
      </c>
      <c r="H10" s="7">
        <v>11164593</v>
      </c>
      <c r="I10" s="7">
        <v>10875791</v>
      </c>
      <c r="J10" s="7">
        <v>13349600</v>
      </c>
      <c r="K10" s="7">
        <v>10137632</v>
      </c>
      <c r="L10" s="7">
        <v>13198660</v>
      </c>
      <c r="M10" s="7">
        <v>13739982</v>
      </c>
    </row>
    <row r="11" spans="1:16">
      <c r="A11">
        <v>2018</v>
      </c>
      <c r="B11" s="7">
        <v>12649894</v>
      </c>
      <c r="C11" s="7">
        <v>11902459</v>
      </c>
      <c r="D11" s="7">
        <v>21415983</v>
      </c>
      <c r="E11" s="7">
        <v>21776585</v>
      </c>
      <c r="F11" s="7">
        <v>20279651</v>
      </c>
      <c r="G11" s="7">
        <v>18878372</v>
      </c>
      <c r="H11" s="7">
        <v>18249062</v>
      </c>
      <c r="I11" s="7">
        <v>17069604</v>
      </c>
      <c r="J11" s="7">
        <v>23484437</v>
      </c>
      <c r="K11" s="7">
        <v>29211762</v>
      </c>
      <c r="L11" s="7">
        <v>27419533</v>
      </c>
      <c r="M11" s="7">
        <v>21786879</v>
      </c>
    </row>
    <row r="12" spans="1:16">
      <c r="A12">
        <v>2019</v>
      </c>
      <c r="B12" s="7">
        <v>26103701</v>
      </c>
      <c r="C12" s="7">
        <v>23184041</v>
      </c>
      <c r="D12" s="7">
        <v>34219899</v>
      </c>
      <c r="E12" s="7">
        <v>22918386</v>
      </c>
      <c r="F12" s="7">
        <v>21446045</v>
      </c>
      <c r="G12" s="7">
        <v>14740279</v>
      </c>
      <c r="H12" s="7">
        <v>13678283</v>
      </c>
      <c r="I12" s="7">
        <v>12837595</v>
      </c>
      <c r="J12" s="7">
        <v>17079201</v>
      </c>
      <c r="K12" s="7">
        <v>16875301</v>
      </c>
      <c r="L12" s="7">
        <v>19498073</v>
      </c>
      <c r="M12" s="7">
        <v>33400409</v>
      </c>
    </row>
    <row r="13" spans="1:16">
      <c r="A13">
        <v>2020</v>
      </c>
      <c r="B13" s="7">
        <v>39954837</v>
      </c>
      <c r="C13" s="7">
        <v>34261786</v>
      </c>
      <c r="D13" s="7">
        <v>26356815</v>
      </c>
      <c r="E13" s="7">
        <v>22747586</v>
      </c>
      <c r="F13" s="7">
        <v>19763768</v>
      </c>
      <c r="G13" s="7">
        <v>18289420</v>
      </c>
      <c r="H13" s="7">
        <v>16740819</v>
      </c>
      <c r="I13" s="7">
        <v>15887483</v>
      </c>
      <c r="J13" s="7">
        <v>20218265</v>
      </c>
      <c r="K13" s="7">
        <v>18215405</v>
      </c>
      <c r="L13" s="7">
        <v>22793546</v>
      </c>
      <c r="M13" s="7">
        <v>25887159</v>
      </c>
    </row>
    <row r="15" spans="1:16">
      <c r="B15" s="9" t="s">
        <v>0</v>
      </c>
      <c r="C15" s="9" t="s">
        <v>1</v>
      </c>
      <c r="D15" s="9" t="s">
        <v>2</v>
      </c>
      <c r="E15" s="9" t="s">
        <v>3</v>
      </c>
      <c r="F15" s="9" t="s">
        <v>4</v>
      </c>
      <c r="G15" s="9" t="s">
        <v>5</v>
      </c>
      <c r="H15" s="9" t="s">
        <v>6</v>
      </c>
      <c r="I15" s="9" t="s">
        <v>7</v>
      </c>
      <c r="J15" s="9" t="s">
        <v>8</v>
      </c>
      <c r="K15" s="9" t="s">
        <v>9</v>
      </c>
      <c r="L15" s="9" t="s">
        <v>10</v>
      </c>
      <c r="M15" s="9" t="s">
        <v>11</v>
      </c>
    </row>
    <row r="16" spans="1:16">
      <c r="A16">
        <v>2010</v>
      </c>
      <c r="B16" s="9">
        <v>12694215</v>
      </c>
      <c r="C16" s="9">
        <v>12157216</v>
      </c>
      <c r="D16" s="9">
        <v>15270993</v>
      </c>
      <c r="E16" s="9">
        <v>12456810</v>
      </c>
      <c r="F16" s="9">
        <v>11895097</v>
      </c>
      <c r="G16" s="9">
        <v>11005118</v>
      </c>
      <c r="H16" s="9">
        <v>11202375</v>
      </c>
      <c r="I16" s="9">
        <v>10249984</v>
      </c>
      <c r="J16" s="9">
        <v>7051950</v>
      </c>
      <c r="K16" s="9">
        <v>9467711</v>
      </c>
      <c r="L16" s="9">
        <v>12294876</v>
      </c>
      <c r="M16" s="9">
        <v>11069847</v>
      </c>
      <c r="N16" s="1"/>
      <c r="O16" s="1"/>
      <c r="P16" s="1"/>
    </row>
    <row r="17" spans="1:13">
      <c r="A17">
        <v>2011</v>
      </c>
      <c r="B17" s="9">
        <v>13101464</v>
      </c>
      <c r="C17" s="9">
        <v>9418920</v>
      </c>
      <c r="D17" s="9">
        <v>13268451</v>
      </c>
      <c r="E17" s="9">
        <v>12728021</v>
      </c>
      <c r="F17" s="9">
        <v>10216139</v>
      </c>
      <c r="G17" s="9">
        <v>10481823</v>
      </c>
      <c r="H17" s="9">
        <v>9433023</v>
      </c>
      <c r="I17" s="9">
        <v>10625927</v>
      </c>
      <c r="J17" s="9">
        <v>10657780</v>
      </c>
      <c r="K17" s="9">
        <v>12087886</v>
      </c>
      <c r="L17" s="9">
        <v>11595575</v>
      </c>
      <c r="M17" s="9">
        <v>13146382</v>
      </c>
    </row>
    <row r="18" spans="1:13">
      <c r="A18">
        <v>2012</v>
      </c>
      <c r="B18" s="9">
        <v>12553040</v>
      </c>
      <c r="C18" s="9">
        <v>13471925</v>
      </c>
      <c r="D18" s="9">
        <v>14882713</v>
      </c>
      <c r="E18" s="9">
        <v>11415594</v>
      </c>
      <c r="F18" s="9">
        <v>10151397</v>
      </c>
      <c r="G18" s="9">
        <v>10241501</v>
      </c>
      <c r="H18" s="9">
        <v>9903265</v>
      </c>
      <c r="I18" s="9">
        <v>10319172</v>
      </c>
      <c r="J18" s="9">
        <v>10215574</v>
      </c>
      <c r="K18" s="9">
        <v>9348579</v>
      </c>
      <c r="L18" s="9">
        <v>10667257</v>
      </c>
      <c r="M18" s="9">
        <v>12209544</v>
      </c>
    </row>
    <row r="19" spans="1:13">
      <c r="A19">
        <v>2013</v>
      </c>
      <c r="B19" s="9">
        <v>13047411</v>
      </c>
      <c r="C19" s="9">
        <v>10633221</v>
      </c>
      <c r="D19" s="9">
        <v>10990562</v>
      </c>
      <c r="E19" s="9">
        <v>10004690</v>
      </c>
      <c r="F19" s="9">
        <v>10542146</v>
      </c>
      <c r="G19" s="9">
        <v>9597885</v>
      </c>
      <c r="H19" s="9">
        <v>10041723</v>
      </c>
      <c r="I19" s="9">
        <v>9944154</v>
      </c>
      <c r="J19" s="9">
        <v>9444870</v>
      </c>
      <c r="K19" s="9">
        <v>11209114</v>
      </c>
      <c r="L19" s="9">
        <v>11283605</v>
      </c>
      <c r="M19" s="9">
        <v>12135218</v>
      </c>
    </row>
    <row r="20" spans="1:13">
      <c r="A20">
        <v>2014</v>
      </c>
      <c r="B20" s="9">
        <v>9197524</v>
      </c>
      <c r="C20" s="9">
        <v>7279280</v>
      </c>
      <c r="D20" s="9">
        <v>8186223</v>
      </c>
      <c r="E20" s="9">
        <v>7279039</v>
      </c>
      <c r="F20" s="9">
        <v>7085720</v>
      </c>
      <c r="G20" s="9">
        <v>6781304</v>
      </c>
      <c r="H20" s="9">
        <v>6931805</v>
      </c>
      <c r="I20" s="9">
        <v>6998114</v>
      </c>
      <c r="J20" s="9">
        <v>11681915</v>
      </c>
      <c r="K20" s="9">
        <v>13869715</v>
      </c>
      <c r="L20" s="9">
        <v>12694854</v>
      </c>
      <c r="M20" s="9">
        <v>15176919</v>
      </c>
    </row>
    <row r="21" spans="1:13">
      <c r="A21">
        <v>2015</v>
      </c>
      <c r="B21" s="9">
        <v>15155234</v>
      </c>
      <c r="C21" s="9">
        <v>14475231</v>
      </c>
      <c r="D21" s="9">
        <v>16421728</v>
      </c>
      <c r="E21" s="9">
        <v>14394622</v>
      </c>
      <c r="F21" s="9">
        <v>13130871</v>
      </c>
      <c r="G21" s="9">
        <v>12665944</v>
      </c>
      <c r="H21" s="9">
        <v>13866755</v>
      </c>
      <c r="I21" s="9">
        <v>13760574</v>
      </c>
      <c r="J21" s="9">
        <v>15230759</v>
      </c>
      <c r="K21" s="9">
        <v>16473635</v>
      </c>
      <c r="L21" s="9">
        <v>12027688</v>
      </c>
      <c r="M21" s="9">
        <v>16607044</v>
      </c>
    </row>
    <row r="22" spans="1:13">
      <c r="A22">
        <v>2016</v>
      </c>
      <c r="B22" s="9">
        <v>17082668</v>
      </c>
      <c r="C22" s="9">
        <v>17581533</v>
      </c>
      <c r="D22" s="9">
        <v>19178468</v>
      </c>
      <c r="E22" s="9">
        <v>17158659</v>
      </c>
      <c r="F22" s="9">
        <v>15956234</v>
      </c>
      <c r="G22" s="9">
        <v>13957023</v>
      </c>
      <c r="H22" s="10">
        <v>11417917</v>
      </c>
      <c r="I22" s="9">
        <v>12451089</v>
      </c>
      <c r="J22" s="9">
        <v>14127473</v>
      </c>
      <c r="K22" s="9">
        <v>10950786</v>
      </c>
      <c r="L22" s="9">
        <v>14210216</v>
      </c>
      <c r="M22" s="9">
        <v>14097909</v>
      </c>
    </row>
    <row r="23" spans="1:13">
      <c r="A23">
        <v>2017</v>
      </c>
      <c r="B23" s="9">
        <v>12021305</v>
      </c>
      <c r="C23" s="9">
        <v>11823672</v>
      </c>
      <c r="D23" s="9">
        <v>13482693</v>
      </c>
      <c r="E23" s="9">
        <v>13646512</v>
      </c>
      <c r="F23" s="9">
        <v>14319774</v>
      </c>
      <c r="G23" s="9">
        <v>10623514</v>
      </c>
      <c r="H23" s="9">
        <v>11164593</v>
      </c>
      <c r="I23" s="9">
        <v>10875791</v>
      </c>
      <c r="J23" s="9">
        <v>13349600</v>
      </c>
      <c r="K23" s="9">
        <v>10137632</v>
      </c>
      <c r="L23" s="9">
        <v>13198660</v>
      </c>
      <c r="M23" s="9">
        <v>13739982</v>
      </c>
    </row>
    <row r="24" spans="1:13">
      <c r="A24">
        <v>2018</v>
      </c>
      <c r="B24" s="9">
        <v>12649894</v>
      </c>
      <c r="C24" s="9">
        <v>11902459</v>
      </c>
      <c r="D24" s="9">
        <v>21415983</v>
      </c>
      <c r="E24" s="9">
        <v>21776585</v>
      </c>
      <c r="F24" s="9">
        <v>20279651</v>
      </c>
      <c r="G24" s="9">
        <v>18878372</v>
      </c>
      <c r="H24" s="9">
        <v>18249062</v>
      </c>
      <c r="I24" s="9">
        <v>17069604</v>
      </c>
      <c r="J24" s="9">
        <v>23484437</v>
      </c>
      <c r="K24" s="9">
        <v>29211762</v>
      </c>
      <c r="L24" s="9">
        <v>27419533</v>
      </c>
      <c r="M24" s="9">
        <v>21786879</v>
      </c>
    </row>
    <row r="25" spans="1:13">
      <c r="A25">
        <v>2019</v>
      </c>
      <c r="B25" s="9">
        <v>26103701</v>
      </c>
      <c r="C25" s="9">
        <v>23184041</v>
      </c>
      <c r="D25" s="9">
        <v>34219899</v>
      </c>
      <c r="E25" s="9">
        <v>22918386</v>
      </c>
      <c r="F25" s="9">
        <v>21446045</v>
      </c>
      <c r="G25" s="9">
        <v>14740279</v>
      </c>
      <c r="H25" s="9">
        <v>13678283</v>
      </c>
      <c r="I25" s="9">
        <v>12837595</v>
      </c>
      <c r="J25" s="9">
        <v>17079201</v>
      </c>
      <c r="K25" s="9">
        <v>16875301</v>
      </c>
      <c r="L25" s="9">
        <v>19498073</v>
      </c>
      <c r="M25" s="9">
        <v>33400409</v>
      </c>
    </row>
    <row r="26" spans="1:13">
      <c r="A26">
        <v>2020</v>
      </c>
      <c r="B26" s="9">
        <v>39954837</v>
      </c>
      <c r="C26" s="9">
        <v>34261786</v>
      </c>
      <c r="D26" s="9">
        <v>26356815</v>
      </c>
      <c r="E26" s="9">
        <v>22747586</v>
      </c>
      <c r="F26" s="9">
        <v>19763768</v>
      </c>
      <c r="G26" s="9">
        <v>18289420</v>
      </c>
      <c r="H26" s="9">
        <v>16740819</v>
      </c>
      <c r="I26" s="9">
        <v>15887483</v>
      </c>
      <c r="J26" s="9">
        <v>20218265</v>
      </c>
      <c r="K26" s="9">
        <v>18215405</v>
      </c>
      <c r="L26" s="9">
        <v>22793546</v>
      </c>
      <c r="M26" s="9">
        <v>25887159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40"/>
  <sheetViews>
    <sheetView topLeftCell="A16" zoomScale="75" zoomScaleNormal="75" workbookViewId="0">
      <selection activeCell="I40" sqref="I40"/>
    </sheetView>
  </sheetViews>
  <sheetFormatPr defaultRowHeight="17.399999999999999"/>
  <sheetData>
    <row r="2" spans="1:13">
      <c r="A2" t="s">
        <v>13</v>
      </c>
    </row>
    <row r="3" spans="1:1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>
      <c r="A4" s="2">
        <v>2010</v>
      </c>
      <c r="B4" s="3">
        <v>2268</v>
      </c>
      <c r="C4" s="3">
        <v>2491</v>
      </c>
      <c r="D4" s="3">
        <v>2571</v>
      </c>
      <c r="E4" s="3">
        <v>2701</v>
      </c>
      <c r="F4" s="3">
        <v>3082</v>
      </c>
      <c r="G4" s="3">
        <v>3094</v>
      </c>
      <c r="H4" s="3">
        <v>2961</v>
      </c>
      <c r="I4" s="3">
        <v>2498</v>
      </c>
      <c r="J4" s="3">
        <v>4908</v>
      </c>
      <c r="K4" s="3">
        <v>5909</v>
      </c>
      <c r="L4" s="3">
        <v>4844</v>
      </c>
      <c r="M4" s="3">
        <v>4161</v>
      </c>
    </row>
    <row r="5" spans="1:13">
      <c r="A5" s="2">
        <v>2011</v>
      </c>
      <c r="B5" s="3">
        <v>4509</v>
      </c>
      <c r="C5" s="3">
        <v>4653</v>
      </c>
      <c r="D5" s="3">
        <v>4036</v>
      </c>
      <c r="E5" s="3">
        <v>2949</v>
      </c>
      <c r="F5" s="3">
        <v>1898</v>
      </c>
      <c r="G5" s="3">
        <v>1684</v>
      </c>
      <c r="H5" s="3">
        <v>1747</v>
      </c>
      <c r="I5" s="3">
        <v>2074</v>
      </c>
      <c r="J5" s="3">
        <v>2629</v>
      </c>
      <c r="K5" s="3">
        <v>2128</v>
      </c>
      <c r="L5" s="3">
        <v>1679</v>
      </c>
      <c r="M5" s="3">
        <v>1617</v>
      </c>
    </row>
    <row r="6" spans="1:13">
      <c r="A6" s="2">
        <v>2012</v>
      </c>
      <c r="B6" s="3">
        <v>1797</v>
      </c>
      <c r="C6" s="3">
        <v>2303</v>
      </c>
      <c r="D6" s="3">
        <v>2086</v>
      </c>
      <c r="E6" s="3">
        <v>1737</v>
      </c>
      <c r="F6" s="3">
        <v>2233</v>
      </c>
      <c r="G6" s="3">
        <v>2956</v>
      </c>
      <c r="H6" s="3">
        <v>2759</v>
      </c>
      <c r="I6" s="3">
        <v>2978</v>
      </c>
      <c r="J6" s="3">
        <v>3924</v>
      </c>
      <c r="K6" s="3">
        <v>3859</v>
      </c>
      <c r="L6" s="3">
        <v>3335</v>
      </c>
      <c r="M6" s="3">
        <v>3425</v>
      </c>
    </row>
    <row r="7" spans="1:13">
      <c r="A7" s="2">
        <v>2013</v>
      </c>
      <c r="B7" s="3">
        <v>3263</v>
      </c>
      <c r="C7" s="3">
        <v>3275</v>
      </c>
      <c r="D7" s="3">
        <v>3160</v>
      </c>
      <c r="E7" s="3">
        <v>3269</v>
      </c>
      <c r="F7" s="3">
        <v>3068</v>
      </c>
      <c r="G7" s="3">
        <v>2584</v>
      </c>
      <c r="H7" s="3">
        <v>2007</v>
      </c>
      <c r="I7" s="3">
        <v>2234</v>
      </c>
      <c r="J7" s="3">
        <v>2579</v>
      </c>
      <c r="K7" s="3">
        <v>2425</v>
      </c>
      <c r="L7" s="3">
        <v>2235</v>
      </c>
      <c r="M7" s="3">
        <v>2355</v>
      </c>
    </row>
    <row r="8" spans="1:13">
      <c r="A8" s="2">
        <v>2014</v>
      </c>
      <c r="B8" s="3">
        <v>2019</v>
      </c>
      <c r="C8" s="3">
        <v>2099</v>
      </c>
      <c r="D8" s="3">
        <v>2011</v>
      </c>
      <c r="E8" s="3">
        <v>1802</v>
      </c>
      <c r="F8" s="3">
        <v>1756</v>
      </c>
      <c r="G8" s="3">
        <v>1788</v>
      </c>
      <c r="H8" s="3">
        <v>1836</v>
      </c>
      <c r="I8" s="3">
        <v>2124</v>
      </c>
      <c r="J8" s="3">
        <v>2333</v>
      </c>
      <c r="K8" s="3">
        <v>2079</v>
      </c>
      <c r="L8" s="3">
        <v>1893</v>
      </c>
      <c r="M8" s="3">
        <v>2424</v>
      </c>
    </row>
    <row r="9" spans="1:13">
      <c r="A9" s="2">
        <v>2015</v>
      </c>
      <c r="B9" s="3">
        <v>2230</v>
      </c>
      <c r="C9" s="3">
        <v>2402</v>
      </c>
      <c r="D9" s="3">
        <v>2591</v>
      </c>
      <c r="E9" s="3">
        <v>2471</v>
      </c>
      <c r="F9" s="3">
        <v>2876</v>
      </c>
      <c r="G9" s="3">
        <v>3591</v>
      </c>
      <c r="H9" s="3">
        <v>3236</v>
      </c>
      <c r="I9" s="3">
        <v>3141</v>
      </c>
      <c r="J9" s="3">
        <v>3174</v>
      </c>
      <c r="K9" s="3">
        <v>2960</v>
      </c>
      <c r="L9" s="3">
        <v>2754</v>
      </c>
      <c r="M9" s="3">
        <v>3324</v>
      </c>
    </row>
    <row r="10" spans="1:13">
      <c r="A10" s="2">
        <v>2016</v>
      </c>
      <c r="B10" s="3">
        <v>3306</v>
      </c>
      <c r="C10" s="3">
        <v>4487</v>
      </c>
      <c r="D10" s="3">
        <v>4000</v>
      </c>
      <c r="E10" s="3">
        <v>3414</v>
      </c>
      <c r="F10" s="3">
        <v>3329</v>
      </c>
      <c r="G10" s="3">
        <v>2935</v>
      </c>
      <c r="H10" s="3">
        <v>2674</v>
      </c>
      <c r="I10" s="3">
        <v>2599</v>
      </c>
      <c r="J10" s="3">
        <v>3313</v>
      </c>
      <c r="K10" s="3">
        <v>3363</v>
      </c>
      <c r="L10" s="3">
        <v>3417</v>
      </c>
      <c r="M10" s="3">
        <v>3775</v>
      </c>
    </row>
    <row r="11" spans="1:13">
      <c r="A11" s="2">
        <v>2017</v>
      </c>
      <c r="B11" s="3">
        <v>3708</v>
      </c>
      <c r="C11" s="3">
        <v>3737</v>
      </c>
      <c r="D11" s="3">
        <v>4069</v>
      </c>
      <c r="E11" s="3">
        <v>3546</v>
      </c>
      <c r="F11" s="3">
        <v>2968</v>
      </c>
      <c r="G11" s="3">
        <v>2702</v>
      </c>
      <c r="H11" s="3">
        <v>2592</v>
      </c>
      <c r="I11" s="3">
        <v>3187</v>
      </c>
      <c r="J11" s="3">
        <v>3475</v>
      </c>
      <c r="K11" s="3">
        <v>3218</v>
      </c>
      <c r="L11" s="3">
        <v>2866</v>
      </c>
      <c r="M11" s="3">
        <v>2948</v>
      </c>
    </row>
    <row r="12" spans="1:13">
      <c r="A12" s="2">
        <v>2018</v>
      </c>
      <c r="B12" s="3">
        <v>3026</v>
      </c>
      <c r="C12" s="3">
        <v>3739</v>
      </c>
      <c r="D12" s="3">
        <v>2966</v>
      </c>
      <c r="E12" s="3">
        <v>2369</v>
      </c>
      <c r="F12" s="3">
        <v>2368</v>
      </c>
      <c r="G12" s="3">
        <v>2469</v>
      </c>
      <c r="H12" s="3">
        <v>2490</v>
      </c>
      <c r="I12" s="3">
        <v>3203</v>
      </c>
      <c r="J12" s="3">
        <v>4816</v>
      </c>
      <c r="K12" s="3">
        <v>4208</v>
      </c>
      <c r="L12" s="3">
        <v>3338</v>
      </c>
      <c r="M12" s="3">
        <v>3238</v>
      </c>
    </row>
    <row r="13" spans="1:13">
      <c r="A13" s="2">
        <v>2019</v>
      </c>
      <c r="B13" s="3">
        <v>3000</v>
      </c>
      <c r="C13" s="3">
        <v>2570</v>
      </c>
      <c r="D13" s="3">
        <v>2202</v>
      </c>
      <c r="E13" s="3">
        <v>1963</v>
      </c>
      <c r="F13" s="3">
        <v>2078</v>
      </c>
      <c r="G13" s="3">
        <v>2773</v>
      </c>
      <c r="H13" s="3">
        <v>2618</v>
      </c>
      <c r="I13" s="3">
        <v>2898</v>
      </c>
      <c r="J13" s="3">
        <v>3090</v>
      </c>
      <c r="K13" s="3">
        <v>3090</v>
      </c>
      <c r="L13" s="3">
        <v>2996</v>
      </c>
      <c r="M13" s="3">
        <v>2877</v>
      </c>
    </row>
    <row r="14" spans="1:13">
      <c r="A14" s="2">
        <v>2020</v>
      </c>
      <c r="B14" s="3">
        <v>2718</v>
      </c>
      <c r="C14" s="3">
        <v>2213</v>
      </c>
      <c r="D14" s="3">
        <v>2077</v>
      </c>
      <c r="E14" s="3">
        <v>1983</v>
      </c>
      <c r="F14" s="3">
        <v>2411</v>
      </c>
      <c r="G14" s="3">
        <v>2724</v>
      </c>
      <c r="H14" s="3">
        <v>2814</v>
      </c>
      <c r="I14" s="3">
        <v>3609</v>
      </c>
      <c r="J14" s="3">
        <v>4103</v>
      </c>
      <c r="K14" s="3">
        <v>4326</v>
      </c>
      <c r="L14" s="3">
        <v>4271</v>
      </c>
      <c r="M14" s="3">
        <v>3655</v>
      </c>
    </row>
    <row r="16" spans="1:13">
      <c r="A16" t="s">
        <v>14</v>
      </c>
    </row>
    <row r="17" spans="1:14">
      <c r="A17">
        <v>2010</v>
      </c>
      <c r="B17">
        <v>2657.2623640000002</v>
      </c>
      <c r="C17">
        <v>2912.666768</v>
      </c>
      <c r="D17">
        <v>3000.14003</v>
      </c>
      <c r="E17">
        <v>3139.2010789999999</v>
      </c>
      <c r="F17">
        <v>3578.3949469999998</v>
      </c>
      <c r="G17">
        <v>3595.9600660000001</v>
      </c>
      <c r="H17">
        <v>3434.476999</v>
      </c>
      <c r="I17">
        <v>2882.9619029999999</v>
      </c>
      <c r="J17">
        <v>5619.61139</v>
      </c>
      <c r="K17">
        <v>6765.7464760000003</v>
      </c>
      <c r="L17">
        <v>5573.8383999999996</v>
      </c>
      <c r="M17">
        <v>4768.9997819999999</v>
      </c>
    </row>
    <row r="18" spans="1:14">
      <c r="A18">
        <v>2011</v>
      </c>
      <c r="B18">
        <v>5107.1493289999999</v>
      </c>
      <c r="C18">
        <v>5234.4417949999997</v>
      </c>
      <c r="D18">
        <v>4522.7369509999999</v>
      </c>
      <c r="E18">
        <v>3301.4273720000001</v>
      </c>
      <c r="F18">
        <v>2120.741477</v>
      </c>
      <c r="G18">
        <v>1877.9971</v>
      </c>
      <c r="H18">
        <v>1938.9136759999999</v>
      </c>
      <c r="I18">
        <v>2286.4828510000002</v>
      </c>
      <c r="J18">
        <v>2901.125579</v>
      </c>
      <c r="K18">
        <v>2352.7330619999998</v>
      </c>
      <c r="L18">
        <v>1854.5518810000001</v>
      </c>
      <c r="M18">
        <v>1779.288945</v>
      </c>
    </row>
    <row r="19" spans="1:14">
      <c r="A19">
        <v>2012</v>
      </c>
      <c r="B19">
        <v>1275.7282829999999</v>
      </c>
      <c r="C19">
        <v>1761.147749</v>
      </c>
      <c r="D19">
        <v>1803.2178489999999</v>
      </c>
      <c r="E19">
        <v>1775.012281</v>
      </c>
      <c r="F19">
        <v>1851.3877239999999</v>
      </c>
      <c r="G19">
        <v>2351.6188520000001</v>
      </c>
      <c r="H19">
        <v>2321.9441769999999</v>
      </c>
      <c r="I19">
        <v>2352.6209789999998</v>
      </c>
      <c r="J19">
        <v>2995.2870979999998</v>
      </c>
      <c r="K19">
        <v>2697.6683739999999</v>
      </c>
      <c r="L19">
        <v>2448.6202739999999</v>
      </c>
      <c r="M19">
        <v>2611.3371299999999</v>
      </c>
    </row>
    <row r="20" spans="1:14">
      <c r="A20">
        <v>2013</v>
      </c>
      <c r="B20">
        <v>2513.803813</v>
      </c>
      <c r="C20">
        <v>2487.1557859999998</v>
      </c>
      <c r="D20">
        <v>2503.4426370000001</v>
      </c>
      <c r="E20">
        <v>2609.2671</v>
      </c>
      <c r="F20">
        <v>2432.5867509999998</v>
      </c>
      <c r="G20">
        <v>2051.5586239999998</v>
      </c>
      <c r="H20">
        <v>1768.3970340000001</v>
      </c>
      <c r="I20">
        <v>1801.840451</v>
      </c>
      <c r="J20">
        <v>1868.998812</v>
      </c>
      <c r="K20">
        <v>1758.7562009999999</v>
      </c>
      <c r="L20">
        <v>1673.181838</v>
      </c>
      <c r="M20">
        <v>1705.477909</v>
      </c>
    </row>
    <row r="21" spans="1:14">
      <c r="A21">
        <v>2014</v>
      </c>
      <c r="B21">
        <v>1617.4117140000001</v>
      </c>
      <c r="C21">
        <v>1616.3013410000001</v>
      </c>
      <c r="D21">
        <v>1441.271123</v>
      </c>
      <c r="E21">
        <v>1335.25803</v>
      </c>
      <c r="F21">
        <v>1279.0217130000001</v>
      </c>
      <c r="G21">
        <v>1284.907903</v>
      </c>
      <c r="H21">
        <v>1244.888013</v>
      </c>
      <c r="I21">
        <v>1384.438028</v>
      </c>
      <c r="J21">
        <v>1413.9062329999999</v>
      </c>
      <c r="K21">
        <v>1308.847726</v>
      </c>
      <c r="L21">
        <v>1271.0737650000001</v>
      </c>
      <c r="M21">
        <v>1647.7671640000001</v>
      </c>
    </row>
    <row r="22" spans="1:14">
      <c r="A22">
        <v>2015</v>
      </c>
      <c r="B22">
        <v>1533.1297609999999</v>
      </c>
      <c r="C22">
        <v>1668.30537</v>
      </c>
      <c r="D22">
        <v>1815.087319</v>
      </c>
      <c r="E22">
        <v>1679.2602380000001</v>
      </c>
      <c r="F22">
        <v>2116.1344709999998</v>
      </c>
      <c r="G22">
        <v>2577.2055340000002</v>
      </c>
      <c r="H22">
        <v>2126.6302059999998</v>
      </c>
      <c r="I22">
        <v>2073.2462999999998</v>
      </c>
      <c r="J22">
        <v>2076.5326540000001</v>
      </c>
      <c r="K22">
        <v>1942.800581</v>
      </c>
      <c r="L22">
        <v>1899.0146219999999</v>
      </c>
      <c r="M22">
        <v>2224.6765540000001</v>
      </c>
    </row>
    <row r="23" spans="1:14">
      <c r="A23">
        <v>2016</v>
      </c>
      <c r="B23">
        <v>2389.952957</v>
      </c>
      <c r="C23">
        <v>3237.1392719999999</v>
      </c>
      <c r="D23">
        <v>2657.427694</v>
      </c>
      <c r="E23">
        <v>2178.4395169999998</v>
      </c>
      <c r="F23">
        <v>2194.9179130000002</v>
      </c>
      <c r="G23">
        <v>1995.586282</v>
      </c>
      <c r="H23">
        <v>1847.4080750000001</v>
      </c>
      <c r="I23">
        <v>1741.275333</v>
      </c>
      <c r="J23">
        <v>2152.7943730000002</v>
      </c>
      <c r="K23">
        <v>2147.7707799999998</v>
      </c>
      <c r="L23">
        <v>2348.36913</v>
      </c>
      <c r="M23">
        <v>2579.352723</v>
      </c>
    </row>
    <row r="24" spans="1:14">
      <c r="A24">
        <v>2017</v>
      </c>
      <c r="B24">
        <v>2553.2526750000002</v>
      </c>
      <c r="C24">
        <v>2522.7384459999998</v>
      </c>
      <c r="D24">
        <v>2895.5055600000001</v>
      </c>
      <c r="E24">
        <v>2433.2423389999999</v>
      </c>
      <c r="F24">
        <v>2002.132327</v>
      </c>
      <c r="G24">
        <v>1677.6592900000001</v>
      </c>
      <c r="H24">
        <v>1690.2737460000001</v>
      </c>
      <c r="I24">
        <v>1980.460544</v>
      </c>
      <c r="J24">
        <v>2216.5179480000002</v>
      </c>
      <c r="K24">
        <v>2002.508233</v>
      </c>
      <c r="L24">
        <v>1880.9002849999999</v>
      </c>
      <c r="M24">
        <v>1979.569694</v>
      </c>
    </row>
    <row r="25" spans="1:14">
      <c r="A25">
        <v>2018</v>
      </c>
      <c r="B25">
        <v>2160.9279759999999</v>
      </c>
      <c r="C25">
        <v>2665.5202060000001</v>
      </c>
      <c r="D25">
        <v>2075.9283449999998</v>
      </c>
      <c r="E25">
        <v>1563.7161249999999</v>
      </c>
      <c r="F25">
        <v>1538.710231</v>
      </c>
      <c r="G25">
        <v>1588.3942939999999</v>
      </c>
      <c r="H25">
        <v>1644.18298</v>
      </c>
      <c r="I25">
        <v>2088.2347030000001</v>
      </c>
      <c r="J25">
        <v>3059.2390820000001</v>
      </c>
      <c r="K25">
        <v>2614.9278800000002</v>
      </c>
      <c r="L25">
        <v>2231.9540919999999</v>
      </c>
      <c r="M25">
        <v>2080.050107</v>
      </c>
    </row>
    <row r="26" spans="1:14">
      <c r="A26">
        <v>2019</v>
      </c>
      <c r="B26">
        <v>2012.4590430000001</v>
      </c>
      <c r="C26">
        <v>1820.543545</v>
      </c>
      <c r="D26">
        <v>1629.3217380000001</v>
      </c>
      <c r="E26">
        <v>1327.891758</v>
      </c>
      <c r="F26">
        <v>1512.2626740000001</v>
      </c>
      <c r="G26">
        <v>1887.6079239999999</v>
      </c>
      <c r="H26">
        <v>1808.7047700000001</v>
      </c>
      <c r="I26">
        <v>2012.572291</v>
      </c>
      <c r="J26">
        <v>2058.2399740000001</v>
      </c>
      <c r="K26">
        <v>2007.1770570000001</v>
      </c>
      <c r="L26">
        <v>1953.13678</v>
      </c>
      <c r="M26">
        <v>1839.168062</v>
      </c>
    </row>
    <row r="27" spans="1:14">
      <c r="A27">
        <v>2020</v>
      </c>
      <c r="B27">
        <v>1909.281647</v>
      </c>
      <c r="C27">
        <v>1672.3242809999999</v>
      </c>
      <c r="D27">
        <v>1557.934761</v>
      </c>
      <c r="E27">
        <v>1466.3316580000001</v>
      </c>
      <c r="F27">
        <v>1657.2807720000001</v>
      </c>
      <c r="G27">
        <v>1952.662722</v>
      </c>
      <c r="H27">
        <v>1912.074676</v>
      </c>
      <c r="I27">
        <v>2669.927138</v>
      </c>
      <c r="J27">
        <v>2879.6902920000002</v>
      </c>
      <c r="K27">
        <v>2941.7049310000002</v>
      </c>
      <c r="L27">
        <v>2909.3815570000002</v>
      </c>
      <c r="M27">
        <v>2570.5172929999999</v>
      </c>
    </row>
    <row r="29" spans="1:14">
      <c r="A29" t="s">
        <v>15</v>
      </c>
      <c r="B29" t="s">
        <v>16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N29" t="s">
        <v>11</v>
      </c>
    </row>
    <row r="30" spans="1:14">
      <c r="A30">
        <v>2010</v>
      </c>
      <c r="B30">
        <v>86.373000000000005</v>
      </c>
      <c r="C30">
        <v>85.350999999999999</v>
      </c>
      <c r="D30">
        <v>85.522999999999996</v>
      </c>
      <c r="E30">
        <v>85.695999999999998</v>
      </c>
      <c r="F30">
        <v>86.040999999999997</v>
      </c>
      <c r="G30">
        <v>86.128</v>
      </c>
      <c r="H30">
        <v>86.040999999999997</v>
      </c>
      <c r="I30">
        <v>86.213999999999999</v>
      </c>
      <c r="J30">
        <v>86.647000000000006</v>
      </c>
      <c r="K30">
        <v>87.337000000000003</v>
      </c>
      <c r="L30">
        <v>87.337000000000003</v>
      </c>
      <c r="M30">
        <v>86.906000000000006</v>
      </c>
      <c r="N30">
        <v>87.251000000000005</v>
      </c>
    </row>
    <row r="31" spans="1:14">
      <c r="A31">
        <v>2011</v>
      </c>
      <c r="B31">
        <v>89.85</v>
      </c>
      <c r="C31">
        <v>88.287999999999997</v>
      </c>
      <c r="D31">
        <v>88.891999999999996</v>
      </c>
      <c r="E31">
        <v>89.238</v>
      </c>
      <c r="F31">
        <v>89.325000000000003</v>
      </c>
      <c r="G31">
        <v>89.497</v>
      </c>
      <c r="H31">
        <v>89.67</v>
      </c>
      <c r="I31">
        <v>90.102000000000004</v>
      </c>
      <c r="J31">
        <v>90.706999999999994</v>
      </c>
      <c r="K31">
        <v>90.62</v>
      </c>
      <c r="L31">
        <v>90.447999999999993</v>
      </c>
      <c r="M31">
        <v>90.534000000000006</v>
      </c>
      <c r="N31">
        <v>90.879000000000005</v>
      </c>
    </row>
    <row r="32" spans="1:14">
      <c r="A32">
        <v>2012</v>
      </c>
      <c r="B32">
        <v>91.814999999999998</v>
      </c>
      <c r="C32">
        <v>91.242000000000004</v>
      </c>
      <c r="D32">
        <v>91.587999999999994</v>
      </c>
      <c r="E32">
        <v>91.614000000000004</v>
      </c>
      <c r="F32">
        <v>91.605000000000004</v>
      </c>
      <c r="G32">
        <v>91.769000000000005</v>
      </c>
      <c r="H32">
        <v>91.638999999999996</v>
      </c>
      <c r="I32">
        <v>91.432000000000002</v>
      </c>
      <c r="J32">
        <v>91.855000000000004</v>
      </c>
      <c r="K32">
        <v>92.512</v>
      </c>
      <c r="L32">
        <v>92.338999999999999</v>
      </c>
      <c r="M32">
        <v>92.010999999999996</v>
      </c>
      <c r="N32">
        <v>92.174999999999997</v>
      </c>
    </row>
    <row r="33" spans="1:14">
      <c r="A33">
        <v>2013</v>
      </c>
      <c r="B33">
        <v>93.01</v>
      </c>
      <c r="C33">
        <v>92.727999999999994</v>
      </c>
      <c r="D33">
        <v>93.037999999999997</v>
      </c>
      <c r="E33">
        <v>92.951999999999998</v>
      </c>
      <c r="F33">
        <v>92.822999999999993</v>
      </c>
      <c r="G33">
        <v>92.822999999999993</v>
      </c>
      <c r="H33">
        <v>92.71</v>
      </c>
      <c r="I33">
        <v>92.909000000000006</v>
      </c>
      <c r="J33">
        <v>93.238</v>
      </c>
      <c r="K33">
        <v>93.418999999999997</v>
      </c>
      <c r="L33">
        <v>93.134</v>
      </c>
      <c r="M33">
        <v>93.116</v>
      </c>
      <c r="N33">
        <v>93.228999999999999</v>
      </c>
    </row>
    <row r="34" spans="1:14">
      <c r="A34">
        <v>2014</v>
      </c>
      <c r="B34">
        <v>94.195999999999998</v>
      </c>
      <c r="C34">
        <v>93.73</v>
      </c>
      <c r="D34">
        <v>93.98</v>
      </c>
      <c r="E34">
        <v>94.153000000000006</v>
      </c>
      <c r="F34">
        <v>94.213999999999999</v>
      </c>
      <c r="G34">
        <v>94.369</v>
      </c>
      <c r="H34">
        <v>94.248000000000005</v>
      </c>
      <c r="I34">
        <v>94.385999999999996</v>
      </c>
      <c r="J34">
        <v>94.551000000000002</v>
      </c>
      <c r="K34">
        <v>94.49</v>
      </c>
      <c r="L34">
        <v>94.204999999999998</v>
      </c>
      <c r="M34">
        <v>94.015000000000001</v>
      </c>
      <c r="N34">
        <v>94.006</v>
      </c>
    </row>
    <row r="35" spans="1:14">
      <c r="A35">
        <v>2015</v>
      </c>
      <c r="B35">
        <v>94.861000000000004</v>
      </c>
      <c r="C35">
        <v>94.643000000000001</v>
      </c>
      <c r="D35">
        <v>94.587000000000003</v>
      </c>
      <c r="E35">
        <v>94.596000000000004</v>
      </c>
      <c r="F35">
        <v>94.625</v>
      </c>
      <c r="G35">
        <v>94.89</v>
      </c>
      <c r="H35">
        <v>94.909000000000006</v>
      </c>
      <c r="I35">
        <v>95.08</v>
      </c>
      <c r="J35">
        <v>95.212999999999994</v>
      </c>
      <c r="K35">
        <v>94.965999999999994</v>
      </c>
      <c r="L35">
        <v>94.965999999999994</v>
      </c>
      <c r="M35">
        <v>94.786000000000001</v>
      </c>
      <c r="N35">
        <v>95.07</v>
      </c>
    </row>
    <row r="36" spans="1:14">
      <c r="A36">
        <v>2016</v>
      </c>
      <c r="B36">
        <v>95.783000000000001</v>
      </c>
      <c r="C36">
        <v>95.231999999999999</v>
      </c>
      <c r="D36">
        <v>95.64</v>
      </c>
      <c r="E36">
        <v>95.393000000000001</v>
      </c>
      <c r="F36">
        <v>95.572999999999993</v>
      </c>
      <c r="G36">
        <v>95.63</v>
      </c>
      <c r="H36">
        <v>95.611000000000004</v>
      </c>
      <c r="I36">
        <v>95.430999999999997</v>
      </c>
      <c r="J36">
        <v>95.677000000000007</v>
      </c>
      <c r="K36">
        <v>96.247</v>
      </c>
      <c r="L36">
        <v>96.379000000000005</v>
      </c>
      <c r="M36">
        <v>96.236999999999995</v>
      </c>
      <c r="N36">
        <v>96.341999999999999</v>
      </c>
    </row>
    <row r="37" spans="1:14">
      <c r="A37">
        <v>2017</v>
      </c>
      <c r="B37">
        <v>97.644999999999996</v>
      </c>
      <c r="C37">
        <v>97.366</v>
      </c>
      <c r="D37">
        <v>97.632000000000005</v>
      </c>
      <c r="E37">
        <v>97.564999999999998</v>
      </c>
      <c r="F37">
        <v>97.441999999999993</v>
      </c>
      <c r="G37">
        <v>97.546000000000006</v>
      </c>
      <c r="H37">
        <v>97.337999999999994</v>
      </c>
      <c r="I37">
        <v>97.498999999999995</v>
      </c>
      <c r="J37">
        <v>98.058000000000007</v>
      </c>
      <c r="K37">
        <v>98.171999999999997</v>
      </c>
      <c r="L37">
        <v>98.076999999999998</v>
      </c>
      <c r="M37">
        <v>97.346999999999994</v>
      </c>
      <c r="N37">
        <v>97.697999999999993</v>
      </c>
    </row>
    <row r="38" spans="1:14">
      <c r="A38">
        <v>2018</v>
      </c>
      <c r="B38">
        <v>99.085999999999999</v>
      </c>
      <c r="C38">
        <v>98.105999999999995</v>
      </c>
      <c r="D38">
        <v>98.855000000000004</v>
      </c>
      <c r="E38">
        <v>98.751000000000005</v>
      </c>
      <c r="F38">
        <v>98.930999999999997</v>
      </c>
      <c r="G38">
        <v>98.978999999999999</v>
      </c>
      <c r="H38">
        <v>98.778999999999996</v>
      </c>
      <c r="I38">
        <v>98.59</v>
      </c>
      <c r="J38">
        <v>99.462000000000003</v>
      </c>
      <c r="K38">
        <v>100.221</v>
      </c>
      <c r="L38">
        <v>100.041</v>
      </c>
      <c r="M38">
        <v>99.33</v>
      </c>
      <c r="N38">
        <v>98.988</v>
      </c>
    </row>
    <row r="39" spans="1:14">
      <c r="A39">
        <v>2019</v>
      </c>
      <c r="B39">
        <v>99.465999999999994</v>
      </c>
      <c r="C39">
        <v>98.884</v>
      </c>
      <c r="D39">
        <v>99.311000000000007</v>
      </c>
      <c r="E39">
        <v>99.120999999999995</v>
      </c>
      <c r="F39">
        <v>99.480999999999995</v>
      </c>
      <c r="G39">
        <v>99.652000000000001</v>
      </c>
      <c r="H39">
        <v>99.491</v>
      </c>
      <c r="I39">
        <v>99.186999999999998</v>
      </c>
      <c r="J39">
        <v>99.424999999999997</v>
      </c>
      <c r="K39">
        <v>99.793999999999997</v>
      </c>
      <c r="L39">
        <v>100.041</v>
      </c>
      <c r="M39">
        <v>99.480999999999995</v>
      </c>
      <c r="N39">
        <v>99.718999999999994</v>
      </c>
    </row>
    <row r="40" spans="1:14">
      <c r="A40">
        <v>2020</v>
      </c>
      <c r="B40">
        <v>100</v>
      </c>
      <c r="C40">
        <v>100.09</v>
      </c>
      <c r="D40">
        <v>100.16</v>
      </c>
      <c r="E40">
        <v>99.94</v>
      </c>
      <c r="F40">
        <v>99.5</v>
      </c>
      <c r="G40">
        <v>99.44</v>
      </c>
      <c r="H40">
        <v>99.71</v>
      </c>
      <c r="I40">
        <v>99.63</v>
      </c>
      <c r="J40">
        <v>100.19</v>
      </c>
      <c r="K40">
        <v>100.74</v>
      </c>
      <c r="L40">
        <v>100.18</v>
      </c>
      <c r="M40">
        <v>100.09</v>
      </c>
      <c r="N40">
        <v>100.33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A41"/>
  <sheetViews>
    <sheetView topLeftCell="A13" zoomScale="70" zoomScaleNormal="70" workbookViewId="0">
      <selection activeCell="B25" sqref="B25"/>
    </sheetView>
  </sheetViews>
  <sheetFormatPr defaultRowHeight="17.399999999999999"/>
  <sheetData>
    <row r="2" spans="1:27">
      <c r="A2" t="s">
        <v>17</v>
      </c>
    </row>
    <row r="3" spans="1:27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27">
      <c r="A4">
        <v>2010</v>
      </c>
      <c r="B4" s="1">
        <v>4281</v>
      </c>
      <c r="C4" s="1">
        <v>4842</v>
      </c>
      <c r="D4" s="1">
        <v>4638</v>
      </c>
      <c r="E4" s="1">
        <v>4852</v>
      </c>
      <c r="F4" s="1">
        <v>4769</v>
      </c>
      <c r="G4" s="1">
        <v>4890</v>
      </c>
      <c r="H4" s="1">
        <v>5985</v>
      </c>
      <c r="I4" s="1">
        <v>6070</v>
      </c>
      <c r="J4" s="1">
        <v>7946</v>
      </c>
      <c r="K4" s="1">
        <v>7142</v>
      </c>
      <c r="L4" s="1">
        <v>5173</v>
      </c>
      <c r="M4" s="1">
        <v>5982</v>
      </c>
      <c r="N4" s="1"/>
    </row>
    <row r="5" spans="1:27">
      <c r="A5">
        <v>2011</v>
      </c>
      <c r="B5" s="1">
        <v>9021</v>
      </c>
      <c r="C5" s="1">
        <v>8703</v>
      </c>
      <c r="D5" s="1">
        <v>6466</v>
      </c>
      <c r="E5" s="1">
        <v>5016</v>
      </c>
      <c r="F5" s="1">
        <v>4476</v>
      </c>
      <c r="G5" s="1">
        <v>4822</v>
      </c>
      <c r="H5" s="1">
        <v>6366</v>
      </c>
      <c r="I5" s="1">
        <v>7259</v>
      </c>
      <c r="J5" s="1">
        <v>5571</v>
      </c>
      <c r="K5" s="1">
        <v>4353</v>
      </c>
      <c r="L5" s="1">
        <v>3144</v>
      </c>
      <c r="M5" s="1">
        <v>4050</v>
      </c>
      <c r="N5" s="1"/>
    </row>
    <row r="6" spans="1:27">
      <c r="A6">
        <v>2012</v>
      </c>
      <c r="B6" s="1">
        <v>6249</v>
      </c>
      <c r="C6" s="1">
        <v>5881</v>
      </c>
      <c r="D6" s="1">
        <v>5243</v>
      </c>
      <c r="E6" s="1">
        <v>4356</v>
      </c>
      <c r="F6" s="1">
        <v>4423</v>
      </c>
      <c r="G6" s="1">
        <v>5797</v>
      </c>
      <c r="H6" s="1">
        <v>6959</v>
      </c>
      <c r="I6" s="1">
        <v>4376</v>
      </c>
      <c r="J6" s="1">
        <v>6480</v>
      </c>
      <c r="K6" s="1">
        <v>5675</v>
      </c>
      <c r="L6" s="1">
        <v>4139</v>
      </c>
      <c r="M6" s="1">
        <v>6745</v>
      </c>
      <c r="N6" s="1"/>
    </row>
    <row r="7" spans="1:27">
      <c r="A7">
        <v>2013</v>
      </c>
      <c r="B7" s="1">
        <v>8584</v>
      </c>
      <c r="C7" s="1">
        <v>7022</v>
      </c>
      <c r="D7" s="1">
        <v>4547</v>
      </c>
      <c r="E7" s="1">
        <v>3956</v>
      </c>
      <c r="F7" s="1">
        <v>3880</v>
      </c>
      <c r="G7" s="1">
        <v>3660</v>
      </c>
      <c r="H7" s="1">
        <v>5783</v>
      </c>
      <c r="I7" s="1">
        <v>5827</v>
      </c>
      <c r="J7" s="1">
        <v>6006</v>
      </c>
      <c r="K7" s="1">
        <v>4105</v>
      </c>
      <c r="L7" s="1">
        <v>3707</v>
      </c>
      <c r="M7" s="1">
        <v>4281</v>
      </c>
      <c r="N7" s="1"/>
    </row>
    <row r="8" spans="1:27">
      <c r="A8">
        <v>2014</v>
      </c>
      <c r="B8" s="1">
        <v>4765</v>
      </c>
      <c r="C8" s="1">
        <v>4708</v>
      </c>
      <c r="D8" s="1">
        <v>3371</v>
      </c>
      <c r="E8" s="1">
        <v>3194</v>
      </c>
      <c r="F8" s="1">
        <v>4858</v>
      </c>
      <c r="G8" s="1">
        <v>5052</v>
      </c>
      <c r="H8" s="1">
        <v>4680</v>
      </c>
      <c r="I8" s="1">
        <v>4397</v>
      </c>
      <c r="J8" s="1">
        <v>5036</v>
      </c>
      <c r="K8" s="1">
        <v>4993</v>
      </c>
      <c r="L8" s="1">
        <v>3246</v>
      </c>
      <c r="M8" s="1">
        <v>3989</v>
      </c>
      <c r="N8" s="1"/>
    </row>
    <row r="9" spans="1:27">
      <c r="A9">
        <v>2015</v>
      </c>
      <c r="B9" s="1">
        <v>6001</v>
      </c>
      <c r="C9" s="1">
        <v>5784</v>
      </c>
      <c r="D9" s="1">
        <v>4525</v>
      </c>
      <c r="E9" s="1">
        <v>3736</v>
      </c>
      <c r="F9" s="1">
        <v>4772</v>
      </c>
      <c r="G9" s="1">
        <v>4724</v>
      </c>
      <c r="H9" s="1">
        <v>5538</v>
      </c>
      <c r="I9" s="1">
        <v>4723</v>
      </c>
      <c r="J9" s="1">
        <v>5390</v>
      </c>
      <c r="K9" s="1">
        <v>3992</v>
      </c>
      <c r="L9" s="1">
        <v>3826</v>
      </c>
      <c r="M9" s="1">
        <v>6092</v>
      </c>
      <c r="N9" s="1"/>
    </row>
    <row r="10" spans="1:27">
      <c r="A10">
        <v>2016</v>
      </c>
      <c r="B10" s="1">
        <v>6960</v>
      </c>
      <c r="C10" s="1">
        <v>8107</v>
      </c>
      <c r="D10" s="1">
        <v>6887</v>
      </c>
      <c r="E10" s="1">
        <v>4656</v>
      </c>
      <c r="F10" s="1">
        <v>5110</v>
      </c>
      <c r="G10" s="1">
        <v>6172</v>
      </c>
      <c r="H10" s="1">
        <v>6363</v>
      </c>
      <c r="I10" s="1">
        <v>6865</v>
      </c>
      <c r="J10" s="1">
        <v>6518</v>
      </c>
      <c r="K10" s="1">
        <v>5628</v>
      </c>
      <c r="L10" s="1">
        <v>7438</v>
      </c>
      <c r="M10" s="1">
        <v>7007</v>
      </c>
      <c r="N10" s="1"/>
    </row>
    <row r="11" spans="1:27">
      <c r="A11">
        <v>2017</v>
      </c>
      <c r="B11" s="1">
        <v>6986</v>
      </c>
      <c r="C11" s="1">
        <v>8031</v>
      </c>
      <c r="D11" s="1">
        <v>6899</v>
      </c>
      <c r="E11" s="1">
        <v>4371</v>
      </c>
      <c r="F11" s="1">
        <v>4398</v>
      </c>
      <c r="G11" s="1">
        <v>4663</v>
      </c>
      <c r="H11" s="1">
        <v>5756</v>
      </c>
      <c r="I11" s="1">
        <v>5868</v>
      </c>
      <c r="J11" s="1">
        <v>4926</v>
      </c>
      <c r="K11" s="1">
        <v>4194</v>
      </c>
      <c r="L11" s="1">
        <v>3657</v>
      </c>
      <c r="M11" s="1">
        <v>4000</v>
      </c>
      <c r="N11" s="1"/>
    </row>
    <row r="12" spans="1:27">
      <c r="A12">
        <v>2018</v>
      </c>
      <c r="B12" s="1">
        <v>5802</v>
      </c>
      <c r="C12" s="1">
        <v>5878</v>
      </c>
      <c r="D12" s="1">
        <v>3451</v>
      </c>
      <c r="E12" s="1">
        <v>2775</v>
      </c>
      <c r="F12" s="1">
        <v>4289</v>
      </c>
      <c r="G12" s="1">
        <v>5113</v>
      </c>
      <c r="H12" s="1">
        <v>6605</v>
      </c>
      <c r="I12" s="1">
        <v>7114</v>
      </c>
      <c r="J12" s="1">
        <v>6041</v>
      </c>
      <c r="K12" s="1">
        <v>5073</v>
      </c>
      <c r="L12" s="1">
        <v>4599</v>
      </c>
      <c r="M12" s="1">
        <v>4295</v>
      </c>
      <c r="N12" s="1"/>
    </row>
    <row r="13" spans="1:27">
      <c r="A13">
        <v>2019</v>
      </c>
      <c r="B13" s="1">
        <v>5256</v>
      </c>
      <c r="C13" s="1">
        <v>5443</v>
      </c>
      <c r="D13" s="1">
        <v>4126</v>
      </c>
      <c r="E13" s="1">
        <v>3566</v>
      </c>
      <c r="F13" s="1">
        <v>4614</v>
      </c>
      <c r="G13" s="1">
        <v>7008</v>
      </c>
      <c r="H13" s="1">
        <v>7300</v>
      </c>
      <c r="I13" s="1">
        <v>5683</v>
      </c>
      <c r="J13" s="1">
        <v>5619</v>
      </c>
      <c r="K13" s="1">
        <v>5834</v>
      </c>
      <c r="L13" s="1">
        <v>5269</v>
      </c>
      <c r="M13" s="1">
        <v>5781</v>
      </c>
      <c r="N13" s="1"/>
    </row>
    <row r="14" spans="1:27">
      <c r="A14">
        <v>2020</v>
      </c>
      <c r="B14" s="1">
        <v>6918</v>
      </c>
      <c r="C14" s="1">
        <v>5827</v>
      </c>
      <c r="D14" s="1">
        <v>4791</v>
      </c>
      <c r="E14" s="1">
        <v>4983</v>
      </c>
      <c r="F14" s="1">
        <v>6217</v>
      </c>
      <c r="G14" s="1">
        <v>6790</v>
      </c>
      <c r="H14" s="1">
        <v>5730</v>
      </c>
      <c r="I14" s="1">
        <v>7624</v>
      </c>
      <c r="J14" s="1">
        <v>10317</v>
      </c>
      <c r="K14" s="1">
        <v>6176</v>
      </c>
      <c r="L14" s="1">
        <v>6798</v>
      </c>
      <c r="M14" s="1">
        <v>7447</v>
      </c>
      <c r="N14" s="1"/>
    </row>
    <row r="15" spans="1:27">
      <c r="O15" s="12" t="s">
        <v>18</v>
      </c>
    </row>
    <row r="16" spans="1:27">
      <c r="A16" t="s">
        <v>19</v>
      </c>
      <c r="P16" t="s">
        <v>0</v>
      </c>
      <c r="Q16" t="s">
        <v>1</v>
      </c>
      <c r="R16" t="s">
        <v>2</v>
      </c>
      <c r="S16" t="s">
        <v>3</v>
      </c>
      <c r="T16" t="s">
        <v>4</v>
      </c>
      <c r="U16" t="s">
        <v>5</v>
      </c>
      <c r="V16" t="s">
        <v>6</v>
      </c>
      <c r="W16" t="s">
        <v>7</v>
      </c>
      <c r="X16" t="s">
        <v>8</v>
      </c>
      <c r="Y16" t="s">
        <v>9</v>
      </c>
      <c r="Z16" t="s">
        <v>10</v>
      </c>
      <c r="AA16" t="s">
        <v>11</v>
      </c>
    </row>
    <row r="17" spans="1:27">
      <c r="A17">
        <v>2010</v>
      </c>
      <c r="B17">
        <f>B4*100/B31</f>
        <v>5015.7584562571028</v>
      </c>
      <c r="C17">
        <f t="shared" ref="C17:M17" si="0">C4*100/C31</f>
        <v>5661.6348818446504</v>
      </c>
      <c r="D17">
        <f t="shared" si="0"/>
        <v>5412.1545929798358</v>
      </c>
      <c r="E17">
        <f t="shared" si="0"/>
        <v>5639.1720226403695</v>
      </c>
      <c r="F17">
        <f t="shared" si="0"/>
        <v>5537.1075608396804</v>
      </c>
      <c r="G17">
        <f t="shared" si="0"/>
        <v>5683.3370137492593</v>
      </c>
      <c r="H17">
        <f t="shared" si="0"/>
        <v>6942.0279768947039</v>
      </c>
      <c r="I17">
        <f t="shared" si="0"/>
        <v>7005.4358489041742</v>
      </c>
      <c r="J17">
        <f t="shared" si="0"/>
        <v>9098.0913015102415</v>
      </c>
      <c r="K17">
        <f t="shared" si="0"/>
        <v>8177.5192644583622</v>
      </c>
      <c r="L17">
        <f t="shared" si="0"/>
        <v>5952.4083492509144</v>
      </c>
      <c r="M17">
        <f t="shared" si="0"/>
        <v>6856.0818787177222</v>
      </c>
      <c r="O17">
        <v>2010</v>
      </c>
      <c r="P17">
        <v>5015.7584562571028</v>
      </c>
      <c r="Q17">
        <v>5661.6348818446504</v>
      </c>
      <c r="R17">
        <v>5412.1545929798358</v>
      </c>
      <c r="S17">
        <v>5639.1720226403695</v>
      </c>
      <c r="T17">
        <v>5537.1075608396804</v>
      </c>
      <c r="U17">
        <v>5683.3370137492593</v>
      </c>
      <c r="V17">
        <v>6942.0279768947039</v>
      </c>
      <c r="W17">
        <v>7005.4358489041742</v>
      </c>
      <c r="X17">
        <v>9098.0913015102415</v>
      </c>
      <c r="Y17">
        <v>8177.5192644583622</v>
      </c>
      <c r="Z17">
        <v>5952.4083492509144</v>
      </c>
      <c r="AA17">
        <v>6856.0818787177222</v>
      </c>
    </row>
    <row r="18" spans="1:27">
      <c r="A18">
        <v>2011</v>
      </c>
      <c r="B18">
        <f t="shared" ref="B18:M18" si="1">B5*100/B32</f>
        <v>10217.696629213484</v>
      </c>
      <c r="C18">
        <f t="shared" si="1"/>
        <v>9790.5323313684021</v>
      </c>
      <c r="D18">
        <f t="shared" si="1"/>
        <v>7245.7921513256688</v>
      </c>
      <c r="E18">
        <f t="shared" si="1"/>
        <v>5615.4492023509656</v>
      </c>
      <c r="F18">
        <f t="shared" si="1"/>
        <v>5001.2849592723778</v>
      </c>
      <c r="G18">
        <f t="shared" si="1"/>
        <v>5377.4952603992415</v>
      </c>
      <c r="H18">
        <f t="shared" si="1"/>
        <v>7065.3259639075713</v>
      </c>
      <c r="I18">
        <f t="shared" si="1"/>
        <v>8002.6899798251516</v>
      </c>
      <c r="J18">
        <f t="shared" si="1"/>
        <v>6147.6495254910615</v>
      </c>
      <c r="K18">
        <f t="shared" si="1"/>
        <v>4812.7100654519727</v>
      </c>
      <c r="L18">
        <f t="shared" si="1"/>
        <v>3472.7284776989859</v>
      </c>
      <c r="M18">
        <f t="shared" si="1"/>
        <v>4456.4750932558673</v>
      </c>
      <c r="O18">
        <v>2011</v>
      </c>
      <c r="P18">
        <v>10217.696629213484</v>
      </c>
      <c r="Q18">
        <v>9790.5323313684021</v>
      </c>
      <c r="R18">
        <v>7245.7921513256688</v>
      </c>
      <c r="S18">
        <v>5615.4492023509656</v>
      </c>
      <c r="T18">
        <v>5001.2849592723778</v>
      </c>
      <c r="U18">
        <v>5377.4952603992415</v>
      </c>
      <c r="V18">
        <v>7065.3259639075713</v>
      </c>
      <c r="W18">
        <v>8002.6899798251516</v>
      </c>
      <c r="X18">
        <v>6147.6495254910615</v>
      </c>
      <c r="Y18">
        <v>4812.7100654519727</v>
      </c>
      <c r="Z18">
        <v>3472.7284776989859</v>
      </c>
      <c r="AA18">
        <v>4456.4750932558673</v>
      </c>
    </row>
    <row r="19" spans="1:27">
      <c r="A19">
        <v>2012</v>
      </c>
      <c r="B19">
        <f t="shared" ref="B19:M19" si="2">B6*100/B33</f>
        <v>6848.8196225422498</v>
      </c>
      <c r="C19">
        <f t="shared" si="2"/>
        <v>6421.146875136481</v>
      </c>
      <c r="D19">
        <f t="shared" si="2"/>
        <v>5722.9244438622918</v>
      </c>
      <c r="E19">
        <f t="shared" si="2"/>
        <v>4755.1989520222696</v>
      </c>
      <c r="F19">
        <f t="shared" si="2"/>
        <v>4819.7103597075265</v>
      </c>
      <c r="G19">
        <f t="shared" si="2"/>
        <v>6325.9092744355576</v>
      </c>
      <c r="H19">
        <f t="shared" si="2"/>
        <v>7611.1208329687634</v>
      </c>
      <c r="I19">
        <f t="shared" si="2"/>
        <v>4764.0302650917201</v>
      </c>
      <c r="J19">
        <f t="shared" si="2"/>
        <v>7004.4967139398132</v>
      </c>
      <c r="K19">
        <f t="shared" si="2"/>
        <v>6145.8322052437215</v>
      </c>
      <c r="L19">
        <f t="shared" si="2"/>
        <v>4498.3751942702502</v>
      </c>
      <c r="M19">
        <f t="shared" si="2"/>
        <v>7317.6023867643071</v>
      </c>
      <c r="O19">
        <v>2012</v>
      </c>
      <c r="P19">
        <v>6848.8196225422498</v>
      </c>
      <c r="Q19">
        <v>6421.146875136481</v>
      </c>
      <c r="R19">
        <v>5722.9244438622918</v>
      </c>
      <c r="S19">
        <v>4755.1989520222696</v>
      </c>
      <c r="T19">
        <v>4819.7103597075265</v>
      </c>
      <c r="U19">
        <v>6325.9092744355576</v>
      </c>
      <c r="V19">
        <v>7611.1208329687634</v>
      </c>
      <c r="W19">
        <v>4764.0302650917201</v>
      </c>
      <c r="X19">
        <v>7004.4967139398132</v>
      </c>
      <c r="Y19">
        <v>6145.8322052437215</v>
      </c>
      <c r="Z19">
        <v>4498.3751942702502</v>
      </c>
      <c r="AA19">
        <v>7317.6023867643071</v>
      </c>
    </row>
    <row r="20" spans="1:27">
      <c r="A20">
        <v>2013</v>
      </c>
      <c r="B20">
        <f t="shared" ref="B20:M20" si="3">B7*100/B34</f>
        <v>9257.1822966094387</v>
      </c>
      <c r="C20">
        <f t="shared" si="3"/>
        <v>7547.4537285840197</v>
      </c>
      <c r="D20">
        <f t="shared" si="3"/>
        <v>4891.7720974266285</v>
      </c>
      <c r="E20">
        <f t="shared" si="3"/>
        <v>4261.8747508699353</v>
      </c>
      <c r="F20">
        <f t="shared" si="3"/>
        <v>4179.9984917531219</v>
      </c>
      <c r="G20">
        <f t="shared" si="3"/>
        <v>3947.7941969582571</v>
      </c>
      <c r="H20">
        <f t="shared" si="3"/>
        <v>6224.3700825538963</v>
      </c>
      <c r="I20">
        <f t="shared" si="3"/>
        <v>6249.5978034706877</v>
      </c>
      <c r="J20">
        <f t="shared" si="3"/>
        <v>6429.0990055556149</v>
      </c>
      <c r="K20">
        <f t="shared" si="3"/>
        <v>4407.6277192002917</v>
      </c>
      <c r="L20">
        <f t="shared" si="3"/>
        <v>3981.0558872803813</v>
      </c>
      <c r="M20">
        <f t="shared" si="3"/>
        <v>4591.9188235420306</v>
      </c>
      <c r="O20">
        <v>2013</v>
      </c>
      <c r="P20">
        <v>9257.1822966094387</v>
      </c>
      <c r="Q20">
        <v>7547.4537285840197</v>
      </c>
      <c r="R20">
        <v>4891.7720974266285</v>
      </c>
      <c r="S20">
        <v>4261.8747508699353</v>
      </c>
      <c r="T20">
        <v>4179.9984917531219</v>
      </c>
      <c r="U20">
        <v>3947.7941969582571</v>
      </c>
      <c r="V20">
        <v>6224.3700825538963</v>
      </c>
      <c r="W20">
        <v>6249.5978034706877</v>
      </c>
      <c r="X20">
        <v>6429.0990055556149</v>
      </c>
      <c r="Y20">
        <v>4407.6277192002917</v>
      </c>
      <c r="Z20">
        <v>3981.0558872803813</v>
      </c>
      <c r="AA20">
        <v>4591.9188235420306</v>
      </c>
    </row>
    <row r="21" spans="1:27">
      <c r="A21">
        <v>2014</v>
      </c>
      <c r="B21">
        <f t="shared" ref="B21:M21" si="4">B8*100/B35</f>
        <v>5083.7512002560543</v>
      </c>
      <c r="C21">
        <f t="shared" si="4"/>
        <v>5009.5765056394976</v>
      </c>
      <c r="D21">
        <f t="shared" si="4"/>
        <v>3580.3426337981791</v>
      </c>
      <c r="E21">
        <f t="shared" si="4"/>
        <v>3390.1543295051692</v>
      </c>
      <c r="F21">
        <f t="shared" si="4"/>
        <v>5147.8769511174223</v>
      </c>
      <c r="G21">
        <f t="shared" si="4"/>
        <v>5360.3259485612425</v>
      </c>
      <c r="H21">
        <f t="shared" si="4"/>
        <v>4958.3624690102351</v>
      </c>
      <c r="I21">
        <f t="shared" si="4"/>
        <v>4650.4003130585606</v>
      </c>
      <c r="J21">
        <f t="shared" si="4"/>
        <v>5329.6645147634672</v>
      </c>
      <c r="K21">
        <f t="shared" si="4"/>
        <v>5300.1433044955156</v>
      </c>
      <c r="L21">
        <f t="shared" si="4"/>
        <v>3452.6405360846675</v>
      </c>
      <c r="M21">
        <f t="shared" si="4"/>
        <v>4243.3461693934432</v>
      </c>
      <c r="O21">
        <v>2014</v>
      </c>
      <c r="P21">
        <v>5083.7512002560543</v>
      </c>
      <c r="Q21">
        <v>5009.5765056394976</v>
      </c>
      <c r="R21">
        <v>3580.3426337981791</v>
      </c>
      <c r="S21">
        <v>3390.1543295051692</v>
      </c>
      <c r="T21">
        <v>5147.8769511174223</v>
      </c>
      <c r="U21">
        <v>5360.3259485612425</v>
      </c>
      <c r="V21">
        <v>4958.3624690102351</v>
      </c>
      <c r="W21">
        <v>4650.4003130585606</v>
      </c>
      <c r="X21">
        <v>5329.6645147634672</v>
      </c>
      <c r="Y21">
        <v>5300.1433044955156</v>
      </c>
      <c r="Z21">
        <v>3452.6405360846675</v>
      </c>
      <c r="AA21">
        <v>4243.3461693934432</v>
      </c>
    </row>
    <row r="22" spans="1:27">
      <c r="A22">
        <v>2015</v>
      </c>
      <c r="B22">
        <f t="shared" ref="B22:M22" si="5">B9*100/B36</f>
        <v>6340.6696744608689</v>
      </c>
      <c r="C22">
        <f t="shared" si="5"/>
        <v>6115.0052332773002</v>
      </c>
      <c r="D22">
        <f t="shared" si="5"/>
        <v>4783.5003594232312</v>
      </c>
      <c r="E22">
        <f t="shared" si="5"/>
        <v>3948.2166446499341</v>
      </c>
      <c r="F22">
        <f t="shared" si="5"/>
        <v>5028.980925281905</v>
      </c>
      <c r="G22">
        <f t="shared" si="5"/>
        <v>4977.3994036392751</v>
      </c>
      <c r="H22">
        <f t="shared" si="5"/>
        <v>5824.5687841817416</v>
      </c>
      <c r="I22">
        <f t="shared" si="5"/>
        <v>4960.4570804406967</v>
      </c>
      <c r="J22">
        <f t="shared" si="5"/>
        <v>5675.7155192384644</v>
      </c>
      <c r="K22">
        <f t="shared" si="5"/>
        <v>4203.6097129498985</v>
      </c>
      <c r="L22">
        <f t="shared" si="5"/>
        <v>4036.4610807503218</v>
      </c>
      <c r="M22">
        <f t="shared" si="5"/>
        <v>6407.9099610813091</v>
      </c>
      <c r="O22">
        <v>2015</v>
      </c>
      <c r="P22">
        <v>6340.6696744608689</v>
      </c>
      <c r="Q22">
        <v>6115.0052332773002</v>
      </c>
      <c r="R22">
        <v>4783.5003594232312</v>
      </c>
      <c r="S22">
        <v>3948.2166446499341</v>
      </c>
      <c r="T22">
        <v>5028.980925281905</v>
      </c>
      <c r="U22">
        <v>4977.3994036392751</v>
      </c>
      <c r="V22">
        <v>5824.5687841817416</v>
      </c>
      <c r="W22">
        <v>4960.4570804406967</v>
      </c>
      <c r="X22">
        <v>5675.7155192384644</v>
      </c>
      <c r="Y22">
        <v>4203.6097129498985</v>
      </c>
      <c r="Z22">
        <v>4036.4610807503218</v>
      </c>
      <c r="AA22">
        <v>6407.9099610813091</v>
      </c>
    </row>
    <row r="23" spans="1:27">
      <c r="A23">
        <v>2016</v>
      </c>
      <c r="B23">
        <f t="shared" ref="B23:M23" si="6">B10*100/B37</f>
        <v>7308.4677419354839</v>
      </c>
      <c r="C23">
        <f t="shared" si="6"/>
        <v>8476.5788373065661</v>
      </c>
      <c r="D23">
        <f t="shared" si="6"/>
        <v>7219.6073087123796</v>
      </c>
      <c r="E23">
        <f t="shared" si="6"/>
        <v>4871.668776746571</v>
      </c>
      <c r="F23">
        <f t="shared" si="6"/>
        <v>5343.5114503816794</v>
      </c>
      <c r="G23">
        <f t="shared" si="6"/>
        <v>6455.3241781803345</v>
      </c>
      <c r="H23">
        <f t="shared" si="6"/>
        <v>6667.6446856891371</v>
      </c>
      <c r="I23">
        <f t="shared" si="6"/>
        <v>7175.1831683685732</v>
      </c>
      <c r="J23">
        <f t="shared" si="6"/>
        <v>6772.1591322326931</v>
      </c>
      <c r="K23">
        <f t="shared" si="6"/>
        <v>5839.4463524211706</v>
      </c>
      <c r="L23">
        <f t="shared" si="6"/>
        <v>7728.8361025385248</v>
      </c>
      <c r="M23">
        <f t="shared" si="6"/>
        <v>7273.0480994789395</v>
      </c>
      <c r="O23">
        <v>2016</v>
      </c>
      <c r="P23">
        <v>7308.4677419354839</v>
      </c>
      <c r="Q23">
        <v>8476.5788373065661</v>
      </c>
      <c r="R23">
        <v>7219.6073087123796</v>
      </c>
      <c r="S23">
        <v>4871.668776746571</v>
      </c>
      <c r="T23">
        <v>5343.5114503816794</v>
      </c>
      <c r="U23">
        <v>6455.3241781803345</v>
      </c>
      <c r="V23">
        <v>6667.6446856891371</v>
      </c>
      <c r="W23">
        <v>7175.1831683685732</v>
      </c>
      <c r="X23">
        <v>6772.1591322326931</v>
      </c>
      <c r="Y23">
        <v>5839.4463524211706</v>
      </c>
      <c r="Z23">
        <v>7728.8361025385248</v>
      </c>
      <c r="AA23">
        <v>7273.0480994789395</v>
      </c>
    </row>
    <row r="24" spans="1:27">
      <c r="A24">
        <v>2017</v>
      </c>
      <c r="B24">
        <f t="shared" ref="B24:M24" si="7">B11*100/B38</f>
        <v>7174.9892159480723</v>
      </c>
      <c r="C24">
        <f t="shared" si="7"/>
        <v>8225.7866273352993</v>
      </c>
      <c r="D24">
        <f t="shared" si="7"/>
        <v>7071.1833136883106</v>
      </c>
      <c r="E24">
        <f t="shared" si="7"/>
        <v>4485.7453664744162</v>
      </c>
      <c r="F24">
        <f t="shared" si="7"/>
        <v>4508.6420765587518</v>
      </c>
      <c r="G24">
        <f t="shared" si="7"/>
        <v>4790.5237420123694</v>
      </c>
      <c r="H24">
        <f t="shared" si="7"/>
        <v>5903.6502938491676</v>
      </c>
      <c r="I24">
        <f t="shared" si="7"/>
        <v>5984.2134247078257</v>
      </c>
      <c r="J24">
        <f t="shared" si="7"/>
        <v>5017.7239946216841</v>
      </c>
      <c r="K24">
        <f t="shared" si="7"/>
        <v>4276.231940210243</v>
      </c>
      <c r="L24">
        <f t="shared" si="7"/>
        <v>3756.6643039847145</v>
      </c>
      <c r="M24">
        <f t="shared" si="7"/>
        <v>4094.2496263997218</v>
      </c>
      <c r="O24">
        <v>2017</v>
      </c>
      <c r="P24">
        <v>7174.9892159480723</v>
      </c>
      <c r="Q24">
        <v>8225.7866273352993</v>
      </c>
      <c r="R24">
        <v>7071.1833136883106</v>
      </c>
      <c r="S24">
        <v>4485.7453664744162</v>
      </c>
      <c r="T24">
        <v>4508.6420765587518</v>
      </c>
      <c r="U24">
        <v>4790.5237420123694</v>
      </c>
      <c r="V24">
        <v>5903.6502938491676</v>
      </c>
      <c r="W24">
        <v>5984.2134247078257</v>
      </c>
      <c r="X24">
        <v>5017.7239946216841</v>
      </c>
      <c r="Y24">
        <v>4276.231940210243</v>
      </c>
      <c r="Z24">
        <v>3756.6643039847145</v>
      </c>
      <c r="AA24">
        <v>4094.2496263997218</v>
      </c>
    </row>
    <row r="25" spans="1:27">
      <c r="A25">
        <v>2018</v>
      </c>
      <c r="B25">
        <f t="shared" ref="B25:M25" si="8">B12*100/B39</f>
        <v>5914.011375451043</v>
      </c>
      <c r="C25">
        <f t="shared" si="8"/>
        <v>5946.0826463001367</v>
      </c>
      <c r="D25">
        <f t="shared" si="8"/>
        <v>3494.6481554617167</v>
      </c>
      <c r="E25">
        <f t="shared" si="8"/>
        <v>2804.9852927798165</v>
      </c>
      <c r="F25">
        <f t="shared" si="8"/>
        <v>4333.2424049545862</v>
      </c>
      <c r="G25">
        <f t="shared" si="8"/>
        <v>5176.2014193300201</v>
      </c>
      <c r="H25">
        <f t="shared" si="8"/>
        <v>6699.4624201237448</v>
      </c>
      <c r="I25">
        <f t="shared" si="8"/>
        <v>7152.4803442520761</v>
      </c>
      <c r="J25">
        <f t="shared" si="8"/>
        <v>6027.6788297861722</v>
      </c>
      <c r="K25">
        <f t="shared" si="8"/>
        <v>5070.9209224218075</v>
      </c>
      <c r="L25">
        <f t="shared" si="8"/>
        <v>4630.0211416490483</v>
      </c>
      <c r="M25">
        <f t="shared" si="8"/>
        <v>4338.9097668404247</v>
      </c>
      <c r="O25">
        <v>2018</v>
      </c>
      <c r="P25">
        <v>5914.011375451043</v>
      </c>
      <c r="Q25">
        <v>5946.0826463001367</v>
      </c>
      <c r="R25">
        <v>3494.6481554617167</v>
      </c>
      <c r="S25">
        <v>2804.9852927798165</v>
      </c>
      <c r="T25">
        <v>4333.2424049545862</v>
      </c>
      <c r="U25">
        <v>5176.2014193300201</v>
      </c>
      <c r="V25">
        <v>6699.4624201237448</v>
      </c>
      <c r="W25">
        <v>7152.4803442520761</v>
      </c>
      <c r="X25">
        <v>6027.6788297861722</v>
      </c>
      <c r="Y25">
        <v>5070.9209224218075</v>
      </c>
      <c r="Z25">
        <v>4630.0211416490483</v>
      </c>
      <c r="AA25">
        <v>4338.9097668404247</v>
      </c>
    </row>
    <row r="26" spans="1:27">
      <c r="A26">
        <v>2019</v>
      </c>
      <c r="B26">
        <f t="shared" ref="B26:M26" si="9">B13*100/B40</f>
        <v>5315.3189595890135</v>
      </c>
      <c r="C26">
        <f t="shared" si="9"/>
        <v>5480.7624533032595</v>
      </c>
      <c r="D26">
        <f t="shared" si="9"/>
        <v>4162.5891587050173</v>
      </c>
      <c r="E26">
        <f t="shared" si="9"/>
        <v>3584.6040952543703</v>
      </c>
      <c r="F26">
        <f t="shared" si="9"/>
        <v>4630.1127925179626</v>
      </c>
      <c r="G26">
        <f t="shared" si="9"/>
        <v>7043.8532128534243</v>
      </c>
      <c r="H26">
        <f t="shared" si="9"/>
        <v>7359.8354623085688</v>
      </c>
      <c r="I26">
        <f t="shared" si="9"/>
        <v>5715.8662308272569</v>
      </c>
      <c r="J26">
        <f t="shared" si="9"/>
        <v>5630.5990340100607</v>
      </c>
      <c r="K26">
        <f t="shared" si="9"/>
        <v>5831.6090402934797</v>
      </c>
      <c r="L26">
        <f t="shared" si="9"/>
        <v>5296.4887767513401</v>
      </c>
      <c r="M26">
        <f t="shared" si="9"/>
        <v>5797.2903859846174</v>
      </c>
      <c r="O26">
        <v>2019</v>
      </c>
      <c r="P26">
        <v>5315.3189595890135</v>
      </c>
      <c r="Q26">
        <v>5480.7624533032595</v>
      </c>
      <c r="R26">
        <v>4162.5891587050173</v>
      </c>
      <c r="S26">
        <v>3584.6040952543703</v>
      </c>
      <c r="T26">
        <v>4630.1127925179626</v>
      </c>
      <c r="U26">
        <v>7043.8532128534243</v>
      </c>
      <c r="V26">
        <v>7359.8354623085688</v>
      </c>
      <c r="W26">
        <v>5715.8662308272569</v>
      </c>
      <c r="X26">
        <v>5630.5990340100607</v>
      </c>
      <c r="Y26">
        <v>5831.6090402934797</v>
      </c>
      <c r="Z26">
        <v>5296.4887767513401</v>
      </c>
      <c r="AA26">
        <v>5797.2903859846174</v>
      </c>
    </row>
    <row r="27" spans="1:27">
      <c r="A27">
        <v>2020</v>
      </c>
      <c r="B27">
        <f t="shared" ref="B27:M27" si="10">B14*100/B41</f>
        <v>6911.7793985413127</v>
      </c>
      <c r="C27">
        <f t="shared" si="10"/>
        <v>5817.6916932907352</v>
      </c>
      <c r="D27">
        <f t="shared" si="10"/>
        <v>4793.876325795477</v>
      </c>
      <c r="E27">
        <f t="shared" si="10"/>
        <v>5008.0402010050248</v>
      </c>
      <c r="F27">
        <f t="shared" si="10"/>
        <v>6252.0112630732101</v>
      </c>
      <c r="G27">
        <f t="shared" si="10"/>
        <v>6809.7482699829507</v>
      </c>
      <c r="H27">
        <f t="shared" si="10"/>
        <v>5751.2797350195724</v>
      </c>
      <c r="I27">
        <f t="shared" si="10"/>
        <v>7609.5418704461526</v>
      </c>
      <c r="J27">
        <f t="shared" si="10"/>
        <v>10241.21500893389</v>
      </c>
      <c r="K27">
        <f t="shared" si="10"/>
        <v>6164.9031742862844</v>
      </c>
      <c r="L27">
        <f t="shared" si="10"/>
        <v>6791.8873014287137</v>
      </c>
      <c r="M27">
        <f t="shared" si="10"/>
        <v>7422.5057310874117</v>
      </c>
      <c r="O27">
        <v>2020</v>
      </c>
      <c r="P27">
        <v>6911.7793985413127</v>
      </c>
      <c r="Q27">
        <v>5817.6916932907352</v>
      </c>
      <c r="R27">
        <v>4793.876325795477</v>
      </c>
      <c r="S27">
        <v>5008.0402010050248</v>
      </c>
      <c r="T27">
        <v>6252.0112630732101</v>
      </c>
      <c r="U27">
        <v>6809.7482699829507</v>
      </c>
      <c r="V27">
        <v>5751.2797350195724</v>
      </c>
      <c r="W27">
        <v>7609.5418704461526</v>
      </c>
      <c r="X27">
        <v>10241.21500893389</v>
      </c>
      <c r="Y27">
        <v>6164.9031742862844</v>
      </c>
      <c r="Z27">
        <v>6791.8873014287137</v>
      </c>
      <c r="AA27">
        <v>7422.5057310874117</v>
      </c>
    </row>
    <row r="30" spans="1:27">
      <c r="A30" t="s">
        <v>15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</row>
    <row r="31" spans="1:27">
      <c r="A31">
        <v>2010</v>
      </c>
      <c r="B31">
        <v>85.350999999999999</v>
      </c>
      <c r="C31">
        <v>85.522999999999996</v>
      </c>
      <c r="D31">
        <v>85.695999999999998</v>
      </c>
      <c r="E31">
        <v>86.040999999999997</v>
      </c>
      <c r="F31">
        <v>86.128</v>
      </c>
      <c r="G31">
        <v>86.040999999999997</v>
      </c>
      <c r="H31">
        <v>86.213999999999999</v>
      </c>
      <c r="I31">
        <v>86.647000000000006</v>
      </c>
      <c r="J31">
        <v>87.337000000000003</v>
      </c>
      <c r="K31">
        <v>87.337000000000003</v>
      </c>
      <c r="L31">
        <v>86.906000000000006</v>
      </c>
      <c r="M31">
        <v>87.251000000000005</v>
      </c>
    </row>
    <row r="32" spans="1:27">
      <c r="A32">
        <v>2011</v>
      </c>
      <c r="B32">
        <v>88.287999999999997</v>
      </c>
      <c r="C32">
        <v>88.891999999999996</v>
      </c>
      <c r="D32">
        <v>89.238</v>
      </c>
      <c r="E32">
        <v>89.325000000000003</v>
      </c>
      <c r="F32">
        <v>89.497</v>
      </c>
      <c r="G32">
        <v>89.67</v>
      </c>
      <c r="H32">
        <v>90.102000000000004</v>
      </c>
      <c r="I32">
        <v>90.706999999999994</v>
      </c>
      <c r="J32">
        <v>90.62</v>
      </c>
      <c r="K32">
        <v>90.447999999999993</v>
      </c>
      <c r="L32">
        <v>90.534000000000006</v>
      </c>
      <c r="M32">
        <v>90.879000000000005</v>
      </c>
    </row>
    <row r="33" spans="1:13">
      <c r="A33">
        <v>2012</v>
      </c>
      <c r="B33">
        <v>91.242000000000004</v>
      </c>
      <c r="C33">
        <v>91.587999999999994</v>
      </c>
      <c r="D33">
        <v>91.614000000000004</v>
      </c>
      <c r="E33">
        <v>91.605000000000004</v>
      </c>
      <c r="F33">
        <v>91.769000000000005</v>
      </c>
      <c r="G33">
        <v>91.638999999999996</v>
      </c>
      <c r="H33">
        <v>91.432000000000002</v>
      </c>
      <c r="I33">
        <v>91.855000000000004</v>
      </c>
      <c r="J33">
        <v>92.512</v>
      </c>
      <c r="K33">
        <v>92.338999999999999</v>
      </c>
      <c r="L33">
        <v>92.010999999999996</v>
      </c>
      <c r="M33">
        <v>92.174999999999997</v>
      </c>
    </row>
    <row r="34" spans="1:13">
      <c r="A34">
        <v>2013</v>
      </c>
      <c r="B34">
        <v>92.727999999999994</v>
      </c>
      <c r="C34">
        <v>93.037999999999997</v>
      </c>
      <c r="D34">
        <v>92.951999999999998</v>
      </c>
      <c r="E34">
        <v>92.822999999999993</v>
      </c>
      <c r="F34">
        <v>92.822999999999993</v>
      </c>
      <c r="G34">
        <v>92.71</v>
      </c>
      <c r="H34">
        <v>92.909000000000006</v>
      </c>
      <c r="I34">
        <v>93.238</v>
      </c>
      <c r="J34">
        <v>93.418999999999997</v>
      </c>
      <c r="K34">
        <v>93.134</v>
      </c>
      <c r="L34">
        <v>93.116</v>
      </c>
      <c r="M34">
        <v>93.228999999999999</v>
      </c>
    </row>
    <row r="35" spans="1:13">
      <c r="A35">
        <v>2014</v>
      </c>
      <c r="B35">
        <v>93.73</v>
      </c>
      <c r="C35">
        <v>93.98</v>
      </c>
      <c r="D35">
        <v>94.153000000000006</v>
      </c>
      <c r="E35">
        <v>94.213999999999999</v>
      </c>
      <c r="F35">
        <v>94.369</v>
      </c>
      <c r="G35">
        <v>94.248000000000005</v>
      </c>
      <c r="H35">
        <v>94.385999999999996</v>
      </c>
      <c r="I35">
        <v>94.551000000000002</v>
      </c>
      <c r="J35">
        <v>94.49</v>
      </c>
      <c r="K35">
        <v>94.204999999999998</v>
      </c>
      <c r="L35">
        <v>94.015000000000001</v>
      </c>
      <c r="M35">
        <v>94.006</v>
      </c>
    </row>
    <row r="36" spans="1:13">
      <c r="A36">
        <v>2015</v>
      </c>
      <c r="B36">
        <v>94.643000000000001</v>
      </c>
      <c r="C36">
        <v>94.587000000000003</v>
      </c>
      <c r="D36">
        <v>94.596000000000004</v>
      </c>
      <c r="E36">
        <v>94.625</v>
      </c>
      <c r="F36">
        <v>94.89</v>
      </c>
      <c r="G36">
        <v>94.909000000000006</v>
      </c>
      <c r="H36">
        <v>95.08</v>
      </c>
      <c r="I36">
        <v>95.212999999999994</v>
      </c>
      <c r="J36">
        <v>94.965999999999994</v>
      </c>
      <c r="K36">
        <v>94.965999999999994</v>
      </c>
      <c r="L36">
        <v>94.786000000000001</v>
      </c>
      <c r="M36">
        <v>95.07</v>
      </c>
    </row>
    <row r="37" spans="1:13">
      <c r="A37">
        <v>2016</v>
      </c>
      <c r="B37">
        <v>95.231999999999999</v>
      </c>
      <c r="C37">
        <v>95.64</v>
      </c>
      <c r="D37">
        <v>95.393000000000001</v>
      </c>
      <c r="E37">
        <v>95.572999999999993</v>
      </c>
      <c r="F37">
        <v>95.63</v>
      </c>
      <c r="G37">
        <v>95.611000000000004</v>
      </c>
      <c r="H37">
        <v>95.430999999999997</v>
      </c>
      <c r="I37">
        <v>95.677000000000007</v>
      </c>
      <c r="J37">
        <v>96.247</v>
      </c>
      <c r="K37">
        <v>96.379000000000005</v>
      </c>
      <c r="L37">
        <v>96.236999999999995</v>
      </c>
      <c r="M37">
        <v>96.341999999999999</v>
      </c>
    </row>
    <row r="38" spans="1:13">
      <c r="A38">
        <v>2017</v>
      </c>
      <c r="B38">
        <v>97.366</v>
      </c>
      <c r="C38">
        <v>97.632000000000005</v>
      </c>
      <c r="D38">
        <v>97.564999999999998</v>
      </c>
      <c r="E38">
        <v>97.441999999999993</v>
      </c>
      <c r="F38">
        <v>97.546000000000006</v>
      </c>
      <c r="G38">
        <v>97.337999999999994</v>
      </c>
      <c r="H38">
        <v>97.498999999999995</v>
      </c>
      <c r="I38">
        <v>98.058000000000007</v>
      </c>
      <c r="J38">
        <v>98.171999999999997</v>
      </c>
      <c r="K38">
        <v>98.076999999999998</v>
      </c>
      <c r="L38">
        <v>97.346999999999994</v>
      </c>
      <c r="M38">
        <v>97.697999999999993</v>
      </c>
    </row>
    <row r="39" spans="1:13">
      <c r="A39">
        <v>2018</v>
      </c>
      <c r="B39">
        <v>98.105999999999995</v>
      </c>
      <c r="C39">
        <v>98.855000000000004</v>
      </c>
      <c r="D39">
        <v>98.751000000000005</v>
      </c>
      <c r="E39">
        <v>98.930999999999997</v>
      </c>
      <c r="F39">
        <v>98.978999999999999</v>
      </c>
      <c r="G39">
        <v>98.778999999999996</v>
      </c>
      <c r="H39">
        <v>98.59</v>
      </c>
      <c r="I39">
        <v>99.462000000000003</v>
      </c>
      <c r="J39">
        <v>100.221</v>
      </c>
      <c r="K39">
        <v>100.041</v>
      </c>
      <c r="L39">
        <v>99.33</v>
      </c>
      <c r="M39">
        <v>98.988</v>
      </c>
    </row>
    <row r="40" spans="1:13">
      <c r="A40">
        <v>2019</v>
      </c>
      <c r="B40">
        <v>98.884</v>
      </c>
      <c r="C40">
        <v>99.311000000000007</v>
      </c>
      <c r="D40">
        <v>99.120999999999995</v>
      </c>
      <c r="E40">
        <v>99.480999999999995</v>
      </c>
      <c r="F40">
        <v>99.652000000000001</v>
      </c>
      <c r="G40">
        <v>99.491</v>
      </c>
      <c r="H40">
        <v>99.186999999999998</v>
      </c>
      <c r="I40">
        <v>99.424999999999997</v>
      </c>
      <c r="J40">
        <v>99.793999999999997</v>
      </c>
      <c r="K40">
        <v>100.041</v>
      </c>
      <c r="L40">
        <v>99.480999999999995</v>
      </c>
      <c r="M40">
        <v>99.718999999999994</v>
      </c>
    </row>
    <row r="41" spans="1:13">
      <c r="A41">
        <v>2020</v>
      </c>
      <c r="B41">
        <v>100.09</v>
      </c>
      <c r="C41">
        <v>100.16</v>
      </c>
      <c r="D41">
        <v>99.94</v>
      </c>
      <c r="E41">
        <v>99.5</v>
      </c>
      <c r="F41">
        <v>99.44</v>
      </c>
      <c r="G41">
        <v>99.71</v>
      </c>
      <c r="H41">
        <v>99.63</v>
      </c>
      <c r="I41">
        <v>100.19</v>
      </c>
      <c r="J41">
        <v>100.74</v>
      </c>
      <c r="K41">
        <v>100.18</v>
      </c>
      <c r="L41">
        <v>100.09</v>
      </c>
      <c r="M41">
        <v>100.33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06B6-5187-4D42-A2A2-D32069BF82D0}">
  <dimension ref="A1:AA38"/>
  <sheetViews>
    <sheetView topLeftCell="A7" zoomScale="70" zoomScaleNormal="70" workbookViewId="0">
      <selection activeCell="H33" sqref="H33"/>
    </sheetView>
  </sheetViews>
  <sheetFormatPr defaultRowHeight="17.399999999999999"/>
  <sheetData>
    <row r="1" spans="1:27">
      <c r="A1" t="s">
        <v>130</v>
      </c>
    </row>
    <row r="2" spans="1:27">
      <c r="A2">
        <v>2010</v>
      </c>
      <c r="B2" s="1">
        <v>1401</v>
      </c>
      <c r="C2" s="1">
        <v>1389</v>
      </c>
      <c r="D2" s="1">
        <v>1530</v>
      </c>
      <c r="E2" s="1">
        <v>2190</v>
      </c>
      <c r="F2" s="1">
        <v>2295</v>
      </c>
      <c r="G2" s="1">
        <v>1639</v>
      </c>
      <c r="H2" s="1">
        <v>1593</v>
      </c>
      <c r="I2" s="1">
        <v>1640</v>
      </c>
      <c r="J2" s="1">
        <v>1815</v>
      </c>
      <c r="K2" s="1">
        <v>1850</v>
      </c>
      <c r="L2" s="1">
        <v>1897</v>
      </c>
      <c r="M2" s="1">
        <v>1881</v>
      </c>
      <c r="N2" s="1">
        <v>1761</v>
      </c>
    </row>
    <row r="3" spans="1:27">
      <c r="A3">
        <v>2011</v>
      </c>
      <c r="B3" s="1">
        <v>2000</v>
      </c>
      <c r="C3" s="1">
        <v>2255</v>
      </c>
      <c r="D3" s="1">
        <v>2181</v>
      </c>
      <c r="E3" s="1">
        <v>1635</v>
      </c>
      <c r="F3" s="1">
        <v>1314</v>
      </c>
      <c r="G3" s="1">
        <v>1191</v>
      </c>
      <c r="H3" s="1">
        <v>1383</v>
      </c>
      <c r="I3" s="1">
        <v>1457</v>
      </c>
      <c r="J3" s="1">
        <v>1519</v>
      </c>
      <c r="K3" s="1">
        <v>1402</v>
      </c>
      <c r="L3" s="1">
        <v>1504</v>
      </c>
      <c r="M3" s="1">
        <v>1517</v>
      </c>
      <c r="N3" s="1">
        <v>1606</v>
      </c>
    </row>
    <row r="4" spans="1:27">
      <c r="A4">
        <v>2012</v>
      </c>
      <c r="B4" s="1">
        <v>1504</v>
      </c>
      <c r="C4" s="1">
        <v>1461</v>
      </c>
      <c r="D4" s="1">
        <v>1422</v>
      </c>
      <c r="E4" s="1">
        <v>1357</v>
      </c>
      <c r="F4" s="1">
        <v>1645</v>
      </c>
      <c r="G4" s="1">
        <v>1713</v>
      </c>
      <c r="H4" s="1">
        <v>1680</v>
      </c>
      <c r="I4" s="1">
        <v>1724</v>
      </c>
      <c r="J4" s="1">
        <v>1720</v>
      </c>
      <c r="K4" s="1">
        <v>1694</v>
      </c>
      <c r="L4" s="1">
        <v>1821</v>
      </c>
      <c r="M4" s="1">
        <v>1940</v>
      </c>
      <c r="N4" s="1">
        <v>1640</v>
      </c>
    </row>
    <row r="5" spans="1:27">
      <c r="A5">
        <v>2013</v>
      </c>
      <c r="B5" s="1">
        <v>2149</v>
      </c>
      <c r="C5" s="1">
        <v>2707</v>
      </c>
      <c r="D5" s="1">
        <v>2967</v>
      </c>
      <c r="E5" s="1">
        <v>3408</v>
      </c>
      <c r="F5" s="1">
        <v>3569</v>
      </c>
      <c r="G5" s="1">
        <v>2414</v>
      </c>
      <c r="H5" s="1">
        <v>1932</v>
      </c>
      <c r="I5" s="1">
        <v>1796</v>
      </c>
      <c r="J5" s="1">
        <v>1899</v>
      </c>
      <c r="K5" s="1">
        <v>1866</v>
      </c>
      <c r="L5" s="1">
        <v>1857</v>
      </c>
      <c r="M5" s="1">
        <v>1852</v>
      </c>
      <c r="N5" s="1">
        <v>2368</v>
      </c>
    </row>
    <row r="6" spans="1:27">
      <c r="A6">
        <v>2014</v>
      </c>
      <c r="B6" s="1">
        <v>1804</v>
      </c>
      <c r="C6" s="1">
        <v>1842</v>
      </c>
      <c r="D6" s="1">
        <v>1668</v>
      </c>
      <c r="E6" s="1">
        <v>1540</v>
      </c>
      <c r="F6" s="1">
        <v>1544</v>
      </c>
      <c r="G6" s="1">
        <v>1408</v>
      </c>
      <c r="H6" s="1">
        <v>1294</v>
      </c>
      <c r="I6" s="1">
        <v>1299</v>
      </c>
      <c r="J6" s="1">
        <v>1343</v>
      </c>
      <c r="K6" s="1">
        <v>1347</v>
      </c>
      <c r="L6" s="1">
        <v>1292</v>
      </c>
      <c r="M6" s="1">
        <v>1274</v>
      </c>
      <c r="N6" s="1">
        <v>1471</v>
      </c>
    </row>
    <row r="7" spans="1:27">
      <c r="A7">
        <v>2015</v>
      </c>
      <c r="B7" s="1">
        <v>1306</v>
      </c>
      <c r="C7" s="1">
        <v>1313</v>
      </c>
      <c r="D7" s="1">
        <v>1324</v>
      </c>
      <c r="E7" s="1">
        <v>1391</v>
      </c>
      <c r="F7" s="1">
        <v>1701</v>
      </c>
      <c r="G7" s="1">
        <v>1560</v>
      </c>
      <c r="H7" s="1">
        <v>1889</v>
      </c>
      <c r="I7" s="1">
        <v>2051</v>
      </c>
      <c r="J7" s="1">
        <v>2136</v>
      </c>
      <c r="K7" s="1">
        <v>2170</v>
      </c>
      <c r="L7" s="1">
        <v>2326</v>
      </c>
      <c r="M7" s="1">
        <v>2628</v>
      </c>
      <c r="N7" s="1">
        <v>1819</v>
      </c>
    </row>
    <row r="8" spans="1:27">
      <c r="A8">
        <v>2016</v>
      </c>
      <c r="B8" s="1">
        <v>2606</v>
      </c>
      <c r="C8" s="1">
        <v>2649</v>
      </c>
      <c r="D8" s="1">
        <v>2639</v>
      </c>
      <c r="E8" s="1">
        <v>2602</v>
      </c>
      <c r="F8" s="1">
        <v>1745</v>
      </c>
      <c r="G8" s="1">
        <v>1528</v>
      </c>
      <c r="H8" s="1">
        <v>1522</v>
      </c>
      <c r="I8" s="1">
        <v>1582</v>
      </c>
      <c r="J8" s="1">
        <v>1619</v>
      </c>
      <c r="K8" s="1">
        <v>1685</v>
      </c>
      <c r="L8" s="1">
        <v>1717</v>
      </c>
      <c r="M8" s="1">
        <v>1762</v>
      </c>
      <c r="N8" s="1">
        <v>1944</v>
      </c>
    </row>
    <row r="9" spans="1:27">
      <c r="A9">
        <v>2017</v>
      </c>
      <c r="B9" s="1">
        <v>1986</v>
      </c>
      <c r="C9" s="1">
        <v>2327</v>
      </c>
      <c r="D9" s="1">
        <v>2380</v>
      </c>
      <c r="E9" s="1">
        <v>2548</v>
      </c>
      <c r="F9" s="1">
        <v>2040</v>
      </c>
      <c r="G9" s="1">
        <v>1996</v>
      </c>
      <c r="H9" s="1">
        <v>1945</v>
      </c>
      <c r="I9" s="1">
        <v>2011</v>
      </c>
      <c r="J9" s="1">
        <v>2057</v>
      </c>
      <c r="K9" s="1">
        <v>2147</v>
      </c>
      <c r="L9" s="1">
        <v>2094</v>
      </c>
      <c r="M9" s="1">
        <v>2129</v>
      </c>
      <c r="N9" s="1">
        <v>2138</v>
      </c>
    </row>
    <row r="10" spans="1:27">
      <c r="A10">
        <v>2018</v>
      </c>
      <c r="B10" s="1">
        <v>2081</v>
      </c>
      <c r="C10" s="1">
        <v>2093</v>
      </c>
      <c r="D10" s="1">
        <v>2007</v>
      </c>
      <c r="E10" s="1">
        <v>1814</v>
      </c>
      <c r="F10" s="1">
        <v>1720</v>
      </c>
      <c r="G10" s="1">
        <v>1663</v>
      </c>
      <c r="H10" s="1">
        <v>1582</v>
      </c>
      <c r="I10" s="1">
        <v>1570</v>
      </c>
      <c r="J10" s="1">
        <v>1588</v>
      </c>
      <c r="K10" s="1">
        <v>1645</v>
      </c>
      <c r="L10" s="1">
        <v>1638</v>
      </c>
      <c r="M10" s="1">
        <v>1659</v>
      </c>
      <c r="N10" s="1">
        <v>1754</v>
      </c>
    </row>
    <row r="11" spans="1:27">
      <c r="A11">
        <v>2019</v>
      </c>
      <c r="B11" s="1">
        <v>1603</v>
      </c>
      <c r="C11" s="1">
        <v>1557</v>
      </c>
      <c r="D11" s="1">
        <v>1541</v>
      </c>
      <c r="E11" s="1">
        <v>1706</v>
      </c>
      <c r="F11" s="1">
        <v>1841</v>
      </c>
      <c r="G11" s="1">
        <v>1570</v>
      </c>
      <c r="H11" s="1">
        <v>1341</v>
      </c>
      <c r="I11" s="1">
        <v>1299</v>
      </c>
      <c r="J11" s="1">
        <v>1313</v>
      </c>
      <c r="K11" s="1">
        <v>1299</v>
      </c>
      <c r="L11" s="1">
        <v>1351</v>
      </c>
      <c r="M11" s="1">
        <v>1437</v>
      </c>
      <c r="N11" s="1">
        <v>1488</v>
      </c>
    </row>
    <row r="12" spans="1:27">
      <c r="A12">
        <v>2020</v>
      </c>
      <c r="B12" s="1">
        <v>1629</v>
      </c>
      <c r="C12" s="1">
        <v>1807</v>
      </c>
      <c r="D12" s="1">
        <v>2441</v>
      </c>
      <c r="E12" s="1">
        <v>2334</v>
      </c>
      <c r="F12" s="1">
        <v>2244</v>
      </c>
      <c r="G12" s="1">
        <v>2123</v>
      </c>
      <c r="H12" s="1">
        <v>1984</v>
      </c>
      <c r="I12" s="1">
        <v>2045</v>
      </c>
      <c r="J12" s="1">
        <v>2196</v>
      </c>
      <c r="K12" s="1">
        <v>2361</v>
      </c>
      <c r="L12" s="1">
        <v>2392</v>
      </c>
      <c r="M12" s="1">
        <v>2420</v>
      </c>
      <c r="N12" s="1">
        <v>2165</v>
      </c>
    </row>
    <row r="14" spans="1:27">
      <c r="A14" t="s">
        <v>15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O14">
        <v>2010</v>
      </c>
      <c r="P14">
        <v>1641.4570420967534</v>
      </c>
      <c r="Q14">
        <v>1624.1245045192522</v>
      </c>
      <c r="R14">
        <v>1785.3808812546677</v>
      </c>
      <c r="S14">
        <v>2545.2981718018154</v>
      </c>
      <c r="T14">
        <v>2664.6386773174809</v>
      </c>
      <c r="U14">
        <v>1904.9058007229112</v>
      </c>
      <c r="V14">
        <v>1847.727747233628</v>
      </c>
      <c r="W14">
        <v>1892.7371980564819</v>
      </c>
      <c r="X14">
        <v>2078.1570239417429</v>
      </c>
      <c r="Y14">
        <v>2118.2316772959912</v>
      </c>
      <c r="Z14">
        <v>2182.8182173843002</v>
      </c>
      <c r="AA14">
        <v>2155.8492166278897</v>
      </c>
    </row>
    <row r="15" spans="1:27">
      <c r="A15">
        <v>2010</v>
      </c>
      <c r="B15">
        <v>85.350999999999999</v>
      </c>
      <c r="C15">
        <v>85.522999999999996</v>
      </c>
      <c r="D15">
        <v>85.695999999999998</v>
      </c>
      <c r="E15">
        <v>86.040999999999997</v>
      </c>
      <c r="F15">
        <v>86.128</v>
      </c>
      <c r="G15">
        <v>86.040999999999997</v>
      </c>
      <c r="H15">
        <v>86.213999999999999</v>
      </c>
      <c r="I15">
        <v>86.647000000000006</v>
      </c>
      <c r="J15">
        <v>87.337000000000003</v>
      </c>
      <c r="K15">
        <v>87.337000000000003</v>
      </c>
      <c r="L15">
        <v>86.906000000000006</v>
      </c>
      <c r="M15">
        <v>87.251000000000005</v>
      </c>
      <c r="O15">
        <v>2011</v>
      </c>
      <c r="P15">
        <v>2265.3135193910839</v>
      </c>
      <c r="Q15">
        <v>2536.7862124825633</v>
      </c>
      <c r="R15">
        <v>2444.0260875411818</v>
      </c>
      <c r="S15">
        <v>1830.3946263643995</v>
      </c>
      <c r="T15">
        <v>1468.2056381778161</v>
      </c>
      <c r="U15">
        <v>1328.203412512546</v>
      </c>
      <c r="V15">
        <v>1534.9270826396751</v>
      </c>
      <c r="W15">
        <v>1606.270739854697</v>
      </c>
      <c r="X15">
        <v>1676.2304127124255</v>
      </c>
      <c r="Y15">
        <v>1550.0619140279498</v>
      </c>
      <c r="Z15">
        <v>1661.25433538781</v>
      </c>
      <c r="AA15">
        <v>1669.2525225849756</v>
      </c>
    </row>
    <row r="16" spans="1:27">
      <c r="A16">
        <v>2011</v>
      </c>
      <c r="B16">
        <v>88.287999999999997</v>
      </c>
      <c r="C16">
        <v>88.891999999999996</v>
      </c>
      <c r="D16">
        <v>89.238</v>
      </c>
      <c r="E16">
        <v>89.325000000000003</v>
      </c>
      <c r="F16">
        <v>89.497</v>
      </c>
      <c r="G16">
        <v>89.67</v>
      </c>
      <c r="H16">
        <v>90.102000000000004</v>
      </c>
      <c r="I16">
        <v>90.706999999999994</v>
      </c>
      <c r="J16">
        <v>90.62</v>
      </c>
      <c r="K16">
        <v>90.447999999999993</v>
      </c>
      <c r="L16">
        <v>90.534000000000006</v>
      </c>
      <c r="M16">
        <v>90.879000000000005</v>
      </c>
      <c r="O16">
        <v>2012</v>
      </c>
      <c r="P16">
        <v>1648.3636921593124</v>
      </c>
      <c r="Q16">
        <v>1595.1871424204046</v>
      </c>
      <c r="R16">
        <v>1552.1645163402973</v>
      </c>
      <c r="S16">
        <v>1481.3601877626766</v>
      </c>
      <c r="T16">
        <v>1792.544323246412</v>
      </c>
      <c r="U16">
        <v>1869.2914588766791</v>
      </c>
      <c r="V16">
        <v>1837.4310963338874</v>
      </c>
      <c r="W16">
        <v>1876.8711556257144</v>
      </c>
      <c r="X16">
        <v>1859.2182635766171</v>
      </c>
      <c r="Y16">
        <v>1834.5444503405929</v>
      </c>
      <c r="Z16">
        <v>1979.1111932268968</v>
      </c>
      <c r="AA16">
        <v>2104.6921616490372</v>
      </c>
    </row>
    <row r="17" spans="1:27">
      <c r="A17">
        <v>2012</v>
      </c>
      <c r="B17">
        <v>91.242000000000004</v>
      </c>
      <c r="C17">
        <v>91.587999999999994</v>
      </c>
      <c r="D17">
        <v>91.614000000000004</v>
      </c>
      <c r="E17">
        <v>91.605000000000004</v>
      </c>
      <c r="F17">
        <v>91.769000000000005</v>
      </c>
      <c r="G17">
        <v>91.638999999999996</v>
      </c>
      <c r="H17">
        <v>91.432000000000002</v>
      </c>
      <c r="I17">
        <v>91.855000000000004</v>
      </c>
      <c r="J17">
        <v>92.512</v>
      </c>
      <c r="K17">
        <v>92.338999999999999</v>
      </c>
      <c r="L17">
        <v>92.010999999999996</v>
      </c>
      <c r="M17">
        <v>92.174999999999997</v>
      </c>
      <c r="O17">
        <v>2013</v>
      </c>
      <c r="P17">
        <v>2317.5308428953499</v>
      </c>
      <c r="Q17">
        <v>2909.5638341322901</v>
      </c>
      <c r="R17">
        <v>3191.9700490575783</v>
      </c>
      <c r="S17">
        <v>3671.5038298697523</v>
      </c>
      <c r="T17">
        <v>3844.9522208935286</v>
      </c>
      <c r="U17">
        <v>2603.8183583216482</v>
      </c>
      <c r="V17">
        <v>2079.4540894854103</v>
      </c>
      <c r="W17">
        <v>1926.2532443853365</v>
      </c>
      <c r="X17">
        <v>2032.7770582001522</v>
      </c>
      <c r="Y17">
        <v>2003.5647561577941</v>
      </c>
      <c r="Z17">
        <v>1994.2866961639245</v>
      </c>
      <c r="AA17">
        <v>1986.5063445923479</v>
      </c>
    </row>
    <row r="18" spans="1:27">
      <c r="A18">
        <v>2013</v>
      </c>
      <c r="B18">
        <v>92.727999999999994</v>
      </c>
      <c r="C18">
        <v>93.037999999999997</v>
      </c>
      <c r="D18">
        <v>92.951999999999998</v>
      </c>
      <c r="E18">
        <v>92.822999999999993</v>
      </c>
      <c r="F18">
        <v>92.822999999999993</v>
      </c>
      <c r="G18">
        <v>92.71</v>
      </c>
      <c r="H18">
        <v>92.909000000000006</v>
      </c>
      <c r="I18">
        <v>93.238</v>
      </c>
      <c r="J18">
        <v>93.418999999999997</v>
      </c>
      <c r="K18">
        <v>93.134</v>
      </c>
      <c r="L18">
        <v>93.116</v>
      </c>
      <c r="M18">
        <v>93.228999999999999</v>
      </c>
      <c r="O18">
        <v>2014</v>
      </c>
      <c r="P18">
        <v>1924.6772644830896</v>
      </c>
      <c r="Q18">
        <v>1959.9914875505426</v>
      </c>
      <c r="R18">
        <v>1771.5845485539494</v>
      </c>
      <c r="S18">
        <v>1634.5766022034943</v>
      </c>
      <c r="T18">
        <v>1636.1305089595101</v>
      </c>
      <c r="U18">
        <v>1493.9309056956115</v>
      </c>
      <c r="V18">
        <v>1370.9660330981289</v>
      </c>
      <c r="W18">
        <v>1373.8617254180283</v>
      </c>
      <c r="X18">
        <v>1421.3144248068579</v>
      </c>
      <c r="Y18">
        <v>1429.8604108062204</v>
      </c>
      <c r="Z18">
        <v>1374.2487900866884</v>
      </c>
      <c r="AA18">
        <v>1355.2326447248047</v>
      </c>
    </row>
    <row r="19" spans="1:27">
      <c r="A19">
        <v>2014</v>
      </c>
      <c r="B19">
        <v>93.73</v>
      </c>
      <c r="C19">
        <v>93.98</v>
      </c>
      <c r="D19">
        <v>94.153000000000006</v>
      </c>
      <c r="E19">
        <v>94.213999999999999</v>
      </c>
      <c r="F19">
        <v>94.369</v>
      </c>
      <c r="G19">
        <v>94.248000000000005</v>
      </c>
      <c r="H19">
        <v>94.385999999999996</v>
      </c>
      <c r="I19">
        <v>94.551000000000002</v>
      </c>
      <c r="J19">
        <v>94.49</v>
      </c>
      <c r="K19">
        <v>94.204999999999998</v>
      </c>
      <c r="L19">
        <v>94.015000000000001</v>
      </c>
      <c r="M19">
        <v>94.006</v>
      </c>
      <c r="O19">
        <v>2015</v>
      </c>
      <c r="P19">
        <v>1379.9224454000823</v>
      </c>
      <c r="Q19">
        <v>1388.1400192415447</v>
      </c>
      <c r="R19">
        <v>1399.6363482599686</v>
      </c>
      <c r="S19">
        <v>1470.0132100396302</v>
      </c>
      <c r="T19">
        <v>1792.6019601644009</v>
      </c>
      <c r="U19">
        <v>1643.6797353254169</v>
      </c>
      <c r="V19">
        <v>1986.7480016827935</v>
      </c>
      <c r="W19">
        <v>2154.1176099902327</v>
      </c>
      <c r="X19">
        <v>2249.2260387928313</v>
      </c>
      <c r="Y19">
        <v>2285.0283259271741</v>
      </c>
      <c r="Z19">
        <v>2453.9488954064946</v>
      </c>
      <c r="AA19">
        <v>2764.2789523508995</v>
      </c>
    </row>
    <row r="20" spans="1:27">
      <c r="A20">
        <v>2015</v>
      </c>
      <c r="B20">
        <v>94.643000000000001</v>
      </c>
      <c r="C20">
        <v>94.587000000000003</v>
      </c>
      <c r="D20">
        <v>94.596000000000004</v>
      </c>
      <c r="E20">
        <v>94.625</v>
      </c>
      <c r="F20">
        <v>94.89</v>
      </c>
      <c r="G20">
        <v>94.909000000000006</v>
      </c>
      <c r="H20">
        <v>95.08</v>
      </c>
      <c r="I20">
        <v>95.212999999999994</v>
      </c>
      <c r="J20">
        <v>94.965999999999994</v>
      </c>
      <c r="K20">
        <v>94.965999999999994</v>
      </c>
      <c r="L20">
        <v>94.786000000000001</v>
      </c>
      <c r="M20">
        <v>95.07</v>
      </c>
      <c r="O20">
        <v>2016</v>
      </c>
      <c r="P20">
        <v>2736.4751344086021</v>
      </c>
      <c r="Q20">
        <v>2769.7616060225846</v>
      </c>
      <c r="R20">
        <v>2766.4503684756742</v>
      </c>
      <c r="S20">
        <v>2722.5262364893852</v>
      </c>
      <c r="T20">
        <v>1824.7411900031373</v>
      </c>
      <c r="U20">
        <v>1598.1424731463953</v>
      </c>
      <c r="V20">
        <v>1594.8695916421289</v>
      </c>
      <c r="W20">
        <v>1653.4799377070767</v>
      </c>
      <c r="X20">
        <v>1682.1303521148711</v>
      </c>
      <c r="Y20">
        <v>1748.3061662810362</v>
      </c>
      <c r="Z20">
        <v>1784.1370782547253</v>
      </c>
      <c r="AA20">
        <v>1828.9012061198646</v>
      </c>
    </row>
    <row r="21" spans="1:27">
      <c r="A21">
        <v>2016</v>
      </c>
      <c r="B21">
        <v>95.231999999999999</v>
      </c>
      <c r="C21">
        <v>95.64</v>
      </c>
      <c r="D21">
        <v>95.393000000000001</v>
      </c>
      <c r="E21">
        <v>95.572999999999993</v>
      </c>
      <c r="F21">
        <v>95.63</v>
      </c>
      <c r="G21">
        <v>95.611000000000004</v>
      </c>
      <c r="H21">
        <v>95.430999999999997</v>
      </c>
      <c r="I21">
        <v>95.677000000000007</v>
      </c>
      <c r="J21">
        <v>96.247</v>
      </c>
      <c r="K21">
        <v>96.379000000000005</v>
      </c>
      <c r="L21">
        <v>96.236999999999995</v>
      </c>
      <c r="M21">
        <v>96.341999999999999</v>
      </c>
      <c r="O21">
        <v>2017</v>
      </c>
      <c r="P21">
        <v>2039.7263931968039</v>
      </c>
      <c r="Q21">
        <v>2383.4398557849886</v>
      </c>
      <c r="R21">
        <v>2439.3993747757904</v>
      </c>
      <c r="S21">
        <v>2614.888856961064</v>
      </c>
      <c r="T21">
        <v>2091.3210177762285</v>
      </c>
      <c r="U21">
        <v>2050.5866157102059</v>
      </c>
      <c r="V21">
        <v>1994.8922553051827</v>
      </c>
      <c r="W21">
        <v>2050.8270615350098</v>
      </c>
      <c r="X21">
        <v>2095.3021228048733</v>
      </c>
      <c r="Y21">
        <v>2189.0963222773944</v>
      </c>
      <c r="Z21">
        <v>2151.0678295170883</v>
      </c>
      <c r="AA21">
        <v>2179.1643636512522</v>
      </c>
    </row>
    <row r="22" spans="1:27">
      <c r="A22">
        <v>2017</v>
      </c>
      <c r="B22">
        <v>97.366</v>
      </c>
      <c r="C22">
        <v>97.632000000000005</v>
      </c>
      <c r="D22">
        <v>97.564999999999998</v>
      </c>
      <c r="E22">
        <v>97.441999999999993</v>
      </c>
      <c r="F22">
        <v>97.546000000000006</v>
      </c>
      <c r="G22">
        <v>97.337999999999994</v>
      </c>
      <c r="H22">
        <v>97.498999999999995</v>
      </c>
      <c r="I22">
        <v>98.058000000000007</v>
      </c>
      <c r="J22">
        <v>98.171999999999997</v>
      </c>
      <c r="K22">
        <v>98.076999999999998</v>
      </c>
      <c r="L22">
        <v>97.346999999999994</v>
      </c>
      <c r="M22">
        <v>97.697999999999993</v>
      </c>
      <c r="O22">
        <v>2018</v>
      </c>
      <c r="P22">
        <v>2121.175055552158</v>
      </c>
      <c r="Q22">
        <v>2117.242425775125</v>
      </c>
      <c r="R22">
        <v>2032.3844821824589</v>
      </c>
      <c r="S22">
        <v>1833.601196793725</v>
      </c>
      <c r="T22">
        <v>1737.7423493872438</v>
      </c>
      <c r="U22">
        <v>1683.5562214640765</v>
      </c>
      <c r="V22">
        <v>1604.6252155391012</v>
      </c>
      <c r="W22">
        <v>1578.4922885121955</v>
      </c>
      <c r="X22">
        <v>1584.4982588479461</v>
      </c>
      <c r="Y22">
        <v>1644.3258264111714</v>
      </c>
      <c r="Z22">
        <v>1649.0486257928119</v>
      </c>
      <c r="AA22">
        <v>1675.9607225118195</v>
      </c>
    </row>
    <row r="23" spans="1:27">
      <c r="A23">
        <v>2018</v>
      </c>
      <c r="B23">
        <v>98.105999999999995</v>
      </c>
      <c r="C23">
        <v>98.855000000000004</v>
      </c>
      <c r="D23">
        <v>98.751000000000005</v>
      </c>
      <c r="E23">
        <v>98.930999999999997</v>
      </c>
      <c r="F23">
        <v>98.978999999999999</v>
      </c>
      <c r="G23">
        <v>98.778999999999996</v>
      </c>
      <c r="H23">
        <v>98.59</v>
      </c>
      <c r="I23">
        <v>99.462000000000003</v>
      </c>
      <c r="J23">
        <v>100.221</v>
      </c>
      <c r="K23">
        <v>100.041</v>
      </c>
      <c r="L23">
        <v>99.33</v>
      </c>
      <c r="M23">
        <v>98.988</v>
      </c>
      <c r="O23">
        <v>2019</v>
      </c>
      <c r="P23">
        <v>1621.0913797985518</v>
      </c>
      <c r="Q23">
        <v>1567.8021568607705</v>
      </c>
      <c r="R23">
        <v>1554.6655098314181</v>
      </c>
      <c r="S23">
        <v>1714.9003327268524</v>
      </c>
      <c r="T23">
        <v>1847.4290531048048</v>
      </c>
      <c r="U23">
        <v>1578.0321838156215</v>
      </c>
      <c r="V23">
        <v>1351.9916924596973</v>
      </c>
      <c r="W23">
        <v>1306.5124465677648</v>
      </c>
      <c r="X23">
        <v>1315.710363348498</v>
      </c>
      <c r="Y23">
        <v>1298.4676282724083</v>
      </c>
      <c r="Z23">
        <v>1358.0482705240197</v>
      </c>
      <c r="AA23">
        <v>1441.0493486697621</v>
      </c>
    </row>
    <row r="24" spans="1:27">
      <c r="A24">
        <v>2019</v>
      </c>
      <c r="B24">
        <v>98.884</v>
      </c>
      <c r="C24">
        <v>99.311000000000007</v>
      </c>
      <c r="D24">
        <v>99.120999999999995</v>
      </c>
      <c r="E24">
        <v>99.480999999999995</v>
      </c>
      <c r="F24">
        <v>99.652000000000001</v>
      </c>
      <c r="G24">
        <v>99.491</v>
      </c>
      <c r="H24">
        <v>99.186999999999998</v>
      </c>
      <c r="I24">
        <v>99.424999999999997</v>
      </c>
      <c r="J24">
        <v>99.793999999999997</v>
      </c>
      <c r="K24">
        <v>100.041</v>
      </c>
      <c r="L24">
        <v>99.480999999999995</v>
      </c>
      <c r="M24">
        <v>99.718999999999994</v>
      </c>
      <c r="O24">
        <v>2020</v>
      </c>
      <c r="P24">
        <v>1627.5352183035268</v>
      </c>
      <c r="Q24">
        <v>1804.1134185303515</v>
      </c>
      <c r="R24">
        <v>2442.4654792875726</v>
      </c>
      <c r="S24">
        <v>2345.7286432160804</v>
      </c>
      <c r="T24">
        <v>2256.6371681415931</v>
      </c>
      <c r="U24">
        <v>2129.1746063584396</v>
      </c>
      <c r="V24">
        <v>1991.3680618287665</v>
      </c>
      <c r="W24">
        <v>2041.1218684499452</v>
      </c>
      <c r="X24">
        <v>2179.8689696247766</v>
      </c>
      <c r="Y24">
        <v>2356.7578358953883</v>
      </c>
      <c r="Z24">
        <v>2389.8491357777998</v>
      </c>
      <c r="AA24">
        <v>2412.0402671185088</v>
      </c>
    </row>
    <row r="25" spans="1:27">
      <c r="A25">
        <v>2020</v>
      </c>
      <c r="B25">
        <v>100.09</v>
      </c>
      <c r="C25">
        <v>100.16</v>
      </c>
      <c r="D25">
        <v>99.94</v>
      </c>
      <c r="E25">
        <v>99.5</v>
      </c>
      <c r="F25">
        <v>99.44</v>
      </c>
      <c r="G25">
        <v>99.71</v>
      </c>
      <c r="H25">
        <v>99.63</v>
      </c>
      <c r="I25">
        <v>100.19</v>
      </c>
      <c r="J25">
        <v>100.74</v>
      </c>
      <c r="K25">
        <v>100.18</v>
      </c>
      <c r="L25">
        <v>100.09</v>
      </c>
      <c r="M25">
        <v>100.33</v>
      </c>
    </row>
    <row r="27" spans="1:27">
      <c r="A27" t="s">
        <v>131</v>
      </c>
    </row>
    <row r="28" spans="1:27">
      <c r="A28">
        <v>2010</v>
      </c>
      <c r="B28">
        <f>B2*100/B15</f>
        <v>1641.4570420967534</v>
      </c>
      <c r="C28">
        <f t="shared" ref="C28:M28" si="0">C2*100/C15</f>
        <v>1624.1245045192522</v>
      </c>
      <c r="D28">
        <f t="shared" si="0"/>
        <v>1785.3808812546677</v>
      </c>
      <c r="E28">
        <f t="shared" si="0"/>
        <v>2545.2981718018154</v>
      </c>
      <c r="F28">
        <f t="shared" si="0"/>
        <v>2664.6386773174809</v>
      </c>
      <c r="G28">
        <f t="shared" si="0"/>
        <v>1904.9058007229112</v>
      </c>
      <c r="H28">
        <f t="shared" si="0"/>
        <v>1847.727747233628</v>
      </c>
      <c r="I28">
        <f t="shared" si="0"/>
        <v>1892.7371980564819</v>
      </c>
      <c r="J28">
        <f t="shared" si="0"/>
        <v>2078.1570239417429</v>
      </c>
      <c r="K28">
        <f t="shared" si="0"/>
        <v>2118.2316772959912</v>
      </c>
      <c r="L28">
        <f t="shared" si="0"/>
        <v>2182.8182173843002</v>
      </c>
      <c r="M28">
        <f t="shared" si="0"/>
        <v>2155.8492166278897</v>
      </c>
    </row>
    <row r="29" spans="1:27">
      <c r="A29">
        <v>2011</v>
      </c>
      <c r="B29">
        <f t="shared" ref="B29:M29" si="1">B3*100/B16</f>
        <v>2265.3135193910839</v>
      </c>
      <c r="C29">
        <f t="shared" si="1"/>
        <v>2536.7862124825633</v>
      </c>
      <c r="D29">
        <f t="shared" si="1"/>
        <v>2444.0260875411818</v>
      </c>
      <c r="E29">
        <f t="shared" si="1"/>
        <v>1830.3946263643995</v>
      </c>
      <c r="F29">
        <f t="shared" si="1"/>
        <v>1468.2056381778161</v>
      </c>
      <c r="G29">
        <f t="shared" si="1"/>
        <v>1328.203412512546</v>
      </c>
      <c r="H29">
        <f t="shared" si="1"/>
        <v>1534.9270826396751</v>
      </c>
      <c r="I29">
        <f t="shared" si="1"/>
        <v>1606.270739854697</v>
      </c>
      <c r="J29">
        <f t="shared" si="1"/>
        <v>1676.2304127124255</v>
      </c>
      <c r="K29">
        <f t="shared" si="1"/>
        <v>1550.0619140279498</v>
      </c>
      <c r="L29">
        <f t="shared" si="1"/>
        <v>1661.25433538781</v>
      </c>
      <c r="M29">
        <f t="shared" si="1"/>
        <v>1669.2525225849756</v>
      </c>
    </row>
    <row r="30" spans="1:27">
      <c r="A30">
        <v>2012</v>
      </c>
      <c r="B30">
        <f t="shared" ref="B30:M30" si="2">B4*100/B17</f>
        <v>1648.3636921593124</v>
      </c>
      <c r="C30">
        <f t="shared" si="2"/>
        <v>1595.1871424204046</v>
      </c>
      <c r="D30">
        <f t="shared" si="2"/>
        <v>1552.1645163402973</v>
      </c>
      <c r="E30">
        <f t="shared" si="2"/>
        <v>1481.3601877626766</v>
      </c>
      <c r="F30">
        <f t="shared" si="2"/>
        <v>1792.544323246412</v>
      </c>
      <c r="G30">
        <f t="shared" si="2"/>
        <v>1869.2914588766791</v>
      </c>
      <c r="H30">
        <f t="shared" si="2"/>
        <v>1837.4310963338874</v>
      </c>
      <c r="I30">
        <f t="shared" si="2"/>
        <v>1876.8711556257144</v>
      </c>
      <c r="J30">
        <f t="shared" si="2"/>
        <v>1859.2182635766171</v>
      </c>
      <c r="K30">
        <f t="shared" si="2"/>
        <v>1834.5444503405929</v>
      </c>
      <c r="L30">
        <f t="shared" si="2"/>
        <v>1979.1111932268968</v>
      </c>
      <c r="M30">
        <f t="shared" si="2"/>
        <v>2104.6921616490372</v>
      </c>
    </row>
    <row r="31" spans="1:27">
      <c r="A31">
        <v>2013</v>
      </c>
      <c r="B31">
        <f t="shared" ref="B31:M31" si="3">B5*100/B18</f>
        <v>2317.5308428953499</v>
      </c>
      <c r="C31">
        <f t="shared" si="3"/>
        <v>2909.5638341322901</v>
      </c>
      <c r="D31">
        <f t="shared" si="3"/>
        <v>3191.9700490575783</v>
      </c>
      <c r="E31">
        <f t="shared" si="3"/>
        <v>3671.5038298697523</v>
      </c>
      <c r="F31">
        <f t="shared" si="3"/>
        <v>3844.9522208935286</v>
      </c>
      <c r="G31">
        <f t="shared" si="3"/>
        <v>2603.8183583216482</v>
      </c>
      <c r="H31">
        <f t="shared" si="3"/>
        <v>2079.4540894854103</v>
      </c>
      <c r="I31">
        <f t="shared" si="3"/>
        <v>1926.2532443853365</v>
      </c>
      <c r="J31">
        <f t="shared" si="3"/>
        <v>2032.7770582001522</v>
      </c>
      <c r="K31">
        <f t="shared" si="3"/>
        <v>2003.5647561577941</v>
      </c>
      <c r="L31">
        <f t="shared" si="3"/>
        <v>1994.2866961639245</v>
      </c>
      <c r="M31">
        <f t="shared" si="3"/>
        <v>1986.5063445923479</v>
      </c>
    </row>
    <row r="32" spans="1:27">
      <c r="A32">
        <v>2014</v>
      </c>
      <c r="B32">
        <f t="shared" ref="B32:M32" si="4">B6*100/B19</f>
        <v>1924.6772644830896</v>
      </c>
      <c r="C32">
        <f t="shared" si="4"/>
        <v>1959.9914875505426</v>
      </c>
      <c r="D32">
        <f t="shared" si="4"/>
        <v>1771.5845485539494</v>
      </c>
      <c r="E32">
        <f t="shared" si="4"/>
        <v>1634.5766022034943</v>
      </c>
      <c r="F32">
        <f t="shared" si="4"/>
        <v>1636.1305089595101</v>
      </c>
      <c r="G32">
        <f t="shared" si="4"/>
        <v>1493.9309056956115</v>
      </c>
      <c r="H32">
        <f t="shared" si="4"/>
        <v>1370.9660330981289</v>
      </c>
      <c r="I32">
        <f t="shared" si="4"/>
        <v>1373.8617254180283</v>
      </c>
      <c r="J32">
        <f t="shared" si="4"/>
        <v>1421.3144248068579</v>
      </c>
      <c r="K32">
        <f t="shared" si="4"/>
        <v>1429.8604108062204</v>
      </c>
      <c r="L32">
        <f t="shared" si="4"/>
        <v>1374.2487900866884</v>
      </c>
      <c r="M32">
        <f t="shared" si="4"/>
        <v>1355.2326447248047</v>
      </c>
    </row>
    <row r="33" spans="1:13">
      <c r="A33">
        <v>2015</v>
      </c>
      <c r="B33">
        <f t="shared" ref="B33:M33" si="5">B7*100/B20</f>
        <v>1379.9224454000823</v>
      </c>
      <c r="C33">
        <f t="shared" si="5"/>
        <v>1388.1400192415447</v>
      </c>
      <c r="D33">
        <f t="shared" si="5"/>
        <v>1399.6363482599686</v>
      </c>
      <c r="E33">
        <f t="shared" si="5"/>
        <v>1470.0132100396302</v>
      </c>
      <c r="F33">
        <f t="shared" si="5"/>
        <v>1792.6019601644009</v>
      </c>
      <c r="G33">
        <f t="shared" si="5"/>
        <v>1643.6797353254169</v>
      </c>
      <c r="H33">
        <f t="shared" si="5"/>
        <v>1986.7480016827935</v>
      </c>
      <c r="I33">
        <f t="shared" si="5"/>
        <v>2154.1176099902327</v>
      </c>
      <c r="J33">
        <f t="shared" si="5"/>
        <v>2249.2260387928313</v>
      </c>
      <c r="K33">
        <f t="shared" si="5"/>
        <v>2285.0283259271741</v>
      </c>
      <c r="L33">
        <f t="shared" si="5"/>
        <v>2453.9488954064946</v>
      </c>
      <c r="M33">
        <f t="shared" si="5"/>
        <v>2764.2789523508995</v>
      </c>
    </row>
    <row r="34" spans="1:13">
      <c r="A34">
        <v>2016</v>
      </c>
      <c r="B34">
        <f t="shared" ref="B34:M34" si="6">B8*100/B21</f>
        <v>2736.4751344086021</v>
      </c>
      <c r="C34">
        <f t="shared" si="6"/>
        <v>2769.7616060225846</v>
      </c>
      <c r="D34">
        <f t="shared" si="6"/>
        <v>2766.4503684756742</v>
      </c>
      <c r="E34">
        <f t="shared" si="6"/>
        <v>2722.5262364893852</v>
      </c>
      <c r="F34">
        <f t="shared" si="6"/>
        <v>1824.7411900031373</v>
      </c>
      <c r="G34">
        <f t="shared" si="6"/>
        <v>1598.1424731463953</v>
      </c>
      <c r="H34">
        <f t="shared" si="6"/>
        <v>1594.8695916421289</v>
      </c>
      <c r="I34">
        <f t="shared" si="6"/>
        <v>1653.4799377070767</v>
      </c>
      <c r="J34">
        <f t="shared" si="6"/>
        <v>1682.1303521148711</v>
      </c>
      <c r="K34">
        <f t="shared" si="6"/>
        <v>1748.3061662810362</v>
      </c>
      <c r="L34">
        <f t="shared" si="6"/>
        <v>1784.1370782547253</v>
      </c>
      <c r="M34">
        <f t="shared" si="6"/>
        <v>1828.9012061198646</v>
      </c>
    </row>
    <row r="35" spans="1:13">
      <c r="A35">
        <v>2017</v>
      </c>
      <c r="B35">
        <f t="shared" ref="B35:M35" si="7">B9*100/B22</f>
        <v>2039.7263931968039</v>
      </c>
      <c r="C35">
        <f t="shared" si="7"/>
        <v>2383.4398557849886</v>
      </c>
      <c r="D35">
        <f t="shared" si="7"/>
        <v>2439.3993747757904</v>
      </c>
      <c r="E35">
        <f t="shared" si="7"/>
        <v>2614.888856961064</v>
      </c>
      <c r="F35">
        <f t="shared" si="7"/>
        <v>2091.3210177762285</v>
      </c>
      <c r="G35">
        <f t="shared" si="7"/>
        <v>2050.5866157102059</v>
      </c>
      <c r="H35">
        <f t="shared" si="7"/>
        <v>1994.8922553051827</v>
      </c>
      <c r="I35">
        <f t="shared" si="7"/>
        <v>2050.8270615350098</v>
      </c>
      <c r="J35">
        <f t="shared" si="7"/>
        <v>2095.3021228048733</v>
      </c>
      <c r="K35">
        <f t="shared" si="7"/>
        <v>2189.0963222773944</v>
      </c>
      <c r="L35">
        <f t="shared" si="7"/>
        <v>2151.0678295170883</v>
      </c>
      <c r="M35">
        <f t="shared" si="7"/>
        <v>2179.1643636512522</v>
      </c>
    </row>
    <row r="36" spans="1:13">
      <c r="A36">
        <v>2018</v>
      </c>
      <c r="B36">
        <f t="shared" ref="B36:M36" si="8">B10*100/B23</f>
        <v>2121.175055552158</v>
      </c>
      <c r="C36">
        <f t="shared" si="8"/>
        <v>2117.242425775125</v>
      </c>
      <c r="D36">
        <f t="shared" si="8"/>
        <v>2032.3844821824589</v>
      </c>
      <c r="E36">
        <f t="shared" si="8"/>
        <v>1833.601196793725</v>
      </c>
      <c r="F36">
        <f t="shared" si="8"/>
        <v>1737.7423493872438</v>
      </c>
      <c r="G36">
        <f t="shared" si="8"/>
        <v>1683.5562214640765</v>
      </c>
      <c r="H36">
        <f t="shared" si="8"/>
        <v>1604.6252155391012</v>
      </c>
      <c r="I36">
        <f t="shared" si="8"/>
        <v>1578.4922885121955</v>
      </c>
      <c r="J36">
        <f t="shared" si="8"/>
        <v>1584.4982588479461</v>
      </c>
      <c r="K36">
        <f t="shared" si="8"/>
        <v>1644.3258264111714</v>
      </c>
      <c r="L36">
        <f t="shared" si="8"/>
        <v>1649.0486257928119</v>
      </c>
      <c r="M36">
        <f t="shared" si="8"/>
        <v>1675.9607225118195</v>
      </c>
    </row>
    <row r="37" spans="1:13">
      <c r="A37">
        <v>2019</v>
      </c>
      <c r="B37">
        <f t="shared" ref="B37:M37" si="9">B11*100/B24</f>
        <v>1621.0913797985518</v>
      </c>
      <c r="C37">
        <f t="shared" si="9"/>
        <v>1567.8021568607705</v>
      </c>
      <c r="D37">
        <f t="shared" si="9"/>
        <v>1554.6655098314181</v>
      </c>
      <c r="E37">
        <f t="shared" si="9"/>
        <v>1714.9003327268524</v>
      </c>
      <c r="F37">
        <f t="shared" si="9"/>
        <v>1847.4290531048048</v>
      </c>
      <c r="G37">
        <f t="shared" si="9"/>
        <v>1578.0321838156215</v>
      </c>
      <c r="H37">
        <f t="shared" si="9"/>
        <v>1351.9916924596973</v>
      </c>
      <c r="I37">
        <f t="shared" si="9"/>
        <v>1306.5124465677648</v>
      </c>
      <c r="J37">
        <f t="shared" si="9"/>
        <v>1315.710363348498</v>
      </c>
      <c r="K37">
        <f t="shared" si="9"/>
        <v>1298.4676282724083</v>
      </c>
      <c r="L37">
        <f t="shared" si="9"/>
        <v>1358.0482705240197</v>
      </c>
      <c r="M37">
        <f t="shared" si="9"/>
        <v>1441.0493486697621</v>
      </c>
    </row>
    <row r="38" spans="1:13">
      <c r="A38">
        <v>2020</v>
      </c>
      <c r="B38">
        <f t="shared" ref="B38:M38" si="10">B12*100/B25</f>
        <v>1627.5352183035268</v>
      </c>
      <c r="C38">
        <f t="shared" si="10"/>
        <v>1804.1134185303515</v>
      </c>
      <c r="D38">
        <f t="shared" si="10"/>
        <v>2442.4654792875726</v>
      </c>
      <c r="E38">
        <f t="shared" si="10"/>
        <v>2345.7286432160804</v>
      </c>
      <c r="F38">
        <f t="shared" si="10"/>
        <v>2256.6371681415931</v>
      </c>
      <c r="G38">
        <f t="shared" si="10"/>
        <v>2129.1746063584396</v>
      </c>
      <c r="H38">
        <f t="shared" si="10"/>
        <v>1991.3680618287665</v>
      </c>
      <c r="I38">
        <f t="shared" si="10"/>
        <v>2041.1218684499452</v>
      </c>
      <c r="J38">
        <f t="shared" si="10"/>
        <v>2179.8689696247766</v>
      </c>
      <c r="K38">
        <f t="shared" si="10"/>
        <v>2356.7578358953883</v>
      </c>
      <c r="L38">
        <f t="shared" si="10"/>
        <v>2389.8491357777998</v>
      </c>
      <c r="M38">
        <f t="shared" si="10"/>
        <v>2412.0402671185088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DB7F-DBCE-46C6-B986-A4ABC71737A0}">
  <dimension ref="A1:S133"/>
  <sheetViews>
    <sheetView zoomScale="70" zoomScaleNormal="70" workbookViewId="0">
      <selection activeCell="W128" sqref="W128"/>
    </sheetView>
  </sheetViews>
  <sheetFormatPr defaultRowHeight="17.399999999999999"/>
  <cols>
    <col min="1" max="2" width="5.796875" customWidth="1"/>
    <col min="3" max="3" width="11" customWidth="1"/>
    <col min="4" max="4" width="11.69921875" customWidth="1"/>
    <col min="5" max="5" width="14.69921875" customWidth="1"/>
    <col min="6" max="6" width="14.5" customWidth="1"/>
    <col min="8" max="19" width="3.8984375" customWidth="1"/>
  </cols>
  <sheetData>
    <row r="1" spans="1:19">
      <c r="A1" s="4" t="s">
        <v>40</v>
      </c>
      <c r="B1" s="5" t="s">
        <v>41</v>
      </c>
      <c r="C1" t="s">
        <v>20</v>
      </c>
      <c r="E1" t="s">
        <v>24</v>
      </c>
      <c r="F1" t="s">
        <v>133</v>
      </c>
      <c r="G1" t="s">
        <v>28</v>
      </c>
      <c r="H1" t="s">
        <v>22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>
      <c r="A2" s="4">
        <v>2010</v>
      </c>
      <c r="B2">
        <v>1</v>
      </c>
      <c r="C2">
        <v>2657.2623640000002</v>
      </c>
      <c r="E2" s="9">
        <v>12694215</v>
      </c>
      <c r="F2">
        <v>1641.4570420967534</v>
      </c>
      <c r="G2" s="6">
        <v>70.599999999999994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4">
        <v>2010</v>
      </c>
      <c r="B3">
        <v>2</v>
      </c>
      <c r="C3">
        <v>2912.666768</v>
      </c>
      <c r="E3" s="9">
        <v>12157216</v>
      </c>
      <c r="F3">
        <v>1624.1245045192522</v>
      </c>
      <c r="G3" s="6">
        <v>70.7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4">
        <v>2010</v>
      </c>
      <c r="B4">
        <v>3</v>
      </c>
      <c r="C4">
        <v>3000.14003</v>
      </c>
      <c r="E4" s="9">
        <v>15270993</v>
      </c>
      <c r="F4">
        <v>1785.3808812546677</v>
      </c>
      <c r="G4" s="6">
        <v>70.7</v>
      </c>
      <c r="H4">
        <v>2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4">
        <v>2010</v>
      </c>
      <c r="B5">
        <v>4</v>
      </c>
      <c r="C5">
        <v>3139.2010789999999</v>
      </c>
      <c r="E5" s="9">
        <v>12456810</v>
      </c>
      <c r="F5">
        <v>2545.2981718018154</v>
      </c>
      <c r="G5" s="6">
        <v>70.7</v>
      </c>
      <c r="H5">
        <v>3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4">
        <v>2010</v>
      </c>
      <c r="B6">
        <v>5</v>
      </c>
      <c r="C6">
        <v>3578.3949469999998</v>
      </c>
      <c r="E6" s="9">
        <v>11895097</v>
      </c>
      <c r="F6">
        <v>2664.6386773174809</v>
      </c>
      <c r="G6" s="6">
        <v>71</v>
      </c>
      <c r="H6">
        <v>4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4">
        <v>2010</v>
      </c>
      <c r="B7">
        <v>6</v>
      </c>
      <c r="C7">
        <v>3595.9600660000001</v>
      </c>
      <c r="E7" s="9">
        <v>11005118</v>
      </c>
      <c r="F7">
        <v>1904.9058007229112</v>
      </c>
      <c r="G7" s="6">
        <v>71.2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4">
        <v>2010</v>
      </c>
      <c r="B8">
        <v>7</v>
      </c>
      <c r="C8">
        <v>3434.476999</v>
      </c>
      <c r="E8" s="9">
        <v>11202375</v>
      </c>
      <c r="F8">
        <v>1847.727747233628</v>
      </c>
      <c r="G8" s="6">
        <v>71.3</v>
      </c>
      <c r="H8">
        <v>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</row>
    <row r="9" spans="1:19">
      <c r="A9" s="4">
        <v>2010</v>
      </c>
      <c r="B9">
        <v>8</v>
      </c>
      <c r="C9">
        <v>2882.9619029999999</v>
      </c>
      <c r="E9" s="9">
        <v>10249984</v>
      </c>
      <c r="F9">
        <v>1892.7371980564819</v>
      </c>
      <c r="G9" s="6">
        <v>71.400000000000006</v>
      </c>
      <c r="H9">
        <v>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</row>
    <row r="10" spans="1:19">
      <c r="A10" s="4">
        <v>2010</v>
      </c>
      <c r="B10">
        <v>9</v>
      </c>
      <c r="C10">
        <v>5619.61139</v>
      </c>
      <c r="E10" s="9">
        <v>7051950</v>
      </c>
      <c r="F10">
        <v>2078.1570239417429</v>
      </c>
      <c r="G10" s="6">
        <v>71.400000000000006</v>
      </c>
      <c r="H10">
        <v>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</row>
    <row r="11" spans="1:19">
      <c r="A11" s="4">
        <v>2010</v>
      </c>
      <c r="B11">
        <v>10</v>
      </c>
      <c r="C11">
        <v>6765.7464760000003</v>
      </c>
      <c r="E11" s="9">
        <v>9467711</v>
      </c>
      <c r="F11">
        <v>2118.2316772959912</v>
      </c>
      <c r="G11" s="6">
        <v>71.3</v>
      </c>
      <c r="H11">
        <v>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</row>
    <row r="12" spans="1:19">
      <c r="A12" s="4">
        <v>2010</v>
      </c>
      <c r="B12">
        <v>11</v>
      </c>
      <c r="C12">
        <v>5573.8383999999996</v>
      </c>
      <c r="E12" s="9">
        <v>12294876</v>
      </c>
      <c r="F12">
        <v>2182.8182173843002</v>
      </c>
      <c r="G12" s="6">
        <v>71.400000000000006</v>
      </c>
      <c r="H12">
        <v>10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>
      <c r="A13" s="4">
        <v>2010</v>
      </c>
      <c r="B13">
        <v>12</v>
      </c>
      <c r="C13">
        <v>4768.9997819999999</v>
      </c>
      <c r="E13" s="9">
        <v>11069847</v>
      </c>
      <c r="F13">
        <v>2155.8492166278897</v>
      </c>
      <c r="G13" s="6">
        <v>71.5</v>
      </c>
      <c r="H13">
        <v>11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4">
        <v>2011</v>
      </c>
      <c r="B14">
        <v>1</v>
      </c>
      <c r="C14">
        <v>5107.1493289999999</v>
      </c>
      <c r="E14" s="9">
        <v>13101464</v>
      </c>
      <c r="F14">
        <v>2265.3135193910839</v>
      </c>
      <c r="G14" s="6">
        <v>72</v>
      </c>
      <c r="H14">
        <v>12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4">
        <v>2011</v>
      </c>
      <c r="B15">
        <v>2</v>
      </c>
      <c r="C15">
        <v>5234.4417949999997</v>
      </c>
      <c r="E15" s="9">
        <v>9418920</v>
      </c>
      <c r="F15">
        <v>2536.7862124825633</v>
      </c>
      <c r="G15" s="6">
        <v>72.3</v>
      </c>
      <c r="H15">
        <v>13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4">
        <v>2011</v>
      </c>
      <c r="B16">
        <v>3</v>
      </c>
      <c r="C16">
        <v>4522.7369509999999</v>
      </c>
      <c r="E16" s="9">
        <v>13268451</v>
      </c>
      <c r="F16">
        <v>2444.0260875411818</v>
      </c>
      <c r="G16" s="6">
        <v>72.400000000000006</v>
      </c>
      <c r="H16">
        <v>14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4">
        <v>2011</v>
      </c>
      <c r="B17">
        <v>4</v>
      </c>
      <c r="C17">
        <v>3301.4273720000001</v>
      </c>
      <c r="E17" s="9">
        <v>12728021</v>
      </c>
      <c r="F17">
        <v>1830.3946263643995</v>
      </c>
      <c r="G17" s="6">
        <v>72.5</v>
      </c>
      <c r="H17">
        <v>15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4">
        <v>2011</v>
      </c>
      <c r="B18">
        <v>5</v>
      </c>
      <c r="C18">
        <v>2120.741477</v>
      </c>
      <c r="E18" s="9">
        <v>10216139</v>
      </c>
      <c r="F18">
        <v>1468.2056381778161</v>
      </c>
      <c r="G18" s="6">
        <v>72.5</v>
      </c>
      <c r="H18">
        <v>16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4">
        <v>2011</v>
      </c>
      <c r="B19">
        <v>6</v>
      </c>
      <c r="C19">
        <v>1877.9971</v>
      </c>
      <c r="E19" s="9">
        <v>10481823</v>
      </c>
      <c r="F19">
        <v>1328.203412512546</v>
      </c>
      <c r="G19" s="6">
        <v>72.599999999999994</v>
      </c>
      <c r="H19">
        <v>17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4">
        <v>2011</v>
      </c>
      <c r="B20">
        <v>7</v>
      </c>
      <c r="C20">
        <v>1938.9136759999999</v>
      </c>
      <c r="E20" s="9">
        <v>9433023</v>
      </c>
      <c r="F20">
        <v>1534.9270826396751</v>
      </c>
      <c r="G20" s="6">
        <v>72.7</v>
      </c>
      <c r="H20">
        <v>18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>
      <c r="A21" s="4">
        <v>2011</v>
      </c>
      <c r="B21">
        <v>8</v>
      </c>
      <c r="C21">
        <v>2286.4828510000002</v>
      </c>
      <c r="E21" s="9">
        <v>10625927</v>
      </c>
      <c r="F21">
        <v>1606.270739854697</v>
      </c>
      <c r="G21" s="6">
        <v>72.7</v>
      </c>
      <c r="H21">
        <v>19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</row>
    <row r="22" spans="1:19">
      <c r="A22" s="4">
        <v>2011</v>
      </c>
      <c r="B22">
        <v>9</v>
      </c>
      <c r="C22">
        <v>2901.125579</v>
      </c>
      <c r="E22" s="9">
        <v>10657780</v>
      </c>
      <c r="F22">
        <v>1676.2304127124255</v>
      </c>
      <c r="G22" s="6">
        <v>72.8</v>
      </c>
      <c r="H22">
        <v>20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</row>
    <row r="23" spans="1:19">
      <c r="A23" s="4">
        <v>2011</v>
      </c>
      <c r="B23">
        <v>10</v>
      </c>
      <c r="C23">
        <v>2352.7330619999998</v>
      </c>
      <c r="E23" s="9">
        <v>12087886</v>
      </c>
      <c r="F23">
        <v>1550.0619140279498</v>
      </c>
      <c r="G23" s="6">
        <v>72.8</v>
      </c>
      <c r="H23">
        <v>21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</row>
    <row r="24" spans="1:19">
      <c r="A24" s="4">
        <v>2011</v>
      </c>
      <c r="B24">
        <v>11</v>
      </c>
      <c r="C24">
        <v>1854.5518810000001</v>
      </c>
      <c r="E24" s="9">
        <v>11595575</v>
      </c>
      <c r="F24">
        <v>1661.25433538781</v>
      </c>
      <c r="G24" s="6">
        <v>72.8</v>
      </c>
      <c r="H24">
        <v>22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</row>
    <row r="25" spans="1:19">
      <c r="A25" s="4">
        <v>2011</v>
      </c>
      <c r="B25">
        <v>12</v>
      </c>
      <c r="C25">
        <v>1779.288945</v>
      </c>
      <c r="E25" s="9">
        <v>13146382</v>
      </c>
      <c r="F25">
        <v>1669.2525225849756</v>
      </c>
      <c r="G25" s="6">
        <v>72.900000000000006</v>
      </c>
      <c r="H25">
        <v>23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4">
        <v>2012</v>
      </c>
      <c r="B26">
        <v>1</v>
      </c>
      <c r="C26">
        <v>1275.7282829999999</v>
      </c>
      <c r="E26" s="9">
        <v>12553040</v>
      </c>
      <c r="F26">
        <v>1648.3636921593124</v>
      </c>
      <c r="G26" s="6">
        <v>73.099999999999994</v>
      </c>
      <c r="H26">
        <v>24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4">
        <v>2012</v>
      </c>
      <c r="B27">
        <v>2</v>
      </c>
      <c r="C27">
        <v>1761.147749</v>
      </c>
      <c r="E27" s="9">
        <v>13471925</v>
      </c>
      <c r="F27">
        <v>1595.1871424204046</v>
      </c>
      <c r="G27" s="6">
        <v>73.599999999999994</v>
      </c>
      <c r="H27">
        <v>25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4">
        <v>2012</v>
      </c>
      <c r="B28">
        <v>3</v>
      </c>
      <c r="C28">
        <v>1803.2178489999999</v>
      </c>
      <c r="E28" s="9">
        <v>14882713</v>
      </c>
      <c r="F28">
        <v>1552.1645163402973</v>
      </c>
      <c r="G28" s="6">
        <v>73.900000000000006</v>
      </c>
      <c r="H28">
        <v>26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4">
        <v>2012</v>
      </c>
      <c r="B29">
        <v>4</v>
      </c>
      <c r="C29">
        <v>1775.012281</v>
      </c>
      <c r="E29" s="9">
        <v>11415594</v>
      </c>
      <c r="F29">
        <v>1481.3601877626766</v>
      </c>
      <c r="G29" s="6">
        <v>74.2</v>
      </c>
      <c r="H29">
        <v>27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4">
        <v>2012</v>
      </c>
      <c r="B30">
        <v>5</v>
      </c>
      <c r="C30">
        <v>1851.3877239999999</v>
      </c>
      <c r="E30" s="9">
        <v>10151397</v>
      </c>
      <c r="F30">
        <v>1792.544323246412</v>
      </c>
      <c r="G30" s="6">
        <v>74.2</v>
      </c>
      <c r="H30">
        <v>28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4">
        <v>2012</v>
      </c>
      <c r="B31">
        <v>6</v>
      </c>
      <c r="C31">
        <v>2351.6188520000001</v>
      </c>
      <c r="E31" s="9">
        <v>10241501</v>
      </c>
      <c r="F31">
        <v>1869.2914588766791</v>
      </c>
      <c r="G31" s="6">
        <v>74.5</v>
      </c>
      <c r="H31">
        <v>29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4">
        <v>2012</v>
      </c>
      <c r="B32">
        <v>7</v>
      </c>
      <c r="C32">
        <v>2321.9441769999999</v>
      </c>
      <c r="E32" s="9">
        <v>9903265</v>
      </c>
      <c r="F32">
        <v>1837.4310963338874</v>
      </c>
      <c r="G32" s="6">
        <v>74.5</v>
      </c>
      <c r="H32">
        <v>30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</row>
    <row r="33" spans="1:19">
      <c r="A33" s="4">
        <v>2012</v>
      </c>
      <c r="B33">
        <v>8</v>
      </c>
      <c r="C33">
        <v>2352.6209789999998</v>
      </c>
      <c r="E33" s="9">
        <v>10319172</v>
      </c>
      <c r="F33">
        <v>1876.8711556257144</v>
      </c>
      <c r="G33" s="6">
        <v>74.5</v>
      </c>
      <c r="H33">
        <v>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</row>
    <row r="34" spans="1:19">
      <c r="A34" s="4">
        <v>2012</v>
      </c>
      <c r="B34">
        <v>9</v>
      </c>
      <c r="C34">
        <v>2995.2870979999998</v>
      </c>
      <c r="E34" s="9">
        <v>10215574</v>
      </c>
      <c r="F34">
        <v>1859.2182635766171</v>
      </c>
      <c r="G34" s="6">
        <v>74.5</v>
      </c>
      <c r="H34">
        <v>32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</row>
    <row r="35" spans="1:19">
      <c r="A35" s="4">
        <v>2012</v>
      </c>
      <c r="B35">
        <v>10</v>
      </c>
      <c r="C35">
        <v>2697.6683739999999</v>
      </c>
      <c r="E35" s="9">
        <v>9348579</v>
      </c>
      <c r="F35">
        <v>1834.5444503405929</v>
      </c>
      <c r="G35" s="6">
        <v>74.7</v>
      </c>
      <c r="H35">
        <v>33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</row>
    <row r="36" spans="1:19">
      <c r="A36" s="4">
        <v>2012</v>
      </c>
      <c r="B36">
        <v>11</v>
      </c>
      <c r="C36">
        <v>2448.6202739999999</v>
      </c>
      <c r="E36" s="9">
        <v>10667257</v>
      </c>
      <c r="F36">
        <v>1979.1111932268968</v>
      </c>
      <c r="G36" s="6">
        <v>74.900000000000006</v>
      </c>
      <c r="H36">
        <v>34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1:19">
      <c r="A37" s="4">
        <v>2012</v>
      </c>
      <c r="B37">
        <v>12</v>
      </c>
      <c r="C37">
        <v>2611.3371299999999</v>
      </c>
      <c r="E37" s="9">
        <v>12209544</v>
      </c>
      <c r="F37">
        <v>2104.6921616490372</v>
      </c>
      <c r="G37" s="6">
        <v>75.3</v>
      </c>
      <c r="H37">
        <v>35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2013</v>
      </c>
      <c r="B38">
        <v>1</v>
      </c>
      <c r="C38">
        <v>2513.803813</v>
      </c>
      <c r="E38" s="9">
        <v>13047411</v>
      </c>
      <c r="F38">
        <v>2317.5308428953499</v>
      </c>
      <c r="G38" s="6">
        <v>75.400000000000006</v>
      </c>
      <c r="H38">
        <v>36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>
        <v>2013</v>
      </c>
      <c r="B39">
        <v>2</v>
      </c>
      <c r="C39">
        <v>2487.1557859999998</v>
      </c>
      <c r="E39" s="9">
        <v>10633221</v>
      </c>
      <c r="F39">
        <v>2909.5638341322901</v>
      </c>
      <c r="G39" s="6">
        <v>75.7</v>
      </c>
      <c r="H39">
        <v>37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>
        <v>2013</v>
      </c>
      <c r="B40">
        <v>3</v>
      </c>
      <c r="C40">
        <v>2503.4426370000001</v>
      </c>
      <c r="E40" s="9">
        <v>10990562</v>
      </c>
      <c r="F40">
        <v>3191.9700490575783</v>
      </c>
      <c r="G40" s="6">
        <v>75.900000000000006</v>
      </c>
      <c r="H40">
        <v>38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2013</v>
      </c>
      <c r="B41">
        <v>4</v>
      </c>
      <c r="C41">
        <v>2609.2671</v>
      </c>
      <c r="E41" s="9">
        <v>10004690</v>
      </c>
      <c r="F41">
        <v>3671.5038298697523</v>
      </c>
      <c r="G41" s="6">
        <v>76.099999999999994</v>
      </c>
      <c r="H41">
        <v>39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2013</v>
      </c>
      <c r="B42">
        <v>5</v>
      </c>
      <c r="C42">
        <v>2432.5867509999998</v>
      </c>
      <c r="E42" s="9">
        <v>10542146</v>
      </c>
      <c r="F42">
        <v>3844.9522208935286</v>
      </c>
      <c r="G42" s="6">
        <v>76.400000000000006</v>
      </c>
      <c r="H42">
        <v>40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2013</v>
      </c>
      <c r="B43">
        <v>6</v>
      </c>
      <c r="C43">
        <v>2051.5586239999998</v>
      </c>
      <c r="E43" s="9">
        <v>9597885</v>
      </c>
      <c r="F43">
        <v>2603.8183583216482</v>
      </c>
      <c r="G43" s="6">
        <v>76.8</v>
      </c>
      <c r="H43">
        <v>41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>
        <v>2013</v>
      </c>
      <c r="B44">
        <v>7</v>
      </c>
      <c r="C44">
        <v>1768.3970340000001</v>
      </c>
      <c r="E44" s="9">
        <v>10041723</v>
      </c>
      <c r="F44">
        <v>2079.4540894854103</v>
      </c>
      <c r="G44" s="6">
        <v>77.2</v>
      </c>
      <c r="H44">
        <v>42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</row>
    <row r="45" spans="1:19">
      <c r="A45">
        <v>2013</v>
      </c>
      <c r="B45">
        <v>8</v>
      </c>
      <c r="C45">
        <v>1801.840451</v>
      </c>
      <c r="E45" s="9">
        <v>9944154</v>
      </c>
      <c r="F45">
        <v>1926.2532443853365</v>
      </c>
      <c r="G45" s="6">
        <v>77.5</v>
      </c>
      <c r="H45">
        <v>43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</row>
    <row r="46" spans="1:19">
      <c r="A46">
        <v>2013</v>
      </c>
      <c r="B46">
        <v>9</v>
      </c>
      <c r="C46">
        <v>1868.998812</v>
      </c>
      <c r="E46" s="9">
        <v>9444870</v>
      </c>
      <c r="F46">
        <v>2032.7770582001522</v>
      </c>
      <c r="G46" s="6">
        <v>77.599999999999994</v>
      </c>
      <c r="H46">
        <v>44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>
      <c r="A47">
        <v>2013</v>
      </c>
      <c r="B47">
        <v>10</v>
      </c>
      <c r="C47">
        <v>1758.7562009999999</v>
      </c>
      <c r="E47" s="9">
        <v>11209114</v>
      </c>
      <c r="F47">
        <v>2003.5647561577941</v>
      </c>
      <c r="G47" s="6">
        <v>78</v>
      </c>
      <c r="H47">
        <v>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</row>
    <row r="48" spans="1:19">
      <c r="A48">
        <v>2013</v>
      </c>
      <c r="B48">
        <v>11</v>
      </c>
      <c r="C48">
        <v>1673.181838</v>
      </c>
      <c r="E48" s="9">
        <v>11283605</v>
      </c>
      <c r="F48">
        <v>1994.2866961639245</v>
      </c>
      <c r="G48" s="6">
        <v>78.3</v>
      </c>
      <c r="H48">
        <v>46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</row>
    <row r="49" spans="1:19">
      <c r="A49">
        <v>2013</v>
      </c>
      <c r="B49">
        <v>12</v>
      </c>
      <c r="C49">
        <v>1705.477909</v>
      </c>
      <c r="E49" s="9">
        <v>12135218</v>
      </c>
      <c r="F49">
        <v>1986.5063445923479</v>
      </c>
      <c r="G49" s="6">
        <v>78.599999999999994</v>
      </c>
      <c r="H49">
        <v>47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2014</v>
      </c>
      <c r="B50">
        <v>1</v>
      </c>
      <c r="C50">
        <v>1617.4117140000001</v>
      </c>
      <c r="E50" s="9">
        <v>9197524</v>
      </c>
      <c r="F50">
        <v>1924.6772644830896</v>
      </c>
      <c r="G50" s="6">
        <v>78.900000000000006</v>
      </c>
      <c r="H50">
        <v>48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>
        <v>2014</v>
      </c>
      <c r="B51">
        <v>2</v>
      </c>
      <c r="C51">
        <v>1616.3013410000001</v>
      </c>
      <c r="E51" s="9">
        <v>7279280</v>
      </c>
      <c r="F51">
        <v>1959.9914875505426</v>
      </c>
      <c r="G51" s="6">
        <v>79.2</v>
      </c>
      <c r="H51">
        <v>49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>
        <v>2014</v>
      </c>
      <c r="B52">
        <v>3</v>
      </c>
      <c r="C52">
        <v>1441.271123</v>
      </c>
      <c r="E52" s="9">
        <v>8186223</v>
      </c>
      <c r="F52">
        <v>1771.5845485539494</v>
      </c>
      <c r="G52" s="6">
        <v>79.3</v>
      </c>
      <c r="H52">
        <v>50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>
        <v>2014</v>
      </c>
      <c r="B53">
        <v>4</v>
      </c>
      <c r="C53">
        <v>1335.25803</v>
      </c>
      <c r="E53" s="9">
        <v>7279039</v>
      </c>
      <c r="F53">
        <v>1634.5766022034943</v>
      </c>
      <c r="G53" s="6">
        <v>79.599999999999994</v>
      </c>
      <c r="H53">
        <v>51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2014</v>
      </c>
      <c r="B54">
        <v>5</v>
      </c>
      <c r="C54">
        <v>1279.0217130000001</v>
      </c>
      <c r="E54" s="9">
        <v>7085720</v>
      </c>
      <c r="F54">
        <v>1636.1305089595101</v>
      </c>
      <c r="G54" s="6">
        <v>79.7</v>
      </c>
      <c r="H54">
        <v>52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2014</v>
      </c>
      <c r="B55">
        <v>6</v>
      </c>
      <c r="C55">
        <v>1284.907903</v>
      </c>
      <c r="E55" s="9">
        <v>6781304</v>
      </c>
      <c r="F55">
        <v>1493.9309056956115</v>
      </c>
      <c r="G55" s="6">
        <v>80</v>
      </c>
      <c r="H55">
        <v>53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>
        <v>2014</v>
      </c>
      <c r="B56">
        <v>7</v>
      </c>
      <c r="C56">
        <v>1244.888013</v>
      </c>
      <c r="E56" s="9">
        <v>6931805</v>
      </c>
      <c r="F56">
        <v>1370.9660330981289</v>
      </c>
      <c r="G56" s="6">
        <v>80.099999999999994</v>
      </c>
      <c r="H56">
        <v>54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</row>
    <row r="57" spans="1:19">
      <c r="A57">
        <v>2014</v>
      </c>
      <c r="B57">
        <v>8</v>
      </c>
      <c r="C57">
        <v>1384.438028</v>
      </c>
      <c r="E57" s="9">
        <v>6998114</v>
      </c>
      <c r="F57">
        <v>1373.8617254180283</v>
      </c>
      <c r="G57" s="6">
        <v>80.5</v>
      </c>
      <c r="H57">
        <v>55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</row>
    <row r="58" spans="1:19">
      <c r="A58">
        <v>2014</v>
      </c>
      <c r="B58">
        <v>9</v>
      </c>
      <c r="C58">
        <v>1413.9062329999999</v>
      </c>
      <c r="E58" s="9">
        <v>11681915</v>
      </c>
      <c r="F58">
        <v>1421.3144248068579</v>
      </c>
      <c r="G58" s="6">
        <v>80.8</v>
      </c>
      <c r="H58">
        <v>56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</row>
    <row r="59" spans="1:19">
      <c r="A59">
        <v>2014</v>
      </c>
      <c r="B59">
        <v>10</v>
      </c>
      <c r="C59">
        <v>1308.847726</v>
      </c>
      <c r="E59" s="9">
        <v>13869715</v>
      </c>
      <c r="F59">
        <v>1429.8604108062204</v>
      </c>
      <c r="G59" s="6">
        <v>81.099999999999994</v>
      </c>
      <c r="H59">
        <v>57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</row>
    <row r="60" spans="1:19">
      <c r="A60">
        <v>2014</v>
      </c>
      <c r="B60">
        <v>11</v>
      </c>
      <c r="C60">
        <v>1271.0737650000001</v>
      </c>
      <c r="E60" s="9">
        <v>12694854</v>
      </c>
      <c r="F60">
        <v>1374.2487900866884</v>
      </c>
      <c r="G60" s="6">
        <v>81.400000000000006</v>
      </c>
      <c r="H60">
        <v>58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</row>
    <row r="61" spans="1:19">
      <c r="A61">
        <v>2014</v>
      </c>
      <c r="B61">
        <v>12</v>
      </c>
      <c r="C61">
        <v>1647.7671640000001</v>
      </c>
      <c r="E61" s="9">
        <v>15176919</v>
      </c>
      <c r="F61">
        <v>1355.2326447248047</v>
      </c>
      <c r="G61" s="6">
        <v>81.7</v>
      </c>
      <c r="H61">
        <v>59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2015</v>
      </c>
      <c r="B62">
        <v>1</v>
      </c>
      <c r="C62">
        <v>1533.1297609999999</v>
      </c>
      <c r="E62" s="9">
        <v>15155234</v>
      </c>
      <c r="F62">
        <v>1379.9224454000823</v>
      </c>
      <c r="G62" s="6">
        <v>82.1</v>
      </c>
      <c r="H62">
        <v>60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>
        <v>2015</v>
      </c>
      <c r="B63">
        <v>2</v>
      </c>
      <c r="C63">
        <v>1668.30537</v>
      </c>
      <c r="E63" s="9">
        <v>14475231</v>
      </c>
      <c r="F63">
        <v>1388.1400192415447</v>
      </c>
      <c r="G63" s="6">
        <v>82.5</v>
      </c>
      <c r="H63">
        <v>61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2015</v>
      </c>
      <c r="B64">
        <v>3</v>
      </c>
      <c r="C64">
        <v>1815.087319</v>
      </c>
      <c r="E64" s="9">
        <v>16421728</v>
      </c>
      <c r="F64">
        <v>1399.6363482599686</v>
      </c>
      <c r="G64" s="6">
        <v>82.9</v>
      </c>
      <c r="H64">
        <v>62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2015</v>
      </c>
      <c r="B65">
        <v>4</v>
      </c>
      <c r="C65">
        <v>1679.2602380000001</v>
      </c>
      <c r="E65" s="9">
        <v>14394622</v>
      </c>
      <c r="F65">
        <v>1470.0132100396302</v>
      </c>
      <c r="G65" s="6">
        <v>83.3</v>
      </c>
      <c r="H65">
        <v>63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2015</v>
      </c>
      <c r="B66">
        <v>5</v>
      </c>
      <c r="C66">
        <v>2116.1344709999998</v>
      </c>
      <c r="E66" s="9">
        <v>13130871</v>
      </c>
      <c r="F66">
        <v>1792.6019601644009</v>
      </c>
      <c r="G66" s="6">
        <v>83.7</v>
      </c>
      <c r="H66">
        <v>64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2015</v>
      </c>
      <c r="B67">
        <v>6</v>
      </c>
      <c r="C67">
        <v>2577.2055340000002</v>
      </c>
      <c r="E67" s="9">
        <v>12665944</v>
      </c>
      <c r="F67">
        <v>1643.6797353254169</v>
      </c>
      <c r="G67" s="6">
        <v>83.9</v>
      </c>
      <c r="H67">
        <v>65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2015</v>
      </c>
      <c r="B68">
        <v>7</v>
      </c>
      <c r="C68">
        <v>2126.6302059999998</v>
      </c>
      <c r="E68" s="9">
        <v>13866755</v>
      </c>
      <c r="F68">
        <v>1986.7480016827935</v>
      </c>
      <c r="G68" s="6">
        <v>84.2</v>
      </c>
      <c r="H68">
        <v>66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</row>
    <row r="69" spans="1:19">
      <c r="A69">
        <v>2015</v>
      </c>
      <c r="B69">
        <v>8</v>
      </c>
      <c r="C69">
        <v>2073.2462999999998</v>
      </c>
      <c r="E69" s="9">
        <v>13760574</v>
      </c>
      <c r="F69">
        <v>2154.1176099902327</v>
      </c>
      <c r="G69" s="6">
        <v>84.4</v>
      </c>
      <c r="H69">
        <v>67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</row>
    <row r="70" spans="1:19">
      <c r="A70">
        <v>2015</v>
      </c>
      <c r="B70">
        <v>9</v>
      </c>
      <c r="C70">
        <v>2076.5326540000001</v>
      </c>
      <c r="E70" s="9">
        <v>15230759</v>
      </c>
      <c r="F70">
        <v>2249.2260387928313</v>
      </c>
      <c r="G70" s="6">
        <v>84.9</v>
      </c>
      <c r="H70">
        <v>68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</row>
    <row r="71" spans="1:19">
      <c r="A71">
        <v>2015</v>
      </c>
      <c r="B71">
        <v>10</v>
      </c>
      <c r="C71">
        <v>1942.800581</v>
      </c>
      <c r="E71" s="9">
        <v>16473635</v>
      </c>
      <c r="F71">
        <v>2285.0283259271741</v>
      </c>
      <c r="G71" s="6">
        <v>85.1</v>
      </c>
      <c r="H71">
        <v>69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</row>
    <row r="72" spans="1:19">
      <c r="A72">
        <v>2015</v>
      </c>
      <c r="B72">
        <v>11</v>
      </c>
      <c r="C72">
        <v>1899.0146219999999</v>
      </c>
      <c r="E72" s="9">
        <v>12027688</v>
      </c>
      <c r="F72">
        <v>2453.9488954064946</v>
      </c>
      <c r="G72" s="6">
        <v>85.4</v>
      </c>
      <c r="H72">
        <v>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</row>
    <row r="73" spans="1:19">
      <c r="A73">
        <v>2015</v>
      </c>
      <c r="B73">
        <v>12</v>
      </c>
      <c r="C73">
        <v>2224.6765540000001</v>
      </c>
      <c r="E73" s="9">
        <v>16607044</v>
      </c>
      <c r="F73">
        <v>2764.2789523508995</v>
      </c>
      <c r="G73" s="6">
        <v>85.4</v>
      </c>
      <c r="H73">
        <v>71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2016</v>
      </c>
      <c r="B74">
        <v>1</v>
      </c>
      <c r="C74">
        <v>2389.952957</v>
      </c>
      <c r="E74" s="9">
        <v>17082668</v>
      </c>
      <c r="F74">
        <v>2736.4751344086021</v>
      </c>
      <c r="G74" s="6">
        <v>85.5</v>
      </c>
      <c r="H74">
        <v>72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2016</v>
      </c>
      <c r="B75">
        <v>2</v>
      </c>
      <c r="C75">
        <v>3237.1392719999999</v>
      </c>
      <c r="E75" s="9">
        <v>17581533</v>
      </c>
      <c r="F75">
        <v>2769.7616060225846</v>
      </c>
      <c r="G75" s="6">
        <v>85.5</v>
      </c>
      <c r="H75">
        <v>73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2016</v>
      </c>
      <c r="B76">
        <v>3</v>
      </c>
      <c r="C76">
        <v>2657.427694</v>
      </c>
      <c r="E76" s="9">
        <v>19178468</v>
      </c>
      <c r="F76">
        <v>2766.4503684756742</v>
      </c>
      <c r="G76" s="6">
        <v>85.8</v>
      </c>
      <c r="H76">
        <v>74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2016</v>
      </c>
      <c r="B77">
        <v>4</v>
      </c>
      <c r="C77">
        <v>2178.4395169999998</v>
      </c>
      <c r="E77" s="9">
        <v>17158659</v>
      </c>
      <c r="F77">
        <v>2722.5262364893852</v>
      </c>
      <c r="G77" s="6">
        <v>86.1</v>
      </c>
      <c r="H77">
        <v>75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2016</v>
      </c>
      <c r="B78">
        <v>5</v>
      </c>
      <c r="C78">
        <v>2194.9179130000002</v>
      </c>
      <c r="E78" s="9">
        <v>15956234</v>
      </c>
      <c r="F78">
        <v>1824.7411900031373</v>
      </c>
      <c r="G78" s="6">
        <v>86.5</v>
      </c>
      <c r="H78">
        <v>76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2016</v>
      </c>
      <c r="B79">
        <v>6</v>
      </c>
      <c r="C79">
        <v>1995.586282</v>
      </c>
      <c r="E79" s="9">
        <v>13957023</v>
      </c>
      <c r="F79">
        <v>1598.1424731463953</v>
      </c>
      <c r="G79" s="6">
        <v>86.7</v>
      </c>
      <c r="H79">
        <v>77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2016</v>
      </c>
      <c r="B80">
        <v>7</v>
      </c>
      <c r="C80">
        <v>1847.4080750000001</v>
      </c>
      <c r="E80" s="11">
        <v>11417917</v>
      </c>
      <c r="F80">
        <v>1594.8695916421289</v>
      </c>
      <c r="G80" s="6">
        <v>87.1</v>
      </c>
      <c r="H80">
        <v>78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</row>
    <row r="81" spans="1:19">
      <c r="A81">
        <v>2016</v>
      </c>
      <c r="B81">
        <v>8</v>
      </c>
      <c r="C81">
        <v>1741.275333</v>
      </c>
      <c r="E81" s="9">
        <v>12451089</v>
      </c>
      <c r="F81">
        <v>1653.4799377070767</v>
      </c>
      <c r="G81" s="6">
        <v>87.5</v>
      </c>
      <c r="H81">
        <v>79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</row>
    <row r="82" spans="1:19">
      <c r="A82">
        <v>2016</v>
      </c>
      <c r="B82">
        <v>9</v>
      </c>
      <c r="C82">
        <v>2152.7943730000002</v>
      </c>
      <c r="E82" s="9">
        <v>14127473</v>
      </c>
      <c r="F82">
        <v>1682.1303521148711</v>
      </c>
      <c r="G82" s="6">
        <v>87.9</v>
      </c>
      <c r="H82">
        <v>80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</row>
    <row r="83" spans="1:19">
      <c r="A83">
        <v>2016</v>
      </c>
      <c r="B83">
        <v>10</v>
      </c>
      <c r="C83">
        <v>2147.7707799999998</v>
      </c>
      <c r="E83" s="9">
        <v>10950786</v>
      </c>
      <c r="F83">
        <v>1748.3061662810362</v>
      </c>
      <c r="G83" s="6">
        <v>88.3</v>
      </c>
      <c r="H83">
        <v>81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</row>
    <row r="84" spans="1:19">
      <c r="A84">
        <v>2016</v>
      </c>
      <c r="B84">
        <v>11</v>
      </c>
      <c r="C84">
        <v>2348.36913</v>
      </c>
      <c r="E84" s="9">
        <v>14210216</v>
      </c>
      <c r="F84">
        <v>1784.1370782547253</v>
      </c>
      <c r="G84" s="6">
        <v>88.6</v>
      </c>
      <c r="H84">
        <v>82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</row>
    <row r="85" spans="1:19">
      <c r="A85">
        <v>2016</v>
      </c>
      <c r="B85">
        <v>12</v>
      </c>
      <c r="C85">
        <v>2579.352723</v>
      </c>
      <c r="E85" s="9">
        <v>14097909</v>
      </c>
      <c r="F85">
        <v>1828.9012061198646</v>
      </c>
      <c r="G85" s="6">
        <v>89.1</v>
      </c>
      <c r="H85">
        <v>83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2017</v>
      </c>
      <c r="B86">
        <v>1</v>
      </c>
      <c r="C86">
        <v>2553.2526750000002</v>
      </c>
      <c r="E86" s="9">
        <v>12021305</v>
      </c>
      <c r="F86">
        <v>2039.7263931968039</v>
      </c>
      <c r="G86" s="6">
        <v>89.5</v>
      </c>
      <c r="H86">
        <v>84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2017</v>
      </c>
      <c r="B87">
        <v>2</v>
      </c>
      <c r="C87">
        <v>2522.7384459999998</v>
      </c>
      <c r="E87" s="9">
        <v>11823672</v>
      </c>
      <c r="F87">
        <v>2383.4398557849886</v>
      </c>
      <c r="G87" s="6">
        <v>89.9</v>
      </c>
      <c r="H87">
        <v>85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>
        <v>2017</v>
      </c>
      <c r="B88">
        <v>3</v>
      </c>
      <c r="C88">
        <v>2895.5055600000001</v>
      </c>
      <c r="E88" s="9">
        <v>13482693</v>
      </c>
      <c r="F88">
        <v>2439.3993747757904</v>
      </c>
      <c r="G88" s="6">
        <v>90.3</v>
      </c>
      <c r="H88">
        <v>86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>
        <v>2017</v>
      </c>
      <c r="B89">
        <v>4</v>
      </c>
      <c r="C89">
        <v>2433.2423389999999</v>
      </c>
      <c r="E89" s="9">
        <v>13646512</v>
      </c>
      <c r="F89">
        <v>2614.888856961064</v>
      </c>
      <c r="G89" s="6">
        <v>90.7</v>
      </c>
      <c r="H89">
        <v>87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>
        <v>2017</v>
      </c>
      <c r="B90">
        <v>5</v>
      </c>
      <c r="C90">
        <v>2002.132327</v>
      </c>
      <c r="E90" s="9">
        <v>14319774</v>
      </c>
      <c r="F90">
        <v>2091.3210177762285</v>
      </c>
      <c r="G90" s="6">
        <v>91.1</v>
      </c>
      <c r="H90">
        <v>88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>
        <v>2017</v>
      </c>
      <c r="B91">
        <v>6</v>
      </c>
      <c r="C91">
        <v>1677.6592900000001</v>
      </c>
      <c r="E91" s="9">
        <v>10623514</v>
      </c>
      <c r="F91">
        <v>2050.5866157102059</v>
      </c>
      <c r="G91" s="6">
        <v>91.5</v>
      </c>
      <c r="H91">
        <v>89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>
        <v>2017</v>
      </c>
      <c r="B92">
        <v>7</v>
      </c>
      <c r="C92">
        <v>1690.2737460000001</v>
      </c>
      <c r="E92" s="9">
        <v>11164593</v>
      </c>
      <c r="F92">
        <v>1994.8922553051827</v>
      </c>
      <c r="G92" s="6">
        <v>91.8</v>
      </c>
      <c r="H92">
        <v>90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</row>
    <row r="93" spans="1:19">
      <c r="A93">
        <v>2017</v>
      </c>
      <c r="B93">
        <v>8</v>
      </c>
      <c r="C93">
        <v>1980.460544</v>
      </c>
      <c r="E93" s="9">
        <v>10875791</v>
      </c>
      <c r="F93">
        <v>2050.8270615350098</v>
      </c>
      <c r="G93" s="6">
        <v>92.2</v>
      </c>
      <c r="H93">
        <v>91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</row>
    <row r="94" spans="1:19">
      <c r="A94">
        <v>2017</v>
      </c>
      <c r="B94">
        <v>9</v>
      </c>
      <c r="C94">
        <v>2216.5179480000002</v>
      </c>
      <c r="E94" s="9">
        <v>13349600</v>
      </c>
      <c r="F94">
        <v>2095.3021228048733</v>
      </c>
      <c r="G94" s="6">
        <v>92.4</v>
      </c>
      <c r="H94">
        <v>92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</row>
    <row r="95" spans="1:19">
      <c r="A95">
        <v>2017</v>
      </c>
      <c r="B95">
        <v>10</v>
      </c>
      <c r="C95">
        <v>2002.508233</v>
      </c>
      <c r="E95" s="9">
        <v>10137632</v>
      </c>
      <c r="F95">
        <v>2189.0963222773944</v>
      </c>
      <c r="G95" s="6">
        <v>92.7</v>
      </c>
      <c r="H95">
        <v>93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</row>
    <row r="96" spans="1:19">
      <c r="A96">
        <v>2017</v>
      </c>
      <c r="B96">
        <v>11</v>
      </c>
      <c r="C96">
        <v>1880.9002849999999</v>
      </c>
      <c r="E96" s="9">
        <v>13198660</v>
      </c>
      <c r="F96">
        <v>2151.0678295170883</v>
      </c>
      <c r="G96" s="6">
        <v>92.9</v>
      </c>
      <c r="H96">
        <v>94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</row>
    <row r="97" spans="1:19">
      <c r="A97">
        <v>2017</v>
      </c>
      <c r="B97">
        <v>12</v>
      </c>
      <c r="C97">
        <v>1979.569694</v>
      </c>
      <c r="E97" s="9">
        <v>13739982</v>
      </c>
      <c r="F97">
        <v>2179.1643636512522</v>
      </c>
      <c r="G97" s="6">
        <v>93</v>
      </c>
      <c r="H97">
        <v>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>
        <v>2018</v>
      </c>
      <c r="B98">
        <v>1</v>
      </c>
      <c r="C98">
        <v>2160.9279759999999</v>
      </c>
      <c r="E98" s="9">
        <v>12649894</v>
      </c>
      <c r="F98">
        <v>2121.175055552158</v>
      </c>
      <c r="G98" s="6">
        <v>93.3</v>
      </c>
      <c r="H98">
        <v>96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>
        <v>2018</v>
      </c>
      <c r="B99">
        <v>2</v>
      </c>
      <c r="C99">
        <v>2665.5202060000001</v>
      </c>
      <c r="E99" s="9">
        <v>11902459</v>
      </c>
      <c r="F99">
        <v>2117.242425775125</v>
      </c>
      <c r="G99" s="6">
        <v>93.5</v>
      </c>
      <c r="H99">
        <v>97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>
        <v>2018</v>
      </c>
      <c r="B100">
        <v>3</v>
      </c>
      <c r="C100">
        <v>2075.9283449999998</v>
      </c>
      <c r="E100" s="9">
        <v>21415983</v>
      </c>
      <c r="F100">
        <v>2032.3844821824589</v>
      </c>
      <c r="G100" s="6">
        <v>93.8</v>
      </c>
      <c r="H100">
        <v>98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>
        <v>2018</v>
      </c>
      <c r="B101">
        <v>4</v>
      </c>
      <c r="C101">
        <v>1563.7161249999999</v>
      </c>
      <c r="E101" s="9">
        <v>21776585</v>
      </c>
      <c r="F101">
        <v>1833.601196793725</v>
      </c>
      <c r="G101" s="6">
        <v>93.8</v>
      </c>
      <c r="H101">
        <v>99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>
        <v>2018</v>
      </c>
      <c r="B102">
        <v>5</v>
      </c>
      <c r="C102">
        <v>1538.710231</v>
      </c>
      <c r="E102" s="9">
        <v>20279651</v>
      </c>
      <c r="F102">
        <v>1737.7423493872438</v>
      </c>
      <c r="G102" s="6">
        <v>94.1</v>
      </c>
      <c r="H102">
        <v>100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>
        <v>2018</v>
      </c>
      <c r="B103">
        <v>6</v>
      </c>
      <c r="C103">
        <v>1588.3942939999999</v>
      </c>
      <c r="E103" s="9">
        <v>18878372</v>
      </c>
      <c r="F103">
        <v>1683.5562214640765</v>
      </c>
      <c r="G103" s="6">
        <v>94.3</v>
      </c>
      <c r="H103">
        <v>101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>
        <v>2018</v>
      </c>
      <c r="B104">
        <v>7</v>
      </c>
      <c r="C104">
        <v>1644.18298</v>
      </c>
      <c r="E104" s="9">
        <v>18249062</v>
      </c>
      <c r="F104">
        <v>1604.6252155391012</v>
      </c>
      <c r="G104" s="6">
        <v>94.5</v>
      </c>
      <c r="H104">
        <v>102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</row>
    <row r="105" spans="1:19">
      <c r="A105">
        <v>2018</v>
      </c>
      <c r="B105">
        <v>8</v>
      </c>
      <c r="C105">
        <v>2088.2347030000001</v>
      </c>
      <c r="E105" s="9">
        <v>17069604</v>
      </c>
      <c r="F105">
        <v>1578.4922885121955</v>
      </c>
      <c r="G105" s="6">
        <v>94.5</v>
      </c>
      <c r="H105">
        <v>103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</row>
    <row r="106" spans="1:19">
      <c r="A106">
        <v>2018</v>
      </c>
      <c r="B106">
        <v>9</v>
      </c>
      <c r="C106">
        <v>3059.2390820000001</v>
      </c>
      <c r="E106" s="9">
        <v>23484437</v>
      </c>
      <c r="F106">
        <v>1584.4982588479461</v>
      </c>
      <c r="G106" s="6">
        <v>94.6</v>
      </c>
      <c r="H106">
        <v>104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</row>
    <row r="107" spans="1:19">
      <c r="A107">
        <v>2018</v>
      </c>
      <c r="B107">
        <v>10</v>
      </c>
      <c r="C107">
        <v>2614.9278800000002</v>
      </c>
      <c r="E107" s="9">
        <v>29211762</v>
      </c>
      <c r="F107">
        <v>1644.3258264111714</v>
      </c>
      <c r="G107" s="6">
        <v>94.6</v>
      </c>
      <c r="H107">
        <v>105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</row>
    <row r="108" spans="1:19">
      <c r="A108">
        <v>2018</v>
      </c>
      <c r="B108">
        <v>11</v>
      </c>
      <c r="C108">
        <v>2231.9540919999999</v>
      </c>
      <c r="E108" s="9">
        <v>27419533</v>
      </c>
      <c r="F108">
        <v>1649.0486257928119</v>
      </c>
      <c r="G108" s="6">
        <v>94.6</v>
      </c>
      <c r="H108">
        <v>106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</row>
    <row r="109" spans="1:19">
      <c r="A109">
        <v>2018</v>
      </c>
      <c r="B109">
        <v>12</v>
      </c>
      <c r="C109">
        <v>2080.050107</v>
      </c>
      <c r="E109" s="9">
        <v>21786879</v>
      </c>
      <c r="F109">
        <v>1675.9607225118195</v>
      </c>
      <c r="G109" s="6">
        <v>94.7</v>
      </c>
      <c r="H109">
        <v>107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>
        <v>2019</v>
      </c>
      <c r="B110">
        <v>1</v>
      </c>
      <c r="C110">
        <v>2012.4590430000001</v>
      </c>
      <c r="E110" s="9">
        <v>26103701</v>
      </c>
      <c r="F110">
        <v>1621.0913797985518</v>
      </c>
      <c r="G110" s="6">
        <v>94.8</v>
      </c>
      <c r="H110">
        <v>108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>
        <v>2019</v>
      </c>
      <c r="B111">
        <v>2</v>
      </c>
      <c r="C111">
        <v>1820.543545</v>
      </c>
      <c r="E111" s="9">
        <v>23184041</v>
      </c>
      <c r="F111">
        <v>1567.8021568607705</v>
      </c>
      <c r="G111" s="6">
        <v>95</v>
      </c>
      <c r="H111">
        <v>109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>
        <v>2019</v>
      </c>
      <c r="B112">
        <v>3</v>
      </c>
      <c r="C112">
        <v>1629.3217380000001</v>
      </c>
      <c r="E112" s="9">
        <v>34219899</v>
      </c>
      <c r="F112">
        <v>1554.6655098314181</v>
      </c>
      <c r="G112" s="6">
        <v>95.3</v>
      </c>
      <c r="H112">
        <v>110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>
        <v>2019</v>
      </c>
      <c r="B113">
        <v>4</v>
      </c>
      <c r="C113">
        <v>1327.891758</v>
      </c>
      <c r="E113" s="9">
        <v>22918386</v>
      </c>
      <c r="F113">
        <v>1714.9003327268524</v>
      </c>
      <c r="G113" s="6">
        <v>95.6</v>
      </c>
      <c r="H113">
        <v>111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>
        <v>2019</v>
      </c>
      <c r="B114">
        <v>5</v>
      </c>
      <c r="C114">
        <v>1512.2626740000001</v>
      </c>
      <c r="E114" s="9">
        <v>21446045</v>
      </c>
      <c r="F114">
        <v>1847.4290531048048</v>
      </c>
      <c r="G114" s="6">
        <v>95.7</v>
      </c>
      <c r="H114">
        <v>112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>
        <v>2019</v>
      </c>
      <c r="B115">
        <v>6</v>
      </c>
      <c r="C115">
        <v>1887.6079239999999</v>
      </c>
      <c r="E115" s="9">
        <v>14740279</v>
      </c>
      <c r="F115">
        <v>1578.0321838156215</v>
      </c>
      <c r="G115" s="6">
        <v>95.7</v>
      </c>
      <c r="H115">
        <v>113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>
        <v>2019</v>
      </c>
      <c r="B116">
        <v>7</v>
      </c>
      <c r="C116">
        <v>1808.7047700000001</v>
      </c>
      <c r="E116" s="9">
        <v>13678283</v>
      </c>
      <c r="F116">
        <v>1351.9916924596973</v>
      </c>
      <c r="G116" s="6">
        <v>95.8</v>
      </c>
      <c r="H116">
        <v>114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</row>
    <row r="117" spans="1:19">
      <c r="A117">
        <v>2019</v>
      </c>
      <c r="B117">
        <v>8</v>
      </c>
      <c r="C117">
        <v>2012.572291</v>
      </c>
      <c r="E117" s="9">
        <v>12837595</v>
      </c>
      <c r="F117">
        <v>1306.5124465677648</v>
      </c>
      <c r="G117" s="6">
        <v>95.9</v>
      </c>
      <c r="H117">
        <v>115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</row>
    <row r="118" spans="1:19">
      <c r="A118">
        <v>2019</v>
      </c>
      <c r="B118">
        <v>9</v>
      </c>
      <c r="C118">
        <v>2058.2399740000001</v>
      </c>
      <c r="E118" s="9">
        <v>17079201</v>
      </c>
      <c r="F118">
        <v>1315.710363348498</v>
      </c>
      <c r="G118" s="6">
        <v>96.3</v>
      </c>
      <c r="H118">
        <v>116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</row>
    <row r="119" spans="1:19">
      <c r="A119">
        <v>2019</v>
      </c>
      <c r="B119">
        <v>10</v>
      </c>
      <c r="C119">
        <v>2007.1770570000001</v>
      </c>
      <c r="E119" s="9">
        <v>16875301</v>
      </c>
      <c r="F119">
        <v>1298.4676282724083</v>
      </c>
      <c r="G119" s="6">
        <v>96.8</v>
      </c>
      <c r="H119">
        <v>117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</row>
    <row r="120" spans="1:19">
      <c r="A120">
        <v>2019</v>
      </c>
      <c r="B120">
        <v>11</v>
      </c>
      <c r="C120">
        <v>1953.13678</v>
      </c>
      <c r="E120" s="9">
        <v>19498073</v>
      </c>
      <c r="F120">
        <v>1358.0482705240197</v>
      </c>
      <c r="G120" s="6">
        <v>97.4</v>
      </c>
      <c r="H120">
        <v>118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</row>
    <row r="121" spans="1:19">
      <c r="A121">
        <v>2019</v>
      </c>
      <c r="B121">
        <v>12</v>
      </c>
      <c r="C121">
        <v>1839.168062</v>
      </c>
      <c r="E121" s="9">
        <v>33400409</v>
      </c>
      <c r="F121">
        <v>1441.0493486697621</v>
      </c>
      <c r="G121" s="6">
        <v>98</v>
      </c>
      <c r="H121">
        <v>119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>
        <v>2020</v>
      </c>
      <c r="B122">
        <v>1</v>
      </c>
      <c r="C122">
        <v>1909.281647</v>
      </c>
      <c r="E122" s="9">
        <v>39954837</v>
      </c>
      <c r="F122">
        <v>1627.5352183035268</v>
      </c>
      <c r="G122" s="6">
        <v>98.3</v>
      </c>
      <c r="H122">
        <v>120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>
        <v>2020</v>
      </c>
      <c r="B123">
        <v>2</v>
      </c>
      <c r="C123">
        <v>1672.3242809999999</v>
      </c>
      <c r="E123" s="9">
        <v>34261786</v>
      </c>
      <c r="F123">
        <v>1804.1134185303515</v>
      </c>
      <c r="G123" s="6">
        <v>98.6</v>
      </c>
      <c r="H123">
        <v>121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>
        <v>2020</v>
      </c>
      <c r="B124">
        <v>3</v>
      </c>
      <c r="C124">
        <v>1557.934761</v>
      </c>
      <c r="E124" s="9">
        <v>26356815</v>
      </c>
      <c r="F124">
        <v>2442.4654792875726</v>
      </c>
      <c r="G124" s="6">
        <v>98.4</v>
      </c>
      <c r="H124">
        <v>122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>
        <v>2020</v>
      </c>
      <c r="B125">
        <v>4</v>
      </c>
      <c r="C125">
        <v>1466.3316580000001</v>
      </c>
      <c r="E125" s="9">
        <v>22747586</v>
      </c>
      <c r="F125">
        <v>2345.7286432160804</v>
      </c>
      <c r="G125" s="6">
        <v>98.5</v>
      </c>
      <c r="H125">
        <v>123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>
        <v>2020</v>
      </c>
      <c r="B126">
        <v>5</v>
      </c>
      <c r="C126">
        <v>1657.2807720000001</v>
      </c>
      <c r="E126" s="9">
        <v>19763768</v>
      </c>
      <c r="F126">
        <v>2256.6371681415931</v>
      </c>
      <c r="G126" s="6">
        <v>98.5</v>
      </c>
      <c r="H126">
        <v>124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>
        <v>2020</v>
      </c>
      <c r="B127">
        <v>6</v>
      </c>
      <c r="C127">
        <v>1952.662722</v>
      </c>
      <c r="E127" s="9">
        <v>18289420</v>
      </c>
      <c r="F127">
        <v>2129.1746063584396</v>
      </c>
      <c r="G127" s="6">
        <v>99.1</v>
      </c>
      <c r="H127">
        <v>125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>
        <v>2020</v>
      </c>
      <c r="B128">
        <v>7</v>
      </c>
      <c r="C128">
        <v>1912.074676</v>
      </c>
      <c r="E128" s="9">
        <v>16740819</v>
      </c>
      <c r="F128">
        <v>1991.3680618287665</v>
      </c>
      <c r="G128" s="6">
        <v>99.7</v>
      </c>
      <c r="H128">
        <v>126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</row>
    <row r="129" spans="1:19">
      <c r="A129">
        <v>2020</v>
      </c>
      <c r="B129">
        <v>8</v>
      </c>
      <c r="C129">
        <v>2669.927138</v>
      </c>
      <c r="E129" s="9">
        <v>15887483</v>
      </c>
      <c r="F129">
        <v>2041.1218684499452</v>
      </c>
      <c r="G129" s="6">
        <v>100.5</v>
      </c>
      <c r="H129">
        <v>127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</row>
    <row r="130" spans="1:19">
      <c r="A130">
        <v>2020</v>
      </c>
      <c r="B130">
        <v>9</v>
      </c>
      <c r="C130">
        <v>2879.6902920000002</v>
      </c>
      <c r="E130" s="9">
        <v>20218265</v>
      </c>
      <c r="F130">
        <v>2179.8689696247766</v>
      </c>
      <c r="G130" s="6">
        <v>101.1</v>
      </c>
      <c r="H130">
        <v>128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</row>
    <row r="131" spans="1:19">
      <c r="A131">
        <v>2020</v>
      </c>
      <c r="B131">
        <v>10</v>
      </c>
      <c r="C131">
        <v>2941.7049310000002</v>
      </c>
      <c r="E131" s="9">
        <v>18215405</v>
      </c>
      <c r="F131">
        <v>2356.7578358953883</v>
      </c>
      <c r="G131" s="6">
        <v>101.7</v>
      </c>
      <c r="H131">
        <v>129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</row>
    <row r="132" spans="1:19">
      <c r="A132">
        <v>2020</v>
      </c>
      <c r="B132">
        <v>11</v>
      </c>
      <c r="C132">
        <v>2909.3815570000002</v>
      </c>
      <c r="E132" s="9">
        <v>22793546</v>
      </c>
      <c r="F132">
        <v>2389.8491357777998</v>
      </c>
      <c r="G132" s="6">
        <v>102.5</v>
      </c>
      <c r="H132">
        <v>130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</row>
    <row r="133" spans="1:19">
      <c r="A133">
        <v>2020</v>
      </c>
      <c r="B133">
        <v>12</v>
      </c>
      <c r="C133">
        <v>2570.5172929999999</v>
      </c>
      <c r="E133" s="9">
        <v>25887159</v>
      </c>
      <c r="F133">
        <v>2412.0402671185088</v>
      </c>
      <c r="G133" s="6">
        <v>103.1</v>
      </c>
      <c r="H133">
        <v>131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F075-AF02-4B8A-A582-77E71F74535A}">
  <dimension ref="A1:AC133"/>
  <sheetViews>
    <sheetView topLeftCell="A6" zoomScale="70" zoomScaleNormal="70" workbookViewId="0">
      <selection activeCell="Y22" sqref="Y22:Y33"/>
    </sheetView>
  </sheetViews>
  <sheetFormatPr defaultRowHeight="17.399999999999999"/>
  <cols>
    <col min="1" max="2" width="5.796875" customWidth="1"/>
    <col min="3" max="3" width="11" customWidth="1"/>
    <col min="4" max="4" width="11.69921875" customWidth="1"/>
    <col min="5" max="5" width="14.69921875" customWidth="1"/>
    <col min="6" max="6" width="14.5" customWidth="1"/>
    <col min="8" max="19" width="3.8984375" customWidth="1"/>
  </cols>
  <sheetData>
    <row r="1" spans="1:26">
      <c r="A1" s="4" t="s">
        <v>40</v>
      </c>
      <c r="B1" s="5" t="s">
        <v>41</v>
      </c>
      <c r="C1" t="s">
        <v>20</v>
      </c>
      <c r="E1" t="s">
        <v>24</v>
      </c>
      <c r="F1" t="s">
        <v>133</v>
      </c>
      <c r="G1" t="s">
        <v>28</v>
      </c>
      <c r="H1" t="s">
        <v>22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26">
      <c r="A2" s="4">
        <v>2010</v>
      </c>
      <c r="B2">
        <v>1</v>
      </c>
      <c r="C2">
        <v>2657.2623640000002</v>
      </c>
      <c r="E2" s="9">
        <v>12694215</v>
      </c>
      <c r="F2">
        <v>1641.4570420967534</v>
      </c>
      <c r="G2" s="6">
        <v>70.599999999999994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U2" t="s">
        <v>43</v>
      </c>
    </row>
    <row r="3" spans="1:26" ht="18" thickBot="1">
      <c r="A3" s="4">
        <v>2010</v>
      </c>
      <c r="B3">
        <v>2</v>
      </c>
      <c r="C3">
        <v>2912.666768</v>
      </c>
      <c r="E3" s="9">
        <v>12157216</v>
      </c>
      <c r="F3">
        <v>1624.1245045192522</v>
      </c>
      <c r="G3" s="6">
        <v>70.7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26">
      <c r="A4" s="4">
        <v>2010</v>
      </c>
      <c r="B4">
        <v>3</v>
      </c>
      <c r="C4">
        <v>3000.14003</v>
      </c>
      <c r="E4" s="9">
        <v>15270993</v>
      </c>
      <c r="F4">
        <v>1785.3808812546677</v>
      </c>
      <c r="G4" s="6">
        <v>70.7</v>
      </c>
      <c r="H4">
        <v>2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 s="15" t="s">
        <v>44</v>
      </c>
      <c r="V4" s="15"/>
    </row>
    <row r="5" spans="1:26">
      <c r="A5" s="4">
        <v>2010</v>
      </c>
      <c r="B5">
        <v>4</v>
      </c>
      <c r="C5">
        <v>3139.2010789999999</v>
      </c>
      <c r="E5" s="9">
        <v>12456810</v>
      </c>
      <c r="F5">
        <v>2545.2981718018154</v>
      </c>
      <c r="G5" s="6">
        <v>70.7</v>
      </c>
      <c r="H5">
        <v>3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 t="s">
        <v>45</v>
      </c>
      <c r="V5">
        <v>0.7379450347506622</v>
      </c>
    </row>
    <row r="6" spans="1:26">
      <c r="A6" s="4">
        <v>2010</v>
      </c>
      <c r="B6">
        <v>5</v>
      </c>
      <c r="C6">
        <v>3578.3949469999998</v>
      </c>
      <c r="E6" s="9">
        <v>11895097</v>
      </c>
      <c r="F6">
        <v>2664.6386773174809</v>
      </c>
      <c r="G6" s="6">
        <v>71</v>
      </c>
      <c r="H6">
        <v>4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 t="s">
        <v>46</v>
      </c>
      <c r="V6">
        <v>0.54456287431315598</v>
      </c>
    </row>
    <row r="7" spans="1:26">
      <c r="A7" s="4">
        <v>2010</v>
      </c>
      <c r="B7">
        <v>6</v>
      </c>
      <c r="C7">
        <v>3595.9600660000001</v>
      </c>
      <c r="E7" s="9">
        <v>11005118</v>
      </c>
      <c r="F7">
        <v>1904.9058007229112</v>
      </c>
      <c r="G7" s="6">
        <v>71.2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U7" t="s">
        <v>47</v>
      </c>
      <c r="V7">
        <v>0.48567014254330548</v>
      </c>
    </row>
    <row r="8" spans="1:26">
      <c r="A8" s="4">
        <v>2010</v>
      </c>
      <c r="B8">
        <v>7</v>
      </c>
      <c r="C8">
        <v>3434.476999</v>
      </c>
      <c r="E8" s="9">
        <v>11202375</v>
      </c>
      <c r="F8">
        <v>1847.727747233628</v>
      </c>
      <c r="G8" s="6">
        <v>71.3</v>
      </c>
      <c r="H8">
        <v>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 t="s">
        <v>48</v>
      </c>
      <c r="V8">
        <v>653.06034980771301</v>
      </c>
    </row>
    <row r="9" spans="1:26" ht="18" thickBot="1">
      <c r="A9" s="4">
        <v>2010</v>
      </c>
      <c r="B9">
        <v>8</v>
      </c>
      <c r="C9">
        <v>2882.9619029999999</v>
      </c>
      <c r="E9" s="9">
        <v>10249984</v>
      </c>
      <c r="F9">
        <v>1892.7371980564819</v>
      </c>
      <c r="G9" s="6">
        <v>71.400000000000006</v>
      </c>
      <c r="H9">
        <v>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U9" s="13" t="s">
        <v>49</v>
      </c>
      <c r="V9" s="13">
        <v>132</v>
      </c>
    </row>
    <row r="10" spans="1:26">
      <c r="A10" s="4">
        <v>2010</v>
      </c>
      <c r="B10">
        <v>9</v>
      </c>
      <c r="C10">
        <v>5619.61139</v>
      </c>
      <c r="E10" s="9">
        <v>7051950</v>
      </c>
      <c r="F10">
        <v>2078.1570239417429</v>
      </c>
      <c r="G10" s="6">
        <v>71.400000000000006</v>
      </c>
      <c r="H10">
        <v>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</row>
    <row r="11" spans="1:26" ht="18" thickBot="1">
      <c r="A11" s="4">
        <v>2010</v>
      </c>
      <c r="B11">
        <v>10</v>
      </c>
      <c r="C11">
        <v>6765.7464760000003</v>
      </c>
      <c r="E11" s="9">
        <v>9467711</v>
      </c>
      <c r="F11">
        <v>2118.2316772959912</v>
      </c>
      <c r="G11" s="6">
        <v>71.3</v>
      </c>
      <c r="H11">
        <v>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U11" t="s">
        <v>50</v>
      </c>
    </row>
    <row r="12" spans="1:26">
      <c r="A12" s="4">
        <v>2010</v>
      </c>
      <c r="B12">
        <v>11</v>
      </c>
      <c r="C12">
        <v>5573.8383999999996</v>
      </c>
      <c r="E12" s="9">
        <v>12294876</v>
      </c>
      <c r="F12">
        <v>2182.8182173843002</v>
      </c>
      <c r="G12" s="6">
        <v>71.400000000000006</v>
      </c>
      <c r="H12">
        <v>10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U12" s="14"/>
      <c r="V12" s="14" t="s">
        <v>55</v>
      </c>
      <c r="W12" s="14" t="s">
        <v>56</v>
      </c>
      <c r="X12" s="14" t="s">
        <v>57</v>
      </c>
      <c r="Y12" s="14" t="s">
        <v>58</v>
      </c>
      <c r="Z12" s="14" t="s">
        <v>59</v>
      </c>
    </row>
    <row r="13" spans="1:26">
      <c r="A13" s="4">
        <v>2010</v>
      </c>
      <c r="B13">
        <v>12</v>
      </c>
      <c r="C13">
        <v>4768.9997819999999</v>
      </c>
      <c r="E13" s="9">
        <v>11069847</v>
      </c>
      <c r="F13">
        <v>2155.8492166278897</v>
      </c>
      <c r="G13" s="6">
        <v>71.5</v>
      </c>
      <c r="H13">
        <v>11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 t="s">
        <v>51</v>
      </c>
      <c r="V13">
        <v>15</v>
      </c>
      <c r="W13">
        <v>59154014.359633125</v>
      </c>
      <c r="X13">
        <v>3943600.9573088749</v>
      </c>
      <c r="Y13">
        <v>9.2466906857246318</v>
      </c>
      <c r="Z13">
        <v>7.5884545304174614E-14</v>
      </c>
    </row>
    <row r="14" spans="1:26">
      <c r="A14" s="4">
        <v>2011</v>
      </c>
      <c r="B14">
        <v>1</v>
      </c>
      <c r="C14">
        <v>5107.1493289999999</v>
      </c>
      <c r="E14" s="9">
        <v>13101464</v>
      </c>
      <c r="F14">
        <v>2265.3135193910839</v>
      </c>
      <c r="G14" s="6">
        <v>72</v>
      </c>
      <c r="H14">
        <v>12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 t="s">
        <v>52</v>
      </c>
      <c r="V14">
        <v>116</v>
      </c>
      <c r="W14">
        <v>49472587.176952817</v>
      </c>
      <c r="X14">
        <v>426487.82049097255</v>
      </c>
    </row>
    <row r="15" spans="1:26" ht="18" thickBot="1">
      <c r="A15" s="4">
        <v>2011</v>
      </c>
      <c r="B15">
        <v>2</v>
      </c>
      <c r="C15">
        <v>5234.4417949999997</v>
      </c>
      <c r="E15" s="9">
        <v>9418920</v>
      </c>
      <c r="F15">
        <v>2536.7862124825633</v>
      </c>
      <c r="G15" s="6">
        <v>72.3</v>
      </c>
      <c r="H15">
        <v>13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 s="13" t="s">
        <v>53</v>
      </c>
      <c r="V15" s="13">
        <v>131</v>
      </c>
      <c r="W15" s="13">
        <v>108626601.53658594</v>
      </c>
      <c r="X15" s="13"/>
      <c r="Y15" s="13"/>
      <c r="Z15" s="13"/>
    </row>
    <row r="16" spans="1:26" ht="18" thickBot="1">
      <c r="A16" s="4">
        <v>2011</v>
      </c>
      <c r="B16">
        <v>3</v>
      </c>
      <c r="C16">
        <v>4522.7369509999999</v>
      </c>
      <c r="E16" s="9">
        <v>13268451</v>
      </c>
      <c r="F16">
        <v>2444.0260875411818</v>
      </c>
      <c r="G16" s="6">
        <v>72.400000000000006</v>
      </c>
      <c r="H16">
        <v>14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29">
      <c r="A17" s="4">
        <v>2011</v>
      </c>
      <c r="B17">
        <v>4</v>
      </c>
      <c r="C17">
        <v>3301.4273720000001</v>
      </c>
      <c r="E17" s="9">
        <v>12728021</v>
      </c>
      <c r="F17">
        <v>1830.3946263643995</v>
      </c>
      <c r="G17" s="6">
        <v>72.5</v>
      </c>
      <c r="H17">
        <v>15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 s="14"/>
      <c r="V17" s="14" t="s">
        <v>60</v>
      </c>
      <c r="W17" s="14" t="s">
        <v>48</v>
      </c>
      <c r="X17" s="14" t="s">
        <v>61</v>
      </c>
      <c r="Y17" s="14" t="s">
        <v>62</v>
      </c>
      <c r="Z17" s="14" t="s">
        <v>63</v>
      </c>
      <c r="AA17" s="14" t="s">
        <v>64</v>
      </c>
      <c r="AB17" s="14" t="s">
        <v>65</v>
      </c>
      <c r="AC17" s="14" t="s">
        <v>66</v>
      </c>
    </row>
    <row r="18" spans="1:29">
      <c r="A18" s="4">
        <v>2011</v>
      </c>
      <c r="B18">
        <v>5</v>
      </c>
      <c r="C18">
        <v>2120.741477</v>
      </c>
      <c r="E18" s="9">
        <v>10216139</v>
      </c>
      <c r="F18">
        <v>1468.2056381778161</v>
      </c>
      <c r="G18" s="6">
        <v>72.5</v>
      </c>
      <c r="H18">
        <v>16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 t="s">
        <v>54</v>
      </c>
      <c r="V18">
        <v>-23114.810615224578</v>
      </c>
      <c r="W18">
        <v>3694.3583611436138</v>
      </c>
      <c r="X18">
        <v>-6.2567862550478806</v>
      </c>
      <c r="Y18">
        <v>6.8057935985140001E-9</v>
      </c>
      <c r="Z18">
        <v>-30431.952847707769</v>
      </c>
      <c r="AA18">
        <v>-15797.668382741387</v>
      </c>
      <c r="AB18">
        <v>-30431.952847707769</v>
      </c>
      <c r="AC18">
        <v>-15797.668382741387</v>
      </c>
    </row>
    <row r="19" spans="1:29">
      <c r="A19" s="4">
        <v>2011</v>
      </c>
      <c r="B19">
        <v>6</v>
      </c>
      <c r="C19">
        <v>1877.9971</v>
      </c>
      <c r="E19" s="9">
        <v>10481823</v>
      </c>
      <c r="F19">
        <v>1328.203412512546</v>
      </c>
      <c r="G19" s="6">
        <v>72.599999999999994</v>
      </c>
      <c r="H19">
        <v>17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U19" t="s">
        <v>23</v>
      </c>
      <c r="V19">
        <v>2.311008905876919E-5</v>
      </c>
      <c r="W19">
        <v>1.4707247067951171E-5</v>
      </c>
      <c r="X19">
        <v>1.5713402346472307</v>
      </c>
      <c r="Y19">
        <v>0.11882735958682279</v>
      </c>
      <c r="Z19">
        <v>-6.0194669086051097E-6</v>
      </c>
      <c r="AA19">
        <v>5.2239645026143486E-5</v>
      </c>
      <c r="AB19">
        <v>-6.0194669086051097E-6</v>
      </c>
      <c r="AC19">
        <v>5.2239645026143486E-5</v>
      </c>
    </row>
    <row r="20" spans="1:29">
      <c r="A20" s="4">
        <v>2011</v>
      </c>
      <c r="B20">
        <v>7</v>
      </c>
      <c r="C20">
        <v>1938.9136759999999</v>
      </c>
      <c r="E20" s="9">
        <v>9433023</v>
      </c>
      <c r="F20">
        <v>1534.9270826396751</v>
      </c>
      <c r="G20" s="6">
        <v>72.7</v>
      </c>
      <c r="H20">
        <v>18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U20" t="s">
        <v>132</v>
      </c>
      <c r="V20">
        <v>0.68981562085118819</v>
      </c>
      <c r="W20">
        <v>0.13370996985650291</v>
      </c>
      <c r="X20">
        <v>5.1590440233551469</v>
      </c>
      <c r="Y20">
        <v>1.0359674431126123E-6</v>
      </c>
      <c r="Z20">
        <v>0.42498617776537739</v>
      </c>
      <c r="AA20">
        <v>0.95464506393699899</v>
      </c>
      <c r="AB20">
        <v>0.42498617776537739</v>
      </c>
      <c r="AC20">
        <v>0.95464506393699899</v>
      </c>
    </row>
    <row r="21" spans="1:29">
      <c r="A21" s="4">
        <v>2011</v>
      </c>
      <c r="B21">
        <v>8</v>
      </c>
      <c r="C21">
        <v>2286.4828510000002</v>
      </c>
      <c r="E21" s="9">
        <v>10625927</v>
      </c>
      <c r="F21">
        <v>1606.270739854697</v>
      </c>
      <c r="G21" s="6">
        <v>72.7</v>
      </c>
      <c r="H21">
        <v>19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U21" t="s">
        <v>27</v>
      </c>
      <c r="V21">
        <v>361.87974703687036</v>
      </c>
      <c r="W21">
        <v>55.036776643378886</v>
      </c>
      <c r="X21">
        <v>6.575235126536171</v>
      </c>
      <c r="Y21">
        <v>1.4555801949157591E-9</v>
      </c>
      <c r="Z21">
        <v>252.87247612546102</v>
      </c>
      <c r="AA21">
        <v>470.88701794827966</v>
      </c>
      <c r="AB21">
        <v>252.87247612546102</v>
      </c>
      <c r="AC21">
        <v>470.88701794827966</v>
      </c>
    </row>
    <row r="22" spans="1:29">
      <c r="A22" s="4">
        <v>2011</v>
      </c>
      <c r="B22">
        <v>9</v>
      </c>
      <c r="C22">
        <v>2901.125579</v>
      </c>
      <c r="E22" s="9">
        <v>10657780</v>
      </c>
      <c r="F22">
        <v>1676.2304127124255</v>
      </c>
      <c r="G22" s="6">
        <v>72.8</v>
      </c>
      <c r="H22">
        <v>20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U22" t="s">
        <v>21</v>
      </c>
      <c r="V22">
        <v>-103.15894836416099</v>
      </c>
      <c r="W22">
        <v>13.77012703172066</v>
      </c>
      <c r="X22">
        <v>-7.491503028732093</v>
      </c>
      <c r="Y22">
        <v>1.4614459826161885E-11</v>
      </c>
      <c r="Z22">
        <v>-130.43242002035174</v>
      </c>
      <c r="AA22">
        <v>-75.885476707970241</v>
      </c>
      <c r="AB22">
        <v>-130.43242002035174</v>
      </c>
      <c r="AC22">
        <v>-75.885476707970241</v>
      </c>
    </row>
    <row r="23" spans="1:29">
      <c r="A23" s="4">
        <v>2011</v>
      </c>
      <c r="B23">
        <v>10</v>
      </c>
      <c r="C23">
        <v>2352.7330619999998</v>
      </c>
      <c r="E23" s="9">
        <v>12087886</v>
      </c>
      <c r="F23">
        <v>1550.0619140279498</v>
      </c>
      <c r="G23" s="6">
        <v>72.8</v>
      </c>
      <c r="H23">
        <v>21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U23" t="s">
        <v>67</v>
      </c>
      <c r="V23">
        <v>-131.83707662170102</v>
      </c>
      <c r="W23">
        <v>279.10952729400566</v>
      </c>
      <c r="X23">
        <v>-0.47234889435654331</v>
      </c>
      <c r="Y23">
        <v>0.63756520499175662</v>
      </c>
      <c r="Z23">
        <v>-684.64866391427381</v>
      </c>
      <c r="AA23">
        <v>420.97451067087172</v>
      </c>
      <c r="AB23">
        <v>-684.64866391427381</v>
      </c>
      <c r="AC23">
        <v>420.97451067087172</v>
      </c>
    </row>
    <row r="24" spans="1:29">
      <c r="A24" s="4">
        <v>2011</v>
      </c>
      <c r="B24">
        <v>11</v>
      </c>
      <c r="C24">
        <v>1854.5518810000001</v>
      </c>
      <c r="E24" s="9">
        <v>11595575</v>
      </c>
      <c r="F24">
        <v>1661.25433538781</v>
      </c>
      <c r="G24" s="6">
        <v>72.8</v>
      </c>
      <c r="H24">
        <v>22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U24" t="s">
        <v>68</v>
      </c>
      <c r="V24">
        <v>-4.6499681700079201</v>
      </c>
      <c r="W24">
        <v>279.53345350833763</v>
      </c>
      <c r="X24">
        <v>-1.6634746616720156E-2</v>
      </c>
      <c r="Y24">
        <v>0.98675658214639328</v>
      </c>
      <c r="Z24">
        <v>-558.30119474581056</v>
      </c>
      <c r="AA24">
        <v>549.00125840579472</v>
      </c>
      <c r="AB24">
        <v>-558.30119474581056</v>
      </c>
      <c r="AC24">
        <v>549.00125840579472</v>
      </c>
    </row>
    <row r="25" spans="1:29">
      <c r="A25" s="4">
        <v>2011</v>
      </c>
      <c r="B25">
        <v>12</v>
      </c>
      <c r="C25">
        <v>1779.288945</v>
      </c>
      <c r="E25" s="9">
        <v>13146382</v>
      </c>
      <c r="F25">
        <v>1669.2525225849756</v>
      </c>
      <c r="G25" s="6">
        <v>72.900000000000006</v>
      </c>
      <c r="H25">
        <v>23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 t="s">
        <v>31</v>
      </c>
      <c r="V25">
        <v>-231.21844562201315</v>
      </c>
      <c r="W25">
        <v>280.52144570020988</v>
      </c>
      <c r="X25">
        <v>-0.82424516615786203</v>
      </c>
      <c r="Y25">
        <v>0.41149184568174491</v>
      </c>
      <c r="Z25">
        <v>-786.82651522326455</v>
      </c>
      <c r="AA25">
        <v>324.38962397923819</v>
      </c>
      <c r="AB25">
        <v>-786.82651522326455</v>
      </c>
      <c r="AC25">
        <v>324.38962397923819</v>
      </c>
    </row>
    <row r="26" spans="1:29">
      <c r="A26" s="4">
        <v>2012</v>
      </c>
      <c r="B26">
        <v>1</v>
      </c>
      <c r="C26">
        <v>1275.7282829999999</v>
      </c>
      <c r="E26" s="9">
        <v>12553040</v>
      </c>
      <c r="F26">
        <v>1648.3636921593124</v>
      </c>
      <c r="G26" s="6">
        <v>73.099999999999994</v>
      </c>
      <c r="H26">
        <v>24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 t="s">
        <v>32</v>
      </c>
      <c r="V26">
        <v>-461.55164453770703</v>
      </c>
      <c r="W26">
        <v>280.30438888681886</v>
      </c>
      <c r="X26">
        <v>-1.6466086969621874</v>
      </c>
      <c r="Y26">
        <v>0.10234511570231658</v>
      </c>
      <c r="Z26">
        <v>-1016.7298057703453</v>
      </c>
      <c r="AA26">
        <v>93.626516694931183</v>
      </c>
      <c r="AB26">
        <v>-1016.7298057703453</v>
      </c>
      <c r="AC26">
        <v>93.626516694931183</v>
      </c>
    </row>
    <row r="27" spans="1:29">
      <c r="A27" s="4">
        <v>2012</v>
      </c>
      <c r="B27">
        <v>2</v>
      </c>
      <c r="C27">
        <v>1761.147749</v>
      </c>
      <c r="E27" s="9">
        <v>13471925</v>
      </c>
      <c r="F27">
        <v>1595.1871424204046</v>
      </c>
      <c r="G27" s="6">
        <v>73.599999999999994</v>
      </c>
      <c r="H27">
        <v>25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U27" t="s">
        <v>33</v>
      </c>
      <c r="V27">
        <v>-400.2333958079127</v>
      </c>
      <c r="W27">
        <v>280.95534711149361</v>
      </c>
      <c r="X27">
        <v>-1.4245445047503762</v>
      </c>
      <c r="Y27">
        <v>0.15697367952303676</v>
      </c>
      <c r="Z27">
        <v>-956.70086182685623</v>
      </c>
      <c r="AA27">
        <v>156.23407021103088</v>
      </c>
      <c r="AB27">
        <v>-956.70086182685623</v>
      </c>
      <c r="AC27">
        <v>156.23407021103088</v>
      </c>
    </row>
    <row r="28" spans="1:29">
      <c r="A28" s="4">
        <v>2012</v>
      </c>
      <c r="B28">
        <v>3</v>
      </c>
      <c r="C28">
        <v>1803.2178489999999</v>
      </c>
      <c r="E28" s="9">
        <v>14882713</v>
      </c>
      <c r="F28">
        <v>1552.1645163402973</v>
      </c>
      <c r="G28" s="6">
        <v>73.900000000000006</v>
      </c>
      <c r="H28">
        <v>26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 t="s">
        <v>34</v>
      </c>
      <c r="V28">
        <v>-112.22304251272436</v>
      </c>
      <c r="W28">
        <v>286.64418676067265</v>
      </c>
      <c r="X28">
        <v>-0.39150643095519172</v>
      </c>
      <c r="Y28">
        <v>0.69614118660722268</v>
      </c>
      <c r="Z28">
        <v>-679.9579722646522</v>
      </c>
      <c r="AA28">
        <v>455.51188723920353</v>
      </c>
      <c r="AB28">
        <v>-679.9579722646522</v>
      </c>
      <c r="AC28">
        <v>455.51188723920353</v>
      </c>
    </row>
    <row r="29" spans="1:29">
      <c r="A29" s="4">
        <v>2012</v>
      </c>
      <c r="B29">
        <v>4</v>
      </c>
      <c r="C29">
        <v>1775.012281</v>
      </c>
      <c r="E29" s="9">
        <v>11415594</v>
      </c>
      <c r="F29">
        <v>1481.3601877626766</v>
      </c>
      <c r="G29" s="6">
        <v>74.2</v>
      </c>
      <c r="H29">
        <v>27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U29" t="s">
        <v>35</v>
      </c>
      <c r="V29">
        <v>-141.99846920076502</v>
      </c>
      <c r="W29">
        <v>289.4681176622766</v>
      </c>
      <c r="X29">
        <v>-0.49054959954669375</v>
      </c>
      <c r="Y29">
        <v>0.62467169500148079</v>
      </c>
      <c r="Z29">
        <v>-715.3265499255574</v>
      </c>
      <c r="AA29">
        <v>431.32961152402731</v>
      </c>
      <c r="AB29">
        <v>-715.3265499255574</v>
      </c>
      <c r="AC29">
        <v>431.32961152402731</v>
      </c>
    </row>
    <row r="30" spans="1:29">
      <c r="A30" s="4">
        <v>2012</v>
      </c>
      <c r="B30">
        <v>5</v>
      </c>
      <c r="C30">
        <v>1851.3877239999999</v>
      </c>
      <c r="E30" s="9">
        <v>10151397</v>
      </c>
      <c r="F30">
        <v>1792.544323246412</v>
      </c>
      <c r="G30" s="6">
        <v>74.2</v>
      </c>
      <c r="H30">
        <v>28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U30" t="s">
        <v>36</v>
      </c>
      <c r="V30">
        <v>-1.2827492211806484</v>
      </c>
      <c r="W30">
        <v>289.89118197003114</v>
      </c>
      <c r="X30">
        <v>-4.4249335645996247E-3</v>
      </c>
      <c r="Y30">
        <v>0.99647702615640155</v>
      </c>
      <c r="Z30">
        <v>-575.44876211462406</v>
      </c>
      <c r="AA30">
        <v>572.88326367226273</v>
      </c>
      <c r="AB30">
        <v>-575.44876211462406</v>
      </c>
      <c r="AC30">
        <v>572.88326367226273</v>
      </c>
    </row>
    <row r="31" spans="1:29">
      <c r="A31" s="4">
        <v>2012</v>
      </c>
      <c r="B31">
        <v>6</v>
      </c>
      <c r="C31">
        <v>2351.6188520000001</v>
      </c>
      <c r="E31" s="9">
        <v>10241501</v>
      </c>
      <c r="F31">
        <v>1869.2914588766791</v>
      </c>
      <c r="G31" s="6">
        <v>74.5</v>
      </c>
      <c r="H31">
        <v>29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U31" t="s">
        <v>37</v>
      </c>
      <c r="V31">
        <v>465.6010509157112</v>
      </c>
      <c r="W31">
        <v>282.98207725650781</v>
      </c>
      <c r="X31">
        <v>1.645337596747052</v>
      </c>
      <c r="Y31">
        <v>0.10260731665924425</v>
      </c>
      <c r="Z31">
        <v>-94.880609528415221</v>
      </c>
      <c r="AA31">
        <v>1026.0827113598375</v>
      </c>
      <c r="AB31">
        <v>-94.880609528415221</v>
      </c>
      <c r="AC31">
        <v>1026.0827113598375</v>
      </c>
    </row>
    <row r="32" spans="1:29">
      <c r="A32" s="4">
        <v>2012</v>
      </c>
      <c r="B32">
        <v>7</v>
      </c>
      <c r="C32">
        <v>2321.9441769999999</v>
      </c>
      <c r="E32" s="9">
        <v>9903265</v>
      </c>
      <c r="F32">
        <v>1837.4310963338874</v>
      </c>
      <c r="G32" s="6">
        <v>74.5</v>
      </c>
      <c r="H32">
        <v>30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U32" t="s">
        <v>38</v>
      </c>
      <c r="V32">
        <v>383.94557749634612</v>
      </c>
      <c r="W32">
        <v>281.80386159056951</v>
      </c>
      <c r="X32">
        <v>1.3624567645356735</v>
      </c>
      <c r="Y32">
        <v>0.17569324335137732</v>
      </c>
      <c r="Z32">
        <v>-174.20247836331828</v>
      </c>
      <c r="AA32">
        <v>942.09363335601051</v>
      </c>
      <c r="AB32">
        <v>-174.20247836331828</v>
      </c>
      <c r="AC32">
        <v>942.09363335601051</v>
      </c>
    </row>
    <row r="33" spans="1:29" ht="18" thickBot="1">
      <c r="A33" s="4">
        <v>2012</v>
      </c>
      <c r="B33">
        <v>8</v>
      </c>
      <c r="C33">
        <v>2352.6209789999998</v>
      </c>
      <c r="E33" s="9">
        <v>10319172</v>
      </c>
      <c r="F33">
        <v>1876.8711556257144</v>
      </c>
      <c r="G33" s="6">
        <v>74.5</v>
      </c>
      <c r="H33">
        <v>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U33" s="13" t="s">
        <v>39</v>
      </c>
      <c r="V33" s="13">
        <v>104.90679216287063</v>
      </c>
      <c r="W33" s="13">
        <v>280.00843309997913</v>
      </c>
      <c r="X33" s="13">
        <v>0.3746558309028245</v>
      </c>
      <c r="Y33" s="13">
        <v>0.70860049858128704</v>
      </c>
      <c r="Z33" s="13">
        <v>-449.6851913427746</v>
      </c>
      <c r="AA33" s="13">
        <v>659.4987756685158</v>
      </c>
      <c r="AB33" s="13">
        <v>-449.6851913427746</v>
      </c>
      <c r="AC33" s="13">
        <v>659.4987756685158</v>
      </c>
    </row>
    <row r="34" spans="1:29">
      <c r="A34" s="4">
        <v>2012</v>
      </c>
      <c r="B34">
        <v>9</v>
      </c>
      <c r="C34">
        <v>2995.2870979999998</v>
      </c>
      <c r="E34" s="9">
        <v>10215574</v>
      </c>
      <c r="F34">
        <v>1859.2182635766171</v>
      </c>
      <c r="G34" s="6">
        <v>74.5</v>
      </c>
      <c r="H34">
        <v>32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</row>
    <row r="35" spans="1:29">
      <c r="A35" s="4">
        <v>2012</v>
      </c>
      <c r="B35">
        <v>10</v>
      </c>
      <c r="C35">
        <v>2697.6683739999999</v>
      </c>
      <c r="E35" s="9">
        <v>9348579</v>
      </c>
      <c r="F35">
        <v>1834.5444503405929</v>
      </c>
      <c r="G35" s="6">
        <v>74.7</v>
      </c>
      <c r="H35">
        <v>33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</row>
    <row r="36" spans="1:29">
      <c r="A36" s="4">
        <v>2012</v>
      </c>
      <c r="B36">
        <v>11</v>
      </c>
      <c r="C36">
        <v>2448.6202739999999</v>
      </c>
      <c r="E36" s="9">
        <v>10667257</v>
      </c>
      <c r="F36">
        <v>1979.1111932268968</v>
      </c>
      <c r="G36" s="6">
        <v>74.900000000000006</v>
      </c>
      <c r="H36">
        <v>34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1:29">
      <c r="A37" s="4">
        <v>2012</v>
      </c>
      <c r="B37">
        <v>12</v>
      </c>
      <c r="C37">
        <v>2611.3371299999999</v>
      </c>
      <c r="E37" s="9">
        <v>12209544</v>
      </c>
      <c r="F37">
        <v>2104.6921616490372</v>
      </c>
      <c r="G37" s="6">
        <v>75.3</v>
      </c>
      <c r="H37">
        <v>35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29">
      <c r="A38">
        <v>2013</v>
      </c>
      <c r="B38">
        <v>1</v>
      </c>
      <c r="C38">
        <v>2513.803813</v>
      </c>
      <c r="E38" s="9">
        <v>13047411</v>
      </c>
      <c r="F38">
        <v>2317.5308428953499</v>
      </c>
      <c r="G38" s="6">
        <v>75.400000000000006</v>
      </c>
      <c r="H38">
        <v>36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29">
      <c r="A39">
        <v>2013</v>
      </c>
      <c r="B39">
        <v>2</v>
      </c>
      <c r="C39">
        <v>2487.1557859999998</v>
      </c>
      <c r="E39" s="9">
        <v>10633221</v>
      </c>
      <c r="F39">
        <v>2909.5638341322901</v>
      </c>
      <c r="G39" s="6">
        <v>75.7</v>
      </c>
      <c r="H39">
        <v>37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9">
      <c r="A40">
        <v>2013</v>
      </c>
      <c r="B40">
        <v>3</v>
      </c>
      <c r="C40">
        <v>2503.4426370000001</v>
      </c>
      <c r="E40" s="9">
        <v>10990562</v>
      </c>
      <c r="F40">
        <v>3191.9700490575783</v>
      </c>
      <c r="G40" s="6">
        <v>75.900000000000006</v>
      </c>
      <c r="H40">
        <v>38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29">
      <c r="A41">
        <v>2013</v>
      </c>
      <c r="B41">
        <v>4</v>
      </c>
      <c r="C41">
        <v>2609.2671</v>
      </c>
      <c r="E41" s="9">
        <v>10004690</v>
      </c>
      <c r="F41">
        <v>3671.5038298697523</v>
      </c>
      <c r="G41" s="6">
        <v>76.099999999999994</v>
      </c>
      <c r="H41">
        <v>39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9">
      <c r="A42">
        <v>2013</v>
      </c>
      <c r="B42">
        <v>5</v>
      </c>
      <c r="C42">
        <v>2432.5867509999998</v>
      </c>
      <c r="E42" s="9">
        <v>10542146</v>
      </c>
      <c r="F42">
        <v>3844.9522208935286</v>
      </c>
      <c r="G42" s="6">
        <v>76.400000000000006</v>
      </c>
      <c r="H42">
        <v>40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9">
      <c r="A43">
        <v>2013</v>
      </c>
      <c r="B43">
        <v>6</v>
      </c>
      <c r="C43">
        <v>2051.5586239999998</v>
      </c>
      <c r="E43" s="9">
        <v>9597885</v>
      </c>
      <c r="F43">
        <v>2603.8183583216482</v>
      </c>
      <c r="G43" s="6">
        <v>76.8</v>
      </c>
      <c r="H43">
        <v>41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29">
      <c r="A44">
        <v>2013</v>
      </c>
      <c r="B44">
        <v>7</v>
      </c>
      <c r="C44">
        <v>1768.3970340000001</v>
      </c>
      <c r="E44" s="9">
        <v>10041723</v>
      </c>
      <c r="F44">
        <v>2079.4540894854103</v>
      </c>
      <c r="G44" s="6">
        <v>77.2</v>
      </c>
      <c r="H44">
        <v>42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</row>
    <row r="45" spans="1:29">
      <c r="A45">
        <v>2013</v>
      </c>
      <c r="B45">
        <v>8</v>
      </c>
      <c r="C45">
        <v>1801.840451</v>
      </c>
      <c r="E45" s="9">
        <v>9944154</v>
      </c>
      <c r="F45">
        <v>1926.2532443853365</v>
      </c>
      <c r="G45" s="6">
        <v>77.5</v>
      </c>
      <c r="H45">
        <v>43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</row>
    <row r="46" spans="1:29">
      <c r="A46">
        <v>2013</v>
      </c>
      <c r="B46">
        <v>9</v>
      </c>
      <c r="C46">
        <v>1868.998812</v>
      </c>
      <c r="E46" s="9">
        <v>9444870</v>
      </c>
      <c r="F46">
        <v>2032.7770582001522</v>
      </c>
      <c r="G46" s="6">
        <v>77.599999999999994</v>
      </c>
      <c r="H46">
        <v>44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29">
      <c r="A47">
        <v>2013</v>
      </c>
      <c r="B47">
        <v>10</v>
      </c>
      <c r="C47">
        <v>1758.7562009999999</v>
      </c>
      <c r="E47" s="9">
        <v>11209114</v>
      </c>
      <c r="F47">
        <v>2003.5647561577941</v>
      </c>
      <c r="G47" s="6">
        <v>78</v>
      </c>
      <c r="H47">
        <v>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</row>
    <row r="48" spans="1:29">
      <c r="A48">
        <v>2013</v>
      </c>
      <c r="B48">
        <v>11</v>
      </c>
      <c r="C48">
        <v>1673.181838</v>
      </c>
      <c r="E48" s="9">
        <v>11283605</v>
      </c>
      <c r="F48">
        <v>1994.2866961639245</v>
      </c>
      <c r="G48" s="6">
        <v>78.3</v>
      </c>
      <c r="H48">
        <v>46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</row>
    <row r="49" spans="1:19">
      <c r="A49">
        <v>2013</v>
      </c>
      <c r="B49">
        <v>12</v>
      </c>
      <c r="C49">
        <v>1705.477909</v>
      </c>
      <c r="E49" s="9">
        <v>12135218</v>
      </c>
      <c r="F49">
        <v>1986.5063445923479</v>
      </c>
      <c r="G49" s="6">
        <v>78.599999999999994</v>
      </c>
      <c r="H49">
        <v>47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2014</v>
      </c>
      <c r="B50">
        <v>1</v>
      </c>
      <c r="C50">
        <v>1617.4117140000001</v>
      </c>
      <c r="E50" s="9">
        <v>9197524</v>
      </c>
      <c r="F50">
        <v>1924.6772644830896</v>
      </c>
      <c r="G50" s="6">
        <v>78.900000000000006</v>
      </c>
      <c r="H50">
        <v>48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>
        <v>2014</v>
      </c>
      <c r="B51">
        <v>2</v>
      </c>
      <c r="C51">
        <v>1616.3013410000001</v>
      </c>
      <c r="E51" s="9">
        <v>7279280</v>
      </c>
      <c r="F51">
        <v>1959.9914875505426</v>
      </c>
      <c r="G51" s="6">
        <v>79.2</v>
      </c>
      <c r="H51">
        <v>49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>
        <v>2014</v>
      </c>
      <c r="B52">
        <v>3</v>
      </c>
      <c r="C52">
        <v>1441.271123</v>
      </c>
      <c r="E52" s="9">
        <v>8186223</v>
      </c>
      <c r="F52">
        <v>1771.5845485539494</v>
      </c>
      <c r="G52" s="6">
        <v>79.3</v>
      </c>
      <c r="H52">
        <v>50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>
        <v>2014</v>
      </c>
      <c r="B53">
        <v>4</v>
      </c>
      <c r="C53">
        <v>1335.25803</v>
      </c>
      <c r="E53" s="9">
        <v>7279039</v>
      </c>
      <c r="F53">
        <v>1634.5766022034943</v>
      </c>
      <c r="G53" s="6">
        <v>79.599999999999994</v>
      </c>
      <c r="H53">
        <v>51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2014</v>
      </c>
      <c r="B54">
        <v>5</v>
      </c>
      <c r="C54">
        <v>1279.0217130000001</v>
      </c>
      <c r="E54" s="9">
        <v>7085720</v>
      </c>
      <c r="F54">
        <v>1636.1305089595101</v>
      </c>
      <c r="G54" s="6">
        <v>79.7</v>
      </c>
      <c r="H54">
        <v>52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2014</v>
      </c>
      <c r="B55">
        <v>6</v>
      </c>
      <c r="C55">
        <v>1284.907903</v>
      </c>
      <c r="E55" s="9">
        <v>6781304</v>
      </c>
      <c r="F55">
        <v>1493.9309056956115</v>
      </c>
      <c r="G55" s="6">
        <v>80</v>
      </c>
      <c r="H55">
        <v>53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>
        <v>2014</v>
      </c>
      <c r="B56">
        <v>7</v>
      </c>
      <c r="C56">
        <v>1244.888013</v>
      </c>
      <c r="E56" s="9">
        <v>6931805</v>
      </c>
      <c r="F56">
        <v>1370.9660330981289</v>
      </c>
      <c r="G56" s="6">
        <v>80.099999999999994</v>
      </c>
      <c r="H56">
        <v>54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</row>
    <row r="57" spans="1:19">
      <c r="A57">
        <v>2014</v>
      </c>
      <c r="B57">
        <v>8</v>
      </c>
      <c r="C57">
        <v>1384.438028</v>
      </c>
      <c r="E57" s="9">
        <v>6998114</v>
      </c>
      <c r="F57">
        <v>1373.8617254180283</v>
      </c>
      <c r="G57" s="6">
        <v>80.5</v>
      </c>
      <c r="H57">
        <v>55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</row>
    <row r="58" spans="1:19">
      <c r="A58">
        <v>2014</v>
      </c>
      <c r="B58">
        <v>9</v>
      </c>
      <c r="C58">
        <v>1413.9062329999999</v>
      </c>
      <c r="E58" s="9">
        <v>11681915</v>
      </c>
      <c r="F58">
        <v>1421.3144248068579</v>
      </c>
      <c r="G58" s="6">
        <v>80.8</v>
      </c>
      <c r="H58">
        <v>56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</row>
    <row r="59" spans="1:19">
      <c r="A59">
        <v>2014</v>
      </c>
      <c r="B59">
        <v>10</v>
      </c>
      <c r="C59">
        <v>1308.847726</v>
      </c>
      <c r="E59" s="9">
        <v>13869715</v>
      </c>
      <c r="F59">
        <v>1429.8604108062204</v>
      </c>
      <c r="G59" s="6">
        <v>81.099999999999994</v>
      </c>
      <c r="H59">
        <v>57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</row>
    <row r="60" spans="1:19">
      <c r="A60">
        <v>2014</v>
      </c>
      <c r="B60">
        <v>11</v>
      </c>
      <c r="C60">
        <v>1271.0737650000001</v>
      </c>
      <c r="E60" s="9">
        <v>12694854</v>
      </c>
      <c r="F60">
        <v>1374.2487900866884</v>
      </c>
      <c r="G60" s="6">
        <v>81.400000000000006</v>
      </c>
      <c r="H60">
        <v>58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</row>
    <row r="61" spans="1:19">
      <c r="A61">
        <v>2014</v>
      </c>
      <c r="B61">
        <v>12</v>
      </c>
      <c r="C61">
        <v>1647.7671640000001</v>
      </c>
      <c r="E61" s="9">
        <v>15176919</v>
      </c>
      <c r="F61">
        <v>1355.2326447248047</v>
      </c>
      <c r="G61" s="6">
        <v>81.7</v>
      </c>
      <c r="H61">
        <v>59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2015</v>
      </c>
      <c r="B62">
        <v>1</v>
      </c>
      <c r="C62">
        <v>1533.1297609999999</v>
      </c>
      <c r="E62" s="9">
        <v>15155234</v>
      </c>
      <c r="F62">
        <v>1379.9224454000823</v>
      </c>
      <c r="G62" s="6">
        <v>82.1</v>
      </c>
      <c r="H62">
        <v>60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>
        <v>2015</v>
      </c>
      <c r="B63">
        <v>2</v>
      </c>
      <c r="C63">
        <v>1668.30537</v>
      </c>
      <c r="E63" s="9">
        <v>14475231</v>
      </c>
      <c r="F63">
        <v>1388.1400192415447</v>
      </c>
      <c r="G63" s="6">
        <v>82.5</v>
      </c>
      <c r="H63">
        <v>61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2015</v>
      </c>
      <c r="B64">
        <v>3</v>
      </c>
      <c r="C64">
        <v>1815.087319</v>
      </c>
      <c r="E64" s="9">
        <v>16421728</v>
      </c>
      <c r="F64">
        <v>1399.6363482599686</v>
      </c>
      <c r="G64" s="6">
        <v>82.9</v>
      </c>
      <c r="H64">
        <v>62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2015</v>
      </c>
      <c r="B65">
        <v>4</v>
      </c>
      <c r="C65">
        <v>1679.2602380000001</v>
      </c>
      <c r="E65" s="9">
        <v>14394622</v>
      </c>
      <c r="F65">
        <v>1470.0132100396302</v>
      </c>
      <c r="G65" s="6">
        <v>83.3</v>
      </c>
      <c r="H65">
        <v>63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2015</v>
      </c>
      <c r="B66">
        <v>5</v>
      </c>
      <c r="C66">
        <v>2116.1344709999998</v>
      </c>
      <c r="E66" s="9">
        <v>13130871</v>
      </c>
      <c r="F66">
        <v>1792.6019601644009</v>
      </c>
      <c r="G66" s="6">
        <v>83.7</v>
      </c>
      <c r="H66">
        <v>64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2015</v>
      </c>
      <c r="B67">
        <v>6</v>
      </c>
      <c r="C67">
        <v>2577.2055340000002</v>
      </c>
      <c r="E67" s="9">
        <v>12665944</v>
      </c>
      <c r="F67">
        <v>1643.6797353254169</v>
      </c>
      <c r="G67" s="6">
        <v>83.9</v>
      </c>
      <c r="H67">
        <v>65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2015</v>
      </c>
      <c r="B68">
        <v>7</v>
      </c>
      <c r="C68">
        <v>2126.6302059999998</v>
      </c>
      <c r="E68" s="9">
        <v>13866755</v>
      </c>
      <c r="F68">
        <v>1986.7480016827935</v>
      </c>
      <c r="G68" s="6">
        <v>84.2</v>
      </c>
      <c r="H68">
        <v>66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</row>
    <row r="69" spans="1:19">
      <c r="A69">
        <v>2015</v>
      </c>
      <c r="B69">
        <v>8</v>
      </c>
      <c r="C69">
        <v>2073.2462999999998</v>
      </c>
      <c r="E69" s="9">
        <v>13760574</v>
      </c>
      <c r="F69">
        <v>2154.1176099902327</v>
      </c>
      <c r="G69" s="6">
        <v>84.4</v>
      </c>
      <c r="H69">
        <v>67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</row>
    <row r="70" spans="1:19">
      <c r="A70">
        <v>2015</v>
      </c>
      <c r="B70">
        <v>9</v>
      </c>
      <c r="C70">
        <v>2076.5326540000001</v>
      </c>
      <c r="E70" s="9">
        <v>15230759</v>
      </c>
      <c r="F70">
        <v>2249.2260387928313</v>
      </c>
      <c r="G70" s="6">
        <v>84.9</v>
      </c>
      <c r="H70">
        <v>68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</row>
    <row r="71" spans="1:19">
      <c r="A71">
        <v>2015</v>
      </c>
      <c r="B71">
        <v>10</v>
      </c>
      <c r="C71">
        <v>1942.800581</v>
      </c>
      <c r="E71" s="9">
        <v>16473635</v>
      </c>
      <c r="F71">
        <v>2285.0283259271741</v>
      </c>
      <c r="G71" s="6">
        <v>85.1</v>
      </c>
      <c r="H71">
        <v>69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</row>
    <row r="72" spans="1:19">
      <c r="A72">
        <v>2015</v>
      </c>
      <c r="B72">
        <v>11</v>
      </c>
      <c r="C72">
        <v>1899.0146219999999</v>
      </c>
      <c r="E72" s="9">
        <v>12027688</v>
      </c>
      <c r="F72">
        <v>2453.9488954064946</v>
      </c>
      <c r="G72" s="6">
        <v>85.4</v>
      </c>
      <c r="H72">
        <v>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</row>
    <row r="73" spans="1:19">
      <c r="A73">
        <v>2015</v>
      </c>
      <c r="B73">
        <v>12</v>
      </c>
      <c r="C73">
        <v>2224.6765540000001</v>
      </c>
      <c r="E73" s="9">
        <v>16607044</v>
      </c>
      <c r="F73">
        <v>2764.2789523508995</v>
      </c>
      <c r="G73" s="6">
        <v>85.4</v>
      </c>
      <c r="H73">
        <v>71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2016</v>
      </c>
      <c r="B74">
        <v>1</v>
      </c>
      <c r="C74">
        <v>2389.952957</v>
      </c>
      <c r="E74" s="9">
        <v>17082668</v>
      </c>
      <c r="F74">
        <v>2736.4751344086021</v>
      </c>
      <c r="G74" s="6">
        <v>85.5</v>
      </c>
      <c r="H74">
        <v>72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2016</v>
      </c>
      <c r="B75">
        <v>2</v>
      </c>
      <c r="C75">
        <v>3237.1392719999999</v>
      </c>
      <c r="E75" s="9">
        <v>17581533</v>
      </c>
      <c r="F75">
        <v>2769.7616060225846</v>
      </c>
      <c r="G75" s="6">
        <v>85.5</v>
      </c>
      <c r="H75">
        <v>73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2016</v>
      </c>
      <c r="B76">
        <v>3</v>
      </c>
      <c r="C76">
        <v>2657.427694</v>
      </c>
      <c r="E76" s="9">
        <v>19178468</v>
      </c>
      <c r="F76">
        <v>2766.4503684756742</v>
      </c>
      <c r="G76" s="6">
        <v>85.8</v>
      </c>
      <c r="H76">
        <v>74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2016</v>
      </c>
      <c r="B77">
        <v>4</v>
      </c>
      <c r="C77">
        <v>2178.4395169999998</v>
      </c>
      <c r="E77" s="9">
        <v>17158659</v>
      </c>
      <c r="F77">
        <v>2722.5262364893852</v>
      </c>
      <c r="G77" s="6">
        <v>86.1</v>
      </c>
      <c r="H77">
        <v>75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2016</v>
      </c>
      <c r="B78">
        <v>5</v>
      </c>
      <c r="C78">
        <v>2194.9179130000002</v>
      </c>
      <c r="E78" s="9">
        <v>15956234</v>
      </c>
      <c r="F78">
        <v>1824.7411900031373</v>
      </c>
      <c r="G78" s="6">
        <v>86.5</v>
      </c>
      <c r="H78">
        <v>76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2016</v>
      </c>
      <c r="B79">
        <v>6</v>
      </c>
      <c r="C79">
        <v>1995.586282</v>
      </c>
      <c r="E79" s="9">
        <v>13957023</v>
      </c>
      <c r="F79">
        <v>1598.1424731463953</v>
      </c>
      <c r="G79" s="6">
        <v>86.7</v>
      </c>
      <c r="H79">
        <v>77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2016</v>
      </c>
      <c r="B80">
        <v>7</v>
      </c>
      <c r="C80">
        <v>1847.4080750000001</v>
      </c>
      <c r="E80" s="11">
        <v>11417917</v>
      </c>
      <c r="F80">
        <v>1594.8695916421289</v>
      </c>
      <c r="G80" s="6">
        <v>87.1</v>
      </c>
      <c r="H80">
        <v>78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</row>
    <row r="81" spans="1:19">
      <c r="A81">
        <v>2016</v>
      </c>
      <c r="B81">
        <v>8</v>
      </c>
      <c r="C81">
        <v>1741.275333</v>
      </c>
      <c r="E81" s="9">
        <v>12451089</v>
      </c>
      <c r="F81">
        <v>1653.4799377070767</v>
      </c>
      <c r="G81" s="6">
        <v>87.5</v>
      </c>
      <c r="H81">
        <v>79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</row>
    <row r="82" spans="1:19">
      <c r="A82">
        <v>2016</v>
      </c>
      <c r="B82">
        <v>9</v>
      </c>
      <c r="C82">
        <v>2152.7943730000002</v>
      </c>
      <c r="E82" s="9">
        <v>14127473</v>
      </c>
      <c r="F82">
        <v>1682.1303521148711</v>
      </c>
      <c r="G82" s="6">
        <v>87.9</v>
      </c>
      <c r="H82">
        <v>80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</row>
    <row r="83" spans="1:19">
      <c r="A83">
        <v>2016</v>
      </c>
      <c r="B83">
        <v>10</v>
      </c>
      <c r="C83">
        <v>2147.7707799999998</v>
      </c>
      <c r="E83" s="9">
        <v>10950786</v>
      </c>
      <c r="F83">
        <v>1748.3061662810362</v>
      </c>
      <c r="G83" s="6">
        <v>88.3</v>
      </c>
      <c r="H83">
        <v>81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</row>
    <row r="84" spans="1:19">
      <c r="A84">
        <v>2016</v>
      </c>
      <c r="B84">
        <v>11</v>
      </c>
      <c r="C84">
        <v>2348.36913</v>
      </c>
      <c r="E84" s="9">
        <v>14210216</v>
      </c>
      <c r="F84">
        <v>1784.1370782547253</v>
      </c>
      <c r="G84" s="6">
        <v>88.6</v>
      </c>
      <c r="H84">
        <v>82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</row>
    <row r="85" spans="1:19">
      <c r="A85">
        <v>2016</v>
      </c>
      <c r="B85">
        <v>12</v>
      </c>
      <c r="C85">
        <v>2579.352723</v>
      </c>
      <c r="E85" s="9">
        <v>14097909</v>
      </c>
      <c r="F85">
        <v>1828.9012061198646</v>
      </c>
      <c r="G85" s="6">
        <v>89.1</v>
      </c>
      <c r="H85">
        <v>83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2017</v>
      </c>
      <c r="B86">
        <v>1</v>
      </c>
      <c r="C86">
        <v>2553.2526750000002</v>
      </c>
      <c r="E86" s="9">
        <v>12021305</v>
      </c>
      <c r="F86">
        <v>2039.7263931968039</v>
      </c>
      <c r="G86" s="6">
        <v>89.5</v>
      </c>
      <c r="H86">
        <v>84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2017</v>
      </c>
      <c r="B87">
        <v>2</v>
      </c>
      <c r="C87">
        <v>2522.7384459999998</v>
      </c>
      <c r="E87" s="9">
        <v>11823672</v>
      </c>
      <c r="F87">
        <v>2383.4398557849886</v>
      </c>
      <c r="G87" s="6">
        <v>89.9</v>
      </c>
      <c r="H87">
        <v>85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>
        <v>2017</v>
      </c>
      <c r="B88">
        <v>3</v>
      </c>
      <c r="C88">
        <v>2895.5055600000001</v>
      </c>
      <c r="E88" s="9">
        <v>13482693</v>
      </c>
      <c r="F88">
        <v>2439.3993747757904</v>
      </c>
      <c r="G88" s="6">
        <v>90.3</v>
      </c>
      <c r="H88">
        <v>86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>
        <v>2017</v>
      </c>
      <c r="B89">
        <v>4</v>
      </c>
      <c r="C89">
        <v>2433.2423389999999</v>
      </c>
      <c r="E89" s="9">
        <v>13646512</v>
      </c>
      <c r="F89">
        <v>2614.888856961064</v>
      </c>
      <c r="G89" s="6">
        <v>90.7</v>
      </c>
      <c r="H89">
        <v>87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>
        <v>2017</v>
      </c>
      <c r="B90">
        <v>5</v>
      </c>
      <c r="C90">
        <v>2002.132327</v>
      </c>
      <c r="E90" s="9">
        <v>14319774</v>
      </c>
      <c r="F90">
        <v>2091.3210177762285</v>
      </c>
      <c r="G90" s="6">
        <v>91.1</v>
      </c>
      <c r="H90">
        <v>88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>
        <v>2017</v>
      </c>
      <c r="B91">
        <v>6</v>
      </c>
      <c r="C91">
        <v>1677.6592900000001</v>
      </c>
      <c r="E91" s="9">
        <v>10623514</v>
      </c>
      <c r="F91">
        <v>2050.5866157102059</v>
      </c>
      <c r="G91" s="6">
        <v>91.5</v>
      </c>
      <c r="H91">
        <v>89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>
        <v>2017</v>
      </c>
      <c r="B92">
        <v>7</v>
      </c>
      <c r="C92">
        <v>1690.2737460000001</v>
      </c>
      <c r="E92" s="9">
        <v>11164593</v>
      </c>
      <c r="F92">
        <v>1994.8922553051827</v>
      </c>
      <c r="G92" s="6">
        <v>91.8</v>
      </c>
      <c r="H92">
        <v>90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</row>
    <row r="93" spans="1:19">
      <c r="A93">
        <v>2017</v>
      </c>
      <c r="B93">
        <v>8</v>
      </c>
      <c r="C93">
        <v>1980.460544</v>
      </c>
      <c r="E93" s="9">
        <v>10875791</v>
      </c>
      <c r="F93">
        <v>2050.8270615350098</v>
      </c>
      <c r="G93" s="6">
        <v>92.2</v>
      </c>
      <c r="H93">
        <v>91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</row>
    <row r="94" spans="1:19">
      <c r="A94">
        <v>2017</v>
      </c>
      <c r="B94">
        <v>9</v>
      </c>
      <c r="C94">
        <v>2216.5179480000002</v>
      </c>
      <c r="E94" s="9">
        <v>13349600</v>
      </c>
      <c r="F94">
        <v>2095.3021228048733</v>
      </c>
      <c r="G94" s="6">
        <v>92.4</v>
      </c>
      <c r="H94">
        <v>92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</row>
    <row r="95" spans="1:19">
      <c r="A95">
        <v>2017</v>
      </c>
      <c r="B95">
        <v>10</v>
      </c>
      <c r="C95">
        <v>2002.508233</v>
      </c>
      <c r="E95" s="9">
        <v>10137632</v>
      </c>
      <c r="F95">
        <v>2189.0963222773944</v>
      </c>
      <c r="G95" s="6">
        <v>92.7</v>
      </c>
      <c r="H95">
        <v>93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</row>
    <row r="96" spans="1:19">
      <c r="A96">
        <v>2017</v>
      </c>
      <c r="B96">
        <v>11</v>
      </c>
      <c r="C96">
        <v>1880.9002849999999</v>
      </c>
      <c r="E96" s="9">
        <v>13198660</v>
      </c>
      <c r="F96">
        <v>2151.0678295170883</v>
      </c>
      <c r="G96" s="6">
        <v>92.9</v>
      </c>
      <c r="H96">
        <v>94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</row>
    <row r="97" spans="1:19">
      <c r="A97">
        <v>2017</v>
      </c>
      <c r="B97">
        <v>12</v>
      </c>
      <c r="C97">
        <v>1979.569694</v>
      </c>
      <c r="E97" s="9">
        <v>13739982</v>
      </c>
      <c r="F97">
        <v>2179.1643636512522</v>
      </c>
      <c r="G97" s="6">
        <v>93</v>
      </c>
      <c r="H97">
        <v>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>
        <v>2018</v>
      </c>
      <c r="B98">
        <v>1</v>
      </c>
      <c r="C98">
        <v>2160.9279759999999</v>
      </c>
      <c r="E98" s="9">
        <v>12649894</v>
      </c>
      <c r="F98">
        <v>2121.175055552158</v>
      </c>
      <c r="G98" s="6">
        <v>93.3</v>
      </c>
      <c r="H98">
        <v>96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>
        <v>2018</v>
      </c>
      <c r="B99">
        <v>2</v>
      </c>
      <c r="C99">
        <v>2665.5202060000001</v>
      </c>
      <c r="E99" s="9">
        <v>11902459</v>
      </c>
      <c r="F99">
        <v>2117.242425775125</v>
      </c>
      <c r="G99" s="6">
        <v>93.5</v>
      </c>
      <c r="H99">
        <v>97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>
        <v>2018</v>
      </c>
      <c r="B100">
        <v>3</v>
      </c>
      <c r="C100">
        <v>2075.9283449999998</v>
      </c>
      <c r="E100" s="9">
        <v>21415983</v>
      </c>
      <c r="F100">
        <v>2032.3844821824589</v>
      </c>
      <c r="G100" s="6">
        <v>93.8</v>
      </c>
      <c r="H100">
        <v>98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>
        <v>2018</v>
      </c>
      <c r="B101">
        <v>4</v>
      </c>
      <c r="C101">
        <v>1563.7161249999999</v>
      </c>
      <c r="E101" s="9">
        <v>21776585</v>
      </c>
      <c r="F101">
        <v>1833.601196793725</v>
      </c>
      <c r="G101" s="6">
        <v>93.8</v>
      </c>
      <c r="H101">
        <v>99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>
        <v>2018</v>
      </c>
      <c r="B102">
        <v>5</v>
      </c>
      <c r="C102">
        <v>1538.710231</v>
      </c>
      <c r="E102" s="9">
        <v>20279651</v>
      </c>
      <c r="F102">
        <v>1737.7423493872438</v>
      </c>
      <c r="G102" s="6">
        <v>94.1</v>
      </c>
      <c r="H102">
        <v>100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>
        <v>2018</v>
      </c>
      <c r="B103">
        <v>6</v>
      </c>
      <c r="C103">
        <v>1588.3942939999999</v>
      </c>
      <c r="E103" s="9">
        <v>18878372</v>
      </c>
      <c r="F103">
        <v>1683.5562214640765</v>
      </c>
      <c r="G103" s="6">
        <v>94.3</v>
      </c>
      <c r="H103">
        <v>101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>
        <v>2018</v>
      </c>
      <c r="B104">
        <v>7</v>
      </c>
      <c r="C104">
        <v>1644.18298</v>
      </c>
      <c r="E104" s="9">
        <v>18249062</v>
      </c>
      <c r="F104">
        <v>1604.6252155391012</v>
      </c>
      <c r="G104" s="6">
        <v>94.5</v>
      </c>
      <c r="H104">
        <v>102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</row>
    <row r="105" spans="1:19">
      <c r="A105">
        <v>2018</v>
      </c>
      <c r="B105">
        <v>8</v>
      </c>
      <c r="C105">
        <v>2088.2347030000001</v>
      </c>
      <c r="E105" s="9">
        <v>17069604</v>
      </c>
      <c r="F105">
        <v>1578.4922885121955</v>
      </c>
      <c r="G105" s="6">
        <v>94.5</v>
      </c>
      <c r="H105">
        <v>103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</row>
    <row r="106" spans="1:19">
      <c r="A106">
        <v>2018</v>
      </c>
      <c r="B106">
        <v>9</v>
      </c>
      <c r="C106">
        <v>3059.2390820000001</v>
      </c>
      <c r="E106" s="9">
        <v>23484437</v>
      </c>
      <c r="F106">
        <v>1584.4982588479461</v>
      </c>
      <c r="G106" s="6">
        <v>94.6</v>
      </c>
      <c r="H106">
        <v>104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</row>
    <row r="107" spans="1:19">
      <c r="A107">
        <v>2018</v>
      </c>
      <c r="B107">
        <v>10</v>
      </c>
      <c r="C107">
        <v>2614.9278800000002</v>
      </c>
      <c r="E107" s="9">
        <v>29211762</v>
      </c>
      <c r="F107">
        <v>1644.3258264111714</v>
      </c>
      <c r="G107" s="6">
        <v>94.6</v>
      </c>
      <c r="H107">
        <v>105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</row>
    <row r="108" spans="1:19">
      <c r="A108">
        <v>2018</v>
      </c>
      <c r="B108">
        <v>11</v>
      </c>
      <c r="C108">
        <v>2231.9540919999999</v>
      </c>
      <c r="E108" s="9">
        <v>27419533</v>
      </c>
      <c r="F108">
        <v>1649.0486257928119</v>
      </c>
      <c r="G108" s="6">
        <v>94.6</v>
      </c>
      <c r="H108">
        <v>106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</row>
    <row r="109" spans="1:19">
      <c r="A109">
        <v>2018</v>
      </c>
      <c r="B109">
        <v>12</v>
      </c>
      <c r="C109">
        <v>2080.050107</v>
      </c>
      <c r="E109" s="9">
        <v>21786879</v>
      </c>
      <c r="F109">
        <v>1675.9607225118195</v>
      </c>
      <c r="G109" s="6">
        <v>94.7</v>
      </c>
      <c r="H109">
        <v>107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>
        <v>2019</v>
      </c>
      <c r="B110">
        <v>1</v>
      </c>
      <c r="C110">
        <v>2012.4590430000001</v>
      </c>
      <c r="E110" s="9">
        <v>26103701</v>
      </c>
      <c r="F110">
        <v>1621.0913797985518</v>
      </c>
      <c r="G110" s="6">
        <v>94.8</v>
      </c>
      <c r="H110">
        <v>108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>
        <v>2019</v>
      </c>
      <c r="B111">
        <v>2</v>
      </c>
      <c r="C111">
        <v>1820.543545</v>
      </c>
      <c r="E111" s="9">
        <v>23184041</v>
      </c>
      <c r="F111">
        <v>1567.8021568607705</v>
      </c>
      <c r="G111" s="6">
        <v>95</v>
      </c>
      <c r="H111">
        <v>109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>
        <v>2019</v>
      </c>
      <c r="B112">
        <v>3</v>
      </c>
      <c r="C112">
        <v>1629.3217380000001</v>
      </c>
      <c r="E112" s="9">
        <v>34219899</v>
      </c>
      <c r="F112">
        <v>1554.6655098314181</v>
      </c>
      <c r="G112" s="6">
        <v>95.3</v>
      </c>
      <c r="H112">
        <v>110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>
        <v>2019</v>
      </c>
      <c r="B113">
        <v>4</v>
      </c>
      <c r="C113">
        <v>1327.891758</v>
      </c>
      <c r="E113" s="9">
        <v>22918386</v>
      </c>
      <c r="F113">
        <v>1714.9003327268524</v>
      </c>
      <c r="G113" s="6">
        <v>95.6</v>
      </c>
      <c r="H113">
        <v>111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>
        <v>2019</v>
      </c>
      <c r="B114">
        <v>5</v>
      </c>
      <c r="C114">
        <v>1512.2626740000001</v>
      </c>
      <c r="E114" s="9">
        <v>21446045</v>
      </c>
      <c r="F114">
        <v>1847.4290531048048</v>
      </c>
      <c r="G114" s="6">
        <v>95.7</v>
      </c>
      <c r="H114">
        <v>112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>
        <v>2019</v>
      </c>
      <c r="B115">
        <v>6</v>
      </c>
      <c r="C115">
        <v>1887.6079239999999</v>
      </c>
      <c r="E115" s="9">
        <v>14740279</v>
      </c>
      <c r="F115">
        <v>1578.0321838156215</v>
      </c>
      <c r="G115" s="6">
        <v>95.7</v>
      </c>
      <c r="H115">
        <v>113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>
        <v>2019</v>
      </c>
      <c r="B116">
        <v>7</v>
      </c>
      <c r="C116">
        <v>1808.7047700000001</v>
      </c>
      <c r="E116" s="9">
        <v>13678283</v>
      </c>
      <c r="F116">
        <v>1351.9916924596973</v>
      </c>
      <c r="G116" s="6">
        <v>95.8</v>
      </c>
      <c r="H116">
        <v>114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</row>
    <row r="117" spans="1:19">
      <c r="A117">
        <v>2019</v>
      </c>
      <c r="B117">
        <v>8</v>
      </c>
      <c r="C117">
        <v>2012.572291</v>
      </c>
      <c r="E117" s="9">
        <v>12837595</v>
      </c>
      <c r="F117">
        <v>1306.5124465677648</v>
      </c>
      <c r="G117" s="6">
        <v>95.9</v>
      </c>
      <c r="H117">
        <v>115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</row>
    <row r="118" spans="1:19">
      <c r="A118">
        <v>2019</v>
      </c>
      <c r="B118">
        <v>9</v>
      </c>
      <c r="C118">
        <v>2058.2399740000001</v>
      </c>
      <c r="E118" s="9">
        <v>17079201</v>
      </c>
      <c r="F118">
        <v>1315.710363348498</v>
      </c>
      <c r="G118" s="6">
        <v>96.3</v>
      </c>
      <c r="H118">
        <v>116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</row>
    <row r="119" spans="1:19">
      <c r="A119">
        <v>2019</v>
      </c>
      <c r="B119">
        <v>10</v>
      </c>
      <c r="C119">
        <v>2007.1770570000001</v>
      </c>
      <c r="E119" s="9">
        <v>16875301</v>
      </c>
      <c r="F119">
        <v>1298.4676282724083</v>
      </c>
      <c r="G119" s="6">
        <v>96.8</v>
      </c>
      <c r="H119">
        <v>117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</row>
    <row r="120" spans="1:19">
      <c r="A120">
        <v>2019</v>
      </c>
      <c r="B120">
        <v>11</v>
      </c>
      <c r="C120">
        <v>1953.13678</v>
      </c>
      <c r="E120" s="9">
        <v>19498073</v>
      </c>
      <c r="F120">
        <v>1358.0482705240197</v>
      </c>
      <c r="G120" s="6">
        <v>97.4</v>
      </c>
      <c r="H120">
        <v>118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</row>
    <row r="121" spans="1:19">
      <c r="A121">
        <v>2019</v>
      </c>
      <c r="B121">
        <v>12</v>
      </c>
      <c r="C121">
        <v>1839.168062</v>
      </c>
      <c r="E121" s="9">
        <v>33400409</v>
      </c>
      <c r="F121">
        <v>1441.0493486697621</v>
      </c>
      <c r="G121" s="6">
        <v>98</v>
      </c>
      <c r="H121">
        <v>119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>
        <v>2020</v>
      </c>
      <c r="B122">
        <v>1</v>
      </c>
      <c r="C122">
        <v>1909.281647</v>
      </c>
      <c r="E122" s="9">
        <v>39954837</v>
      </c>
      <c r="F122">
        <v>1627.5352183035268</v>
      </c>
      <c r="G122" s="6">
        <v>98.3</v>
      </c>
      <c r="H122">
        <v>120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>
        <v>2020</v>
      </c>
      <c r="B123">
        <v>2</v>
      </c>
      <c r="C123">
        <v>1672.3242809999999</v>
      </c>
      <c r="E123" s="9">
        <v>34261786</v>
      </c>
      <c r="F123">
        <v>1804.1134185303515</v>
      </c>
      <c r="G123" s="6">
        <v>98.6</v>
      </c>
      <c r="H123">
        <v>121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>
        <v>2020</v>
      </c>
      <c r="B124">
        <v>3</v>
      </c>
      <c r="C124">
        <v>1557.934761</v>
      </c>
      <c r="E124" s="9">
        <v>26356815</v>
      </c>
      <c r="F124">
        <v>2442.4654792875726</v>
      </c>
      <c r="G124" s="6">
        <v>98.4</v>
      </c>
      <c r="H124">
        <v>122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>
        <v>2020</v>
      </c>
      <c r="B125">
        <v>4</v>
      </c>
      <c r="C125">
        <v>1466.3316580000001</v>
      </c>
      <c r="E125" s="9">
        <v>22747586</v>
      </c>
      <c r="F125">
        <v>2345.7286432160804</v>
      </c>
      <c r="G125" s="6">
        <v>98.5</v>
      </c>
      <c r="H125">
        <v>123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>
        <v>2020</v>
      </c>
      <c r="B126">
        <v>5</v>
      </c>
      <c r="C126">
        <v>1657.2807720000001</v>
      </c>
      <c r="E126" s="9">
        <v>19763768</v>
      </c>
      <c r="F126">
        <v>2256.6371681415931</v>
      </c>
      <c r="G126" s="6">
        <v>98.5</v>
      </c>
      <c r="H126">
        <v>124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>
        <v>2020</v>
      </c>
      <c r="B127">
        <v>6</v>
      </c>
      <c r="C127">
        <v>1952.662722</v>
      </c>
      <c r="E127" s="9">
        <v>18289420</v>
      </c>
      <c r="F127">
        <v>2129.1746063584396</v>
      </c>
      <c r="G127" s="6">
        <v>99.1</v>
      </c>
      <c r="H127">
        <v>125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>
        <v>2020</v>
      </c>
      <c r="B128">
        <v>7</v>
      </c>
      <c r="C128">
        <v>1912.074676</v>
      </c>
      <c r="E128" s="9">
        <v>16740819</v>
      </c>
      <c r="F128">
        <v>1991.3680618287665</v>
      </c>
      <c r="G128" s="6">
        <v>99.7</v>
      </c>
      <c r="H128">
        <v>126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</row>
    <row r="129" spans="1:19">
      <c r="A129">
        <v>2020</v>
      </c>
      <c r="B129">
        <v>8</v>
      </c>
      <c r="C129">
        <v>2669.927138</v>
      </c>
      <c r="E129" s="9">
        <v>15887483</v>
      </c>
      <c r="F129">
        <v>2041.1218684499452</v>
      </c>
      <c r="G129" s="6">
        <v>100.5</v>
      </c>
      <c r="H129">
        <v>127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</row>
    <row r="130" spans="1:19">
      <c r="A130">
        <v>2020</v>
      </c>
      <c r="B130">
        <v>9</v>
      </c>
      <c r="C130">
        <v>2879.6902920000002</v>
      </c>
      <c r="E130" s="9">
        <v>20218265</v>
      </c>
      <c r="F130">
        <v>2179.8689696247766</v>
      </c>
      <c r="G130" s="6">
        <v>101.1</v>
      </c>
      <c r="H130">
        <v>128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</row>
    <row r="131" spans="1:19">
      <c r="A131">
        <v>2020</v>
      </c>
      <c r="B131">
        <v>10</v>
      </c>
      <c r="C131">
        <v>2941.7049310000002</v>
      </c>
      <c r="E131" s="9">
        <v>18215405</v>
      </c>
      <c r="F131">
        <v>2356.7578358953883</v>
      </c>
      <c r="G131" s="6">
        <v>101.7</v>
      </c>
      <c r="H131">
        <v>129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</row>
    <row r="132" spans="1:19">
      <c r="A132">
        <v>2020</v>
      </c>
      <c r="B132">
        <v>11</v>
      </c>
      <c r="C132">
        <v>2909.3815570000002</v>
      </c>
      <c r="E132" s="9">
        <v>22793546</v>
      </c>
      <c r="F132">
        <v>2389.8491357777998</v>
      </c>
      <c r="G132" s="6">
        <v>102.5</v>
      </c>
      <c r="H132">
        <v>130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</row>
    <row r="133" spans="1:19">
      <c r="A133">
        <v>2020</v>
      </c>
      <c r="B133">
        <v>12</v>
      </c>
      <c r="C133">
        <v>2570.5172929999999</v>
      </c>
      <c r="E133" s="9">
        <v>25887159</v>
      </c>
      <c r="F133">
        <v>2412.0402671185088</v>
      </c>
      <c r="G133" s="6">
        <v>103.1</v>
      </c>
      <c r="H133">
        <v>131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0C9F-8228-4FD2-B644-75B2D067A01D}">
  <dimension ref="A1:S133"/>
  <sheetViews>
    <sheetView topLeftCell="A124" zoomScale="70" zoomScaleNormal="70" workbookViewId="0">
      <selection activeCell="E1" sqref="E1"/>
    </sheetView>
  </sheetViews>
  <sheetFormatPr defaultRowHeight="17.399999999999999"/>
  <cols>
    <col min="1" max="2" width="5.796875" customWidth="1"/>
    <col min="3" max="3" width="11" customWidth="1"/>
    <col min="4" max="4" width="11.69921875" customWidth="1"/>
    <col min="5" max="5" width="14.69921875" customWidth="1"/>
    <col min="6" max="6" width="14.5" customWidth="1"/>
    <col min="8" max="19" width="3.8984375" customWidth="1"/>
  </cols>
  <sheetData>
    <row r="1" spans="1:19">
      <c r="A1" s="4" t="s">
        <v>40</v>
      </c>
      <c r="B1" s="5" t="s">
        <v>41</v>
      </c>
      <c r="C1" t="s">
        <v>20</v>
      </c>
      <c r="E1" t="s">
        <v>24</v>
      </c>
      <c r="F1" t="s">
        <v>26</v>
      </c>
      <c r="G1" t="s">
        <v>28</v>
      </c>
      <c r="H1" t="s">
        <v>22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>
      <c r="A2" s="4">
        <v>2010</v>
      </c>
      <c r="B2">
        <v>1</v>
      </c>
      <c r="C2">
        <v>2657.2623640000002</v>
      </c>
      <c r="E2" s="9">
        <v>12694215</v>
      </c>
      <c r="F2">
        <v>5015.7584562571028</v>
      </c>
      <c r="G2" s="6">
        <v>70.599999999999994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4">
        <v>2010</v>
      </c>
      <c r="B3">
        <v>2</v>
      </c>
      <c r="C3">
        <v>2912.666768</v>
      </c>
      <c r="E3" s="9">
        <v>12157216</v>
      </c>
      <c r="F3">
        <v>5661.6348818446504</v>
      </c>
      <c r="G3" s="6">
        <v>70.7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4">
        <v>2010</v>
      </c>
      <c r="B4">
        <v>3</v>
      </c>
      <c r="C4">
        <v>3000.14003</v>
      </c>
      <c r="E4" s="9">
        <v>15270993</v>
      </c>
      <c r="F4">
        <v>5412.1545929798358</v>
      </c>
      <c r="G4" s="6">
        <v>70.7</v>
      </c>
      <c r="H4">
        <v>2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4">
        <v>2010</v>
      </c>
      <c r="B5">
        <v>4</v>
      </c>
      <c r="C5">
        <v>3139.2010789999999</v>
      </c>
      <c r="E5" s="9">
        <v>12456810</v>
      </c>
      <c r="F5">
        <v>5639.1720226403695</v>
      </c>
      <c r="G5" s="6">
        <v>70.7</v>
      </c>
      <c r="H5">
        <v>3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4">
        <v>2010</v>
      </c>
      <c r="B6">
        <v>5</v>
      </c>
      <c r="C6">
        <v>3578.3949469999998</v>
      </c>
      <c r="E6" s="9">
        <v>11895097</v>
      </c>
      <c r="F6">
        <v>5537.1075608396804</v>
      </c>
      <c r="G6" s="6">
        <v>71</v>
      </c>
      <c r="H6">
        <v>4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4">
        <v>2010</v>
      </c>
      <c r="B7">
        <v>6</v>
      </c>
      <c r="C7">
        <v>3595.9600660000001</v>
      </c>
      <c r="E7" s="9">
        <v>11005118</v>
      </c>
      <c r="F7">
        <v>5683.3370137492593</v>
      </c>
      <c r="G7" s="6">
        <v>71.2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4">
        <v>2010</v>
      </c>
      <c r="B8">
        <v>7</v>
      </c>
      <c r="C8">
        <v>3434.476999</v>
      </c>
      <c r="E8" s="9">
        <v>11202375</v>
      </c>
      <c r="F8">
        <v>6942.0279768947039</v>
      </c>
      <c r="G8" s="6">
        <v>71.3</v>
      </c>
      <c r="H8">
        <v>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</row>
    <row r="9" spans="1:19">
      <c r="A9" s="4">
        <v>2010</v>
      </c>
      <c r="B9">
        <v>8</v>
      </c>
      <c r="C9">
        <v>2882.9619029999999</v>
      </c>
      <c r="E9" s="9">
        <v>10249984</v>
      </c>
      <c r="F9">
        <v>7005.4358489041742</v>
      </c>
      <c r="G9" s="6">
        <v>71.400000000000006</v>
      </c>
      <c r="H9">
        <v>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</row>
    <row r="10" spans="1:19">
      <c r="A10" s="4">
        <v>2010</v>
      </c>
      <c r="B10">
        <v>9</v>
      </c>
      <c r="C10">
        <v>5619.61139</v>
      </c>
      <c r="E10" s="9">
        <v>7051950</v>
      </c>
      <c r="F10">
        <v>9098.0913015102415</v>
      </c>
      <c r="G10" s="6">
        <v>71.400000000000006</v>
      </c>
      <c r="H10">
        <v>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</row>
    <row r="11" spans="1:19">
      <c r="A11" s="4">
        <v>2010</v>
      </c>
      <c r="B11">
        <v>10</v>
      </c>
      <c r="C11">
        <v>6765.7464760000003</v>
      </c>
      <c r="E11" s="9">
        <v>9467711</v>
      </c>
      <c r="F11">
        <v>8177.5192644583622</v>
      </c>
      <c r="G11" s="6">
        <v>71.3</v>
      </c>
      <c r="H11">
        <v>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</row>
    <row r="12" spans="1:19">
      <c r="A12" s="4">
        <v>2010</v>
      </c>
      <c r="B12">
        <v>11</v>
      </c>
      <c r="C12">
        <v>5573.8383999999996</v>
      </c>
      <c r="E12" s="9">
        <v>12294876</v>
      </c>
      <c r="F12">
        <v>5952.4083492509144</v>
      </c>
      <c r="G12" s="6">
        <v>71.400000000000006</v>
      </c>
      <c r="H12">
        <v>10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>
      <c r="A13" s="4">
        <v>2010</v>
      </c>
      <c r="B13">
        <v>12</v>
      </c>
      <c r="C13">
        <v>4768.9997819999999</v>
      </c>
      <c r="E13" s="9">
        <v>11069847</v>
      </c>
      <c r="F13">
        <v>6856.0818787177222</v>
      </c>
      <c r="G13" s="6">
        <v>71.5</v>
      </c>
      <c r="H13">
        <v>11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4">
        <v>2011</v>
      </c>
      <c r="B14">
        <v>1</v>
      </c>
      <c r="C14">
        <v>5107.1493289999999</v>
      </c>
      <c r="E14" s="9">
        <v>13101464</v>
      </c>
      <c r="F14">
        <v>10217.696629213484</v>
      </c>
      <c r="G14" s="6">
        <v>72</v>
      </c>
      <c r="H14">
        <v>12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4">
        <v>2011</v>
      </c>
      <c r="B15">
        <v>2</v>
      </c>
      <c r="C15">
        <v>5234.4417949999997</v>
      </c>
      <c r="E15" s="9">
        <v>9418920</v>
      </c>
      <c r="F15">
        <v>9790.5323313684021</v>
      </c>
      <c r="G15" s="6">
        <v>72.3</v>
      </c>
      <c r="H15">
        <v>13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4">
        <v>2011</v>
      </c>
      <c r="B16">
        <v>3</v>
      </c>
      <c r="C16">
        <v>4522.7369509999999</v>
      </c>
      <c r="E16" s="9">
        <v>13268451</v>
      </c>
      <c r="F16">
        <v>7245.7921513256688</v>
      </c>
      <c r="G16" s="6">
        <v>72.400000000000006</v>
      </c>
      <c r="H16">
        <v>14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4">
        <v>2011</v>
      </c>
      <c r="B17">
        <v>4</v>
      </c>
      <c r="C17">
        <v>3301.4273720000001</v>
      </c>
      <c r="E17" s="9">
        <v>12728021</v>
      </c>
      <c r="F17">
        <v>5615.4492023509656</v>
      </c>
      <c r="G17" s="6">
        <v>72.5</v>
      </c>
      <c r="H17">
        <v>15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4">
        <v>2011</v>
      </c>
      <c r="B18">
        <v>5</v>
      </c>
      <c r="C18">
        <v>2120.741477</v>
      </c>
      <c r="E18" s="9">
        <v>10216139</v>
      </c>
      <c r="F18">
        <v>5001.2849592723778</v>
      </c>
      <c r="G18" s="6">
        <v>72.5</v>
      </c>
      <c r="H18">
        <v>16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4">
        <v>2011</v>
      </c>
      <c r="B19">
        <v>6</v>
      </c>
      <c r="C19">
        <v>1877.9971</v>
      </c>
      <c r="E19" s="9">
        <v>10481823</v>
      </c>
      <c r="F19">
        <v>5377.4952603992415</v>
      </c>
      <c r="G19" s="6">
        <v>72.599999999999994</v>
      </c>
      <c r="H19">
        <v>17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4">
        <v>2011</v>
      </c>
      <c r="B20">
        <v>7</v>
      </c>
      <c r="C20">
        <v>1938.9136759999999</v>
      </c>
      <c r="E20" s="9">
        <v>9433023</v>
      </c>
      <c r="F20">
        <v>7065.3259639075713</v>
      </c>
      <c r="G20" s="6">
        <v>72.7</v>
      </c>
      <c r="H20">
        <v>18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>
      <c r="A21" s="4">
        <v>2011</v>
      </c>
      <c r="B21">
        <v>8</v>
      </c>
      <c r="C21">
        <v>2286.4828510000002</v>
      </c>
      <c r="E21" s="9">
        <v>10625927</v>
      </c>
      <c r="F21">
        <v>8002.6899798251516</v>
      </c>
      <c r="G21" s="6">
        <v>72.7</v>
      </c>
      <c r="H21">
        <v>19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</row>
    <row r="22" spans="1:19">
      <c r="A22" s="4">
        <v>2011</v>
      </c>
      <c r="B22">
        <v>9</v>
      </c>
      <c r="C22">
        <v>2901.125579</v>
      </c>
      <c r="E22" s="9">
        <v>10657780</v>
      </c>
      <c r="F22">
        <v>6147.6495254910615</v>
      </c>
      <c r="G22" s="6">
        <v>72.8</v>
      </c>
      <c r="H22">
        <v>20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</row>
    <row r="23" spans="1:19">
      <c r="A23" s="4">
        <v>2011</v>
      </c>
      <c r="B23">
        <v>10</v>
      </c>
      <c r="C23">
        <v>2352.7330619999998</v>
      </c>
      <c r="E23" s="9">
        <v>12087886</v>
      </c>
      <c r="F23">
        <v>4812.7100654519727</v>
      </c>
      <c r="G23" s="6">
        <v>72.8</v>
      </c>
      <c r="H23">
        <v>21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</row>
    <row r="24" spans="1:19">
      <c r="A24" s="4">
        <v>2011</v>
      </c>
      <c r="B24">
        <v>11</v>
      </c>
      <c r="C24">
        <v>1854.5518810000001</v>
      </c>
      <c r="E24" s="9">
        <v>11595575</v>
      </c>
      <c r="F24">
        <v>3472.7284776989859</v>
      </c>
      <c r="G24" s="6">
        <v>72.8</v>
      </c>
      <c r="H24">
        <v>22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</row>
    <row r="25" spans="1:19">
      <c r="A25" s="4">
        <v>2011</v>
      </c>
      <c r="B25">
        <v>12</v>
      </c>
      <c r="C25">
        <v>1779.288945</v>
      </c>
      <c r="E25" s="9">
        <v>13146382</v>
      </c>
      <c r="F25">
        <v>4456.4750932558673</v>
      </c>
      <c r="G25" s="6">
        <v>72.900000000000006</v>
      </c>
      <c r="H25">
        <v>23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4">
        <v>2012</v>
      </c>
      <c r="B26">
        <v>1</v>
      </c>
      <c r="C26">
        <v>1275.7282829999999</v>
      </c>
      <c r="E26" s="9">
        <v>12553040</v>
      </c>
      <c r="F26">
        <v>6848.8196225422498</v>
      </c>
      <c r="G26" s="6">
        <v>73.099999999999994</v>
      </c>
      <c r="H26">
        <v>24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4">
        <v>2012</v>
      </c>
      <c r="B27">
        <v>2</v>
      </c>
      <c r="C27">
        <v>1761.147749</v>
      </c>
      <c r="E27" s="9">
        <v>13471925</v>
      </c>
      <c r="F27">
        <v>6421.146875136481</v>
      </c>
      <c r="G27" s="6">
        <v>73.599999999999994</v>
      </c>
      <c r="H27">
        <v>25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4">
        <v>2012</v>
      </c>
      <c r="B28">
        <v>3</v>
      </c>
      <c r="C28">
        <v>1803.2178489999999</v>
      </c>
      <c r="E28" s="9">
        <v>14882713</v>
      </c>
      <c r="F28">
        <v>5722.9244438622918</v>
      </c>
      <c r="G28" s="6">
        <v>73.900000000000006</v>
      </c>
      <c r="H28">
        <v>26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4">
        <v>2012</v>
      </c>
      <c r="B29">
        <v>4</v>
      </c>
      <c r="C29">
        <v>1775.012281</v>
      </c>
      <c r="E29" s="9">
        <v>11415594</v>
      </c>
      <c r="F29">
        <v>4755.1989520222696</v>
      </c>
      <c r="G29" s="6">
        <v>74.2</v>
      </c>
      <c r="H29">
        <v>27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4">
        <v>2012</v>
      </c>
      <c r="B30">
        <v>5</v>
      </c>
      <c r="C30">
        <v>1851.3877239999999</v>
      </c>
      <c r="E30" s="9">
        <v>10151397</v>
      </c>
      <c r="F30">
        <v>4819.7103597075265</v>
      </c>
      <c r="G30" s="6">
        <v>74.2</v>
      </c>
      <c r="H30">
        <v>28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4">
        <v>2012</v>
      </c>
      <c r="B31">
        <v>6</v>
      </c>
      <c r="C31">
        <v>2351.6188520000001</v>
      </c>
      <c r="E31" s="9">
        <v>10241501</v>
      </c>
      <c r="F31">
        <v>6325.9092744355576</v>
      </c>
      <c r="G31" s="6">
        <v>74.5</v>
      </c>
      <c r="H31">
        <v>29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4">
        <v>2012</v>
      </c>
      <c r="B32">
        <v>7</v>
      </c>
      <c r="C32">
        <v>2321.9441769999999</v>
      </c>
      <c r="E32" s="9">
        <v>9903265</v>
      </c>
      <c r="F32">
        <v>7611.1208329687634</v>
      </c>
      <c r="G32" s="6">
        <v>74.5</v>
      </c>
      <c r="H32">
        <v>30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</row>
    <row r="33" spans="1:19">
      <c r="A33" s="4">
        <v>2012</v>
      </c>
      <c r="B33">
        <v>8</v>
      </c>
      <c r="C33">
        <v>2352.6209789999998</v>
      </c>
      <c r="E33" s="9">
        <v>10319172</v>
      </c>
      <c r="F33">
        <v>4764.0302650917201</v>
      </c>
      <c r="G33" s="6">
        <v>74.5</v>
      </c>
      <c r="H33">
        <v>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</row>
    <row r="34" spans="1:19">
      <c r="A34" s="4">
        <v>2012</v>
      </c>
      <c r="B34">
        <v>9</v>
      </c>
      <c r="C34">
        <v>2995.2870979999998</v>
      </c>
      <c r="E34" s="9">
        <v>10215574</v>
      </c>
      <c r="F34">
        <v>7004.4967139398132</v>
      </c>
      <c r="G34" s="6">
        <v>74.5</v>
      </c>
      <c r="H34">
        <v>32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</row>
    <row r="35" spans="1:19">
      <c r="A35" s="4">
        <v>2012</v>
      </c>
      <c r="B35">
        <v>10</v>
      </c>
      <c r="C35">
        <v>2697.6683739999999</v>
      </c>
      <c r="E35" s="9">
        <v>9348579</v>
      </c>
      <c r="F35">
        <v>6145.8322052437215</v>
      </c>
      <c r="G35" s="6">
        <v>74.7</v>
      </c>
      <c r="H35">
        <v>33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</row>
    <row r="36" spans="1:19">
      <c r="A36" s="4">
        <v>2012</v>
      </c>
      <c r="B36">
        <v>11</v>
      </c>
      <c r="C36">
        <v>2448.6202739999999</v>
      </c>
      <c r="E36" s="9">
        <v>10667257</v>
      </c>
      <c r="F36">
        <v>4498.3751942702502</v>
      </c>
      <c r="G36" s="6">
        <v>74.900000000000006</v>
      </c>
      <c r="H36">
        <v>34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1:19">
      <c r="A37" s="4">
        <v>2012</v>
      </c>
      <c r="B37">
        <v>12</v>
      </c>
      <c r="C37">
        <v>2611.3371299999999</v>
      </c>
      <c r="E37" s="9">
        <v>12209544</v>
      </c>
      <c r="F37">
        <v>7317.6023867643071</v>
      </c>
      <c r="G37" s="6">
        <v>75.3</v>
      </c>
      <c r="H37">
        <v>35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2013</v>
      </c>
      <c r="B38">
        <v>1</v>
      </c>
      <c r="C38">
        <v>2513.803813</v>
      </c>
      <c r="E38" s="9">
        <v>13047411</v>
      </c>
      <c r="F38">
        <v>9257.1822966094387</v>
      </c>
      <c r="G38" s="6">
        <v>75.400000000000006</v>
      </c>
      <c r="H38">
        <v>36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>
        <v>2013</v>
      </c>
      <c r="B39">
        <v>2</v>
      </c>
      <c r="C39">
        <v>2487.1557859999998</v>
      </c>
      <c r="E39" s="9">
        <v>10633221</v>
      </c>
      <c r="F39">
        <v>7547.4537285840197</v>
      </c>
      <c r="G39" s="6">
        <v>75.7</v>
      </c>
      <c r="H39">
        <v>37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>
        <v>2013</v>
      </c>
      <c r="B40">
        <v>3</v>
      </c>
      <c r="C40">
        <v>2503.4426370000001</v>
      </c>
      <c r="E40" s="9">
        <v>10990562</v>
      </c>
      <c r="F40">
        <v>4891.7720974266285</v>
      </c>
      <c r="G40" s="6">
        <v>75.900000000000006</v>
      </c>
      <c r="H40">
        <v>38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2013</v>
      </c>
      <c r="B41">
        <v>4</v>
      </c>
      <c r="C41">
        <v>2609.2671</v>
      </c>
      <c r="E41" s="9">
        <v>10004690</v>
      </c>
      <c r="F41">
        <v>4261.8747508699353</v>
      </c>
      <c r="G41" s="6">
        <v>76.099999999999994</v>
      </c>
      <c r="H41">
        <v>39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2013</v>
      </c>
      <c r="B42">
        <v>5</v>
      </c>
      <c r="C42">
        <v>2432.5867509999998</v>
      </c>
      <c r="E42" s="9">
        <v>10542146</v>
      </c>
      <c r="F42">
        <v>4179.9984917531219</v>
      </c>
      <c r="G42" s="6">
        <v>76.400000000000006</v>
      </c>
      <c r="H42">
        <v>40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2013</v>
      </c>
      <c r="B43">
        <v>6</v>
      </c>
      <c r="C43">
        <v>2051.5586239999998</v>
      </c>
      <c r="E43" s="9">
        <v>9597885</v>
      </c>
      <c r="F43">
        <v>3947.7941969582571</v>
      </c>
      <c r="G43" s="6">
        <v>76.8</v>
      </c>
      <c r="H43">
        <v>41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>
        <v>2013</v>
      </c>
      <c r="B44">
        <v>7</v>
      </c>
      <c r="C44">
        <v>1768.3970340000001</v>
      </c>
      <c r="E44" s="9">
        <v>10041723</v>
      </c>
      <c r="F44">
        <v>6224.3700825538963</v>
      </c>
      <c r="G44" s="6">
        <v>77.2</v>
      </c>
      <c r="H44">
        <v>42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</row>
    <row r="45" spans="1:19">
      <c r="A45">
        <v>2013</v>
      </c>
      <c r="B45">
        <v>8</v>
      </c>
      <c r="C45">
        <v>1801.840451</v>
      </c>
      <c r="E45" s="9">
        <v>9944154</v>
      </c>
      <c r="F45">
        <v>6249.5978034706877</v>
      </c>
      <c r="G45" s="6">
        <v>77.5</v>
      </c>
      <c r="H45">
        <v>43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</row>
    <row r="46" spans="1:19">
      <c r="A46">
        <v>2013</v>
      </c>
      <c r="B46">
        <v>9</v>
      </c>
      <c r="C46">
        <v>1868.998812</v>
      </c>
      <c r="E46" s="9">
        <v>9444870</v>
      </c>
      <c r="F46">
        <v>6429.0990055556149</v>
      </c>
      <c r="G46" s="6">
        <v>77.599999999999994</v>
      </c>
      <c r="H46">
        <v>44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>
      <c r="A47">
        <v>2013</v>
      </c>
      <c r="B47">
        <v>10</v>
      </c>
      <c r="C47">
        <v>1758.7562009999999</v>
      </c>
      <c r="E47" s="9">
        <v>11209114</v>
      </c>
      <c r="F47">
        <v>4407.6277192002917</v>
      </c>
      <c r="G47" s="6">
        <v>78</v>
      </c>
      <c r="H47">
        <v>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</row>
    <row r="48" spans="1:19">
      <c r="A48">
        <v>2013</v>
      </c>
      <c r="B48">
        <v>11</v>
      </c>
      <c r="C48">
        <v>1673.181838</v>
      </c>
      <c r="E48" s="9">
        <v>11283605</v>
      </c>
      <c r="F48">
        <v>3981.0558872803813</v>
      </c>
      <c r="G48" s="6">
        <v>78.3</v>
      </c>
      <c r="H48">
        <v>46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</row>
    <row r="49" spans="1:19">
      <c r="A49">
        <v>2013</v>
      </c>
      <c r="B49">
        <v>12</v>
      </c>
      <c r="C49">
        <v>1705.477909</v>
      </c>
      <c r="E49" s="9">
        <v>12135218</v>
      </c>
      <c r="F49">
        <v>4591.9188235420306</v>
      </c>
      <c r="G49" s="6">
        <v>78.599999999999994</v>
      </c>
      <c r="H49">
        <v>47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2014</v>
      </c>
      <c r="B50">
        <v>1</v>
      </c>
      <c r="C50">
        <v>1617.4117140000001</v>
      </c>
      <c r="E50" s="9">
        <v>9197524</v>
      </c>
      <c r="F50">
        <v>5083.7512002560543</v>
      </c>
      <c r="G50" s="6">
        <v>78.900000000000006</v>
      </c>
      <c r="H50">
        <v>48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>
        <v>2014</v>
      </c>
      <c r="B51">
        <v>2</v>
      </c>
      <c r="C51">
        <v>1616.3013410000001</v>
      </c>
      <c r="E51" s="9">
        <v>7279280</v>
      </c>
      <c r="F51">
        <v>5009.5765056394976</v>
      </c>
      <c r="G51" s="6">
        <v>79.2</v>
      </c>
      <c r="H51">
        <v>49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>
        <v>2014</v>
      </c>
      <c r="B52">
        <v>3</v>
      </c>
      <c r="C52">
        <v>1441.271123</v>
      </c>
      <c r="E52" s="9">
        <v>8186223</v>
      </c>
      <c r="F52">
        <v>3580.3426337981791</v>
      </c>
      <c r="G52" s="6">
        <v>79.3</v>
      </c>
      <c r="H52">
        <v>50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>
        <v>2014</v>
      </c>
      <c r="B53">
        <v>4</v>
      </c>
      <c r="C53">
        <v>1335.25803</v>
      </c>
      <c r="E53" s="9">
        <v>7279039</v>
      </c>
      <c r="F53">
        <v>3390.1543295051692</v>
      </c>
      <c r="G53" s="6">
        <v>79.599999999999994</v>
      </c>
      <c r="H53">
        <v>51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2014</v>
      </c>
      <c r="B54">
        <v>5</v>
      </c>
      <c r="C54">
        <v>1279.0217130000001</v>
      </c>
      <c r="E54" s="9">
        <v>7085720</v>
      </c>
      <c r="F54">
        <v>5147.8769511174223</v>
      </c>
      <c r="G54" s="6">
        <v>79.7</v>
      </c>
      <c r="H54">
        <v>52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2014</v>
      </c>
      <c r="B55">
        <v>6</v>
      </c>
      <c r="C55">
        <v>1284.907903</v>
      </c>
      <c r="E55" s="9">
        <v>6781304</v>
      </c>
      <c r="F55">
        <v>5360.3259485612425</v>
      </c>
      <c r="G55" s="6">
        <v>80</v>
      </c>
      <c r="H55">
        <v>53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>
        <v>2014</v>
      </c>
      <c r="B56">
        <v>7</v>
      </c>
      <c r="C56">
        <v>1244.888013</v>
      </c>
      <c r="E56" s="9">
        <v>6931805</v>
      </c>
      <c r="F56">
        <v>4958.3624690102351</v>
      </c>
      <c r="G56" s="6">
        <v>80.099999999999994</v>
      </c>
      <c r="H56">
        <v>54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</row>
    <row r="57" spans="1:19">
      <c r="A57">
        <v>2014</v>
      </c>
      <c r="B57">
        <v>8</v>
      </c>
      <c r="C57">
        <v>1384.438028</v>
      </c>
      <c r="E57" s="9">
        <v>6998114</v>
      </c>
      <c r="F57">
        <v>4650.4003130585606</v>
      </c>
      <c r="G57" s="6">
        <v>80.5</v>
      </c>
      <c r="H57">
        <v>55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</row>
    <row r="58" spans="1:19">
      <c r="A58">
        <v>2014</v>
      </c>
      <c r="B58">
        <v>9</v>
      </c>
      <c r="C58">
        <v>1413.9062329999999</v>
      </c>
      <c r="E58" s="9">
        <v>11681915</v>
      </c>
      <c r="F58">
        <v>5329.6645147634672</v>
      </c>
      <c r="G58" s="6">
        <v>80.8</v>
      </c>
      <c r="H58">
        <v>56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</row>
    <row r="59" spans="1:19">
      <c r="A59">
        <v>2014</v>
      </c>
      <c r="B59">
        <v>10</v>
      </c>
      <c r="C59">
        <v>1308.847726</v>
      </c>
      <c r="E59" s="9">
        <v>13869715</v>
      </c>
      <c r="F59">
        <v>5300.1433044955156</v>
      </c>
      <c r="G59" s="6">
        <v>81.099999999999994</v>
      </c>
      <c r="H59">
        <v>57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</row>
    <row r="60" spans="1:19">
      <c r="A60">
        <v>2014</v>
      </c>
      <c r="B60">
        <v>11</v>
      </c>
      <c r="C60">
        <v>1271.0737650000001</v>
      </c>
      <c r="E60" s="9">
        <v>12694854</v>
      </c>
      <c r="F60">
        <v>3452.6405360846675</v>
      </c>
      <c r="G60" s="6">
        <v>81.400000000000006</v>
      </c>
      <c r="H60">
        <v>58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</row>
    <row r="61" spans="1:19">
      <c r="A61">
        <v>2014</v>
      </c>
      <c r="B61">
        <v>12</v>
      </c>
      <c r="C61">
        <v>1647.7671640000001</v>
      </c>
      <c r="E61" s="9">
        <v>15176919</v>
      </c>
      <c r="F61">
        <v>4243.3461693934432</v>
      </c>
      <c r="G61" s="6">
        <v>81.7</v>
      </c>
      <c r="H61">
        <v>59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2015</v>
      </c>
      <c r="B62">
        <v>1</v>
      </c>
      <c r="C62">
        <v>1533.1297609999999</v>
      </c>
      <c r="E62" s="9">
        <v>15155234</v>
      </c>
      <c r="F62">
        <v>6340.6696744608689</v>
      </c>
      <c r="G62" s="6">
        <v>82.1</v>
      </c>
      <c r="H62">
        <v>60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>
        <v>2015</v>
      </c>
      <c r="B63">
        <v>2</v>
      </c>
      <c r="C63">
        <v>1668.30537</v>
      </c>
      <c r="E63" s="9">
        <v>14475231</v>
      </c>
      <c r="F63">
        <v>6115.0052332773002</v>
      </c>
      <c r="G63" s="6">
        <v>82.5</v>
      </c>
      <c r="H63">
        <v>61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2015</v>
      </c>
      <c r="B64">
        <v>3</v>
      </c>
      <c r="C64">
        <v>1815.087319</v>
      </c>
      <c r="E64" s="9">
        <v>16421728</v>
      </c>
      <c r="F64">
        <v>4783.5003594232312</v>
      </c>
      <c r="G64" s="6">
        <v>82.9</v>
      </c>
      <c r="H64">
        <v>62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2015</v>
      </c>
      <c r="B65">
        <v>4</v>
      </c>
      <c r="C65">
        <v>1679.2602380000001</v>
      </c>
      <c r="E65" s="9">
        <v>14394622</v>
      </c>
      <c r="F65">
        <v>3948.2166446499341</v>
      </c>
      <c r="G65" s="6">
        <v>83.3</v>
      </c>
      <c r="H65">
        <v>63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2015</v>
      </c>
      <c r="B66">
        <v>5</v>
      </c>
      <c r="C66">
        <v>2116.1344709999998</v>
      </c>
      <c r="E66" s="9">
        <v>13130871</v>
      </c>
      <c r="F66">
        <v>5028.980925281905</v>
      </c>
      <c r="G66" s="6">
        <v>83.7</v>
      </c>
      <c r="H66">
        <v>64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2015</v>
      </c>
      <c r="B67">
        <v>6</v>
      </c>
      <c r="C67">
        <v>2577.2055340000002</v>
      </c>
      <c r="E67" s="9">
        <v>12665944</v>
      </c>
      <c r="F67">
        <v>4977.3994036392751</v>
      </c>
      <c r="G67" s="6">
        <v>83.9</v>
      </c>
      <c r="H67">
        <v>65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2015</v>
      </c>
      <c r="B68">
        <v>7</v>
      </c>
      <c r="C68">
        <v>2126.6302059999998</v>
      </c>
      <c r="E68" s="9">
        <v>13866755</v>
      </c>
      <c r="F68">
        <v>5824.5687841817416</v>
      </c>
      <c r="G68" s="6">
        <v>84.2</v>
      </c>
      <c r="H68">
        <v>66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</row>
    <row r="69" spans="1:19">
      <c r="A69">
        <v>2015</v>
      </c>
      <c r="B69">
        <v>8</v>
      </c>
      <c r="C69">
        <v>2073.2462999999998</v>
      </c>
      <c r="E69" s="9">
        <v>13760574</v>
      </c>
      <c r="F69">
        <v>4960.4570804406967</v>
      </c>
      <c r="G69" s="6">
        <v>84.4</v>
      </c>
      <c r="H69">
        <v>67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</row>
    <row r="70" spans="1:19">
      <c r="A70">
        <v>2015</v>
      </c>
      <c r="B70">
        <v>9</v>
      </c>
      <c r="C70">
        <v>2076.5326540000001</v>
      </c>
      <c r="E70" s="9">
        <v>15230759</v>
      </c>
      <c r="F70">
        <v>5675.7155192384644</v>
      </c>
      <c r="G70" s="6">
        <v>84.9</v>
      </c>
      <c r="H70">
        <v>68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</row>
    <row r="71" spans="1:19">
      <c r="A71">
        <v>2015</v>
      </c>
      <c r="B71">
        <v>10</v>
      </c>
      <c r="C71">
        <v>1942.800581</v>
      </c>
      <c r="E71" s="9">
        <v>16473635</v>
      </c>
      <c r="F71">
        <v>4203.6097129498985</v>
      </c>
      <c r="G71" s="6">
        <v>85.1</v>
      </c>
      <c r="H71">
        <v>69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</row>
    <row r="72" spans="1:19">
      <c r="A72">
        <v>2015</v>
      </c>
      <c r="B72">
        <v>11</v>
      </c>
      <c r="C72">
        <v>1899.0146219999999</v>
      </c>
      <c r="E72" s="9">
        <v>12027688</v>
      </c>
      <c r="F72">
        <v>4036.4610807503218</v>
      </c>
      <c r="G72" s="6">
        <v>85.4</v>
      </c>
      <c r="H72">
        <v>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</row>
    <row r="73" spans="1:19">
      <c r="A73">
        <v>2015</v>
      </c>
      <c r="B73">
        <v>12</v>
      </c>
      <c r="C73">
        <v>2224.6765540000001</v>
      </c>
      <c r="E73" s="9">
        <v>16607044</v>
      </c>
      <c r="F73">
        <v>6407.9099610813091</v>
      </c>
      <c r="G73" s="6">
        <v>85.4</v>
      </c>
      <c r="H73">
        <v>71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2016</v>
      </c>
      <c r="B74">
        <v>1</v>
      </c>
      <c r="C74">
        <v>2389.952957</v>
      </c>
      <c r="E74" s="9">
        <v>17082668</v>
      </c>
      <c r="F74">
        <v>7308.4677419354839</v>
      </c>
      <c r="G74" s="6">
        <v>85.5</v>
      </c>
      <c r="H74">
        <v>72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2016</v>
      </c>
      <c r="B75">
        <v>2</v>
      </c>
      <c r="C75">
        <v>3237.1392719999999</v>
      </c>
      <c r="E75" s="9">
        <v>17581533</v>
      </c>
      <c r="F75">
        <v>8476.5788373065661</v>
      </c>
      <c r="G75" s="6">
        <v>85.5</v>
      </c>
      <c r="H75">
        <v>73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2016</v>
      </c>
      <c r="B76">
        <v>3</v>
      </c>
      <c r="C76">
        <v>2657.427694</v>
      </c>
      <c r="E76" s="9">
        <v>19178468</v>
      </c>
      <c r="F76">
        <v>7219.6073087123796</v>
      </c>
      <c r="G76" s="6">
        <v>85.8</v>
      </c>
      <c r="H76">
        <v>74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2016</v>
      </c>
      <c r="B77">
        <v>4</v>
      </c>
      <c r="C77">
        <v>2178.4395169999998</v>
      </c>
      <c r="E77" s="9">
        <v>17158659</v>
      </c>
      <c r="F77">
        <v>4871.668776746571</v>
      </c>
      <c r="G77" s="6">
        <v>86.1</v>
      </c>
      <c r="H77">
        <v>75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2016</v>
      </c>
      <c r="B78">
        <v>5</v>
      </c>
      <c r="C78">
        <v>2194.9179130000002</v>
      </c>
      <c r="E78" s="9">
        <v>15956234</v>
      </c>
      <c r="F78">
        <v>5343.5114503816794</v>
      </c>
      <c r="G78" s="6">
        <v>86.5</v>
      </c>
      <c r="H78">
        <v>76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2016</v>
      </c>
      <c r="B79">
        <v>6</v>
      </c>
      <c r="C79">
        <v>1995.586282</v>
      </c>
      <c r="E79" s="9">
        <v>13957023</v>
      </c>
      <c r="F79">
        <v>6455.3241781803345</v>
      </c>
      <c r="G79" s="6">
        <v>86.7</v>
      </c>
      <c r="H79">
        <v>77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2016</v>
      </c>
      <c r="B80">
        <v>7</v>
      </c>
      <c r="C80">
        <v>1847.4080750000001</v>
      </c>
      <c r="E80" s="11">
        <v>11417917</v>
      </c>
      <c r="F80">
        <v>6667.6446856891371</v>
      </c>
      <c r="G80" s="6">
        <v>87.1</v>
      </c>
      <c r="H80">
        <v>78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</row>
    <row r="81" spans="1:19">
      <c r="A81">
        <v>2016</v>
      </c>
      <c r="B81">
        <v>8</v>
      </c>
      <c r="C81">
        <v>1741.275333</v>
      </c>
      <c r="E81" s="9">
        <v>12451089</v>
      </c>
      <c r="F81">
        <v>7175.1831683685732</v>
      </c>
      <c r="G81" s="6">
        <v>87.5</v>
      </c>
      <c r="H81">
        <v>79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</row>
    <row r="82" spans="1:19">
      <c r="A82">
        <v>2016</v>
      </c>
      <c r="B82">
        <v>9</v>
      </c>
      <c r="C82">
        <v>2152.7943730000002</v>
      </c>
      <c r="E82" s="9">
        <v>14127473</v>
      </c>
      <c r="F82">
        <v>6772.1591322326931</v>
      </c>
      <c r="G82" s="6">
        <v>87.9</v>
      </c>
      <c r="H82">
        <v>80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</row>
    <row r="83" spans="1:19">
      <c r="A83">
        <v>2016</v>
      </c>
      <c r="B83">
        <v>10</v>
      </c>
      <c r="C83">
        <v>2147.7707799999998</v>
      </c>
      <c r="E83" s="9">
        <v>10950786</v>
      </c>
      <c r="F83">
        <v>5839.4463524211706</v>
      </c>
      <c r="G83" s="6">
        <v>88.3</v>
      </c>
      <c r="H83">
        <v>81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</row>
    <row r="84" spans="1:19">
      <c r="A84">
        <v>2016</v>
      </c>
      <c r="B84">
        <v>11</v>
      </c>
      <c r="C84">
        <v>2348.36913</v>
      </c>
      <c r="E84" s="9">
        <v>14210216</v>
      </c>
      <c r="F84">
        <v>7728.8361025385248</v>
      </c>
      <c r="G84" s="6">
        <v>88.6</v>
      </c>
      <c r="H84">
        <v>82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</row>
    <row r="85" spans="1:19">
      <c r="A85">
        <v>2016</v>
      </c>
      <c r="B85">
        <v>12</v>
      </c>
      <c r="C85">
        <v>2579.352723</v>
      </c>
      <c r="E85" s="9">
        <v>14097909</v>
      </c>
      <c r="F85">
        <v>7273.0480994789395</v>
      </c>
      <c r="G85" s="6">
        <v>89.1</v>
      </c>
      <c r="H85">
        <v>83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2017</v>
      </c>
      <c r="B86">
        <v>1</v>
      </c>
      <c r="C86">
        <v>2553.2526750000002</v>
      </c>
      <c r="E86" s="9">
        <v>12021305</v>
      </c>
      <c r="F86">
        <v>7174.9892159480723</v>
      </c>
      <c r="G86" s="6">
        <v>89.5</v>
      </c>
      <c r="H86">
        <v>84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2017</v>
      </c>
      <c r="B87">
        <v>2</v>
      </c>
      <c r="C87">
        <v>2522.7384459999998</v>
      </c>
      <c r="E87" s="9">
        <v>11823672</v>
      </c>
      <c r="F87">
        <v>8225.7866273352993</v>
      </c>
      <c r="G87" s="6">
        <v>89.9</v>
      </c>
      <c r="H87">
        <v>85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>
        <v>2017</v>
      </c>
      <c r="B88">
        <v>3</v>
      </c>
      <c r="C88">
        <v>2895.5055600000001</v>
      </c>
      <c r="E88" s="9">
        <v>13482693</v>
      </c>
      <c r="F88">
        <v>7071.1833136883106</v>
      </c>
      <c r="G88" s="6">
        <v>90.3</v>
      </c>
      <c r="H88">
        <v>86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>
        <v>2017</v>
      </c>
      <c r="B89">
        <v>4</v>
      </c>
      <c r="C89">
        <v>2433.2423389999999</v>
      </c>
      <c r="E89" s="9">
        <v>13646512</v>
      </c>
      <c r="F89">
        <v>4485.7453664744162</v>
      </c>
      <c r="G89" s="6">
        <v>90.7</v>
      </c>
      <c r="H89">
        <v>87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>
        <v>2017</v>
      </c>
      <c r="B90">
        <v>5</v>
      </c>
      <c r="C90">
        <v>2002.132327</v>
      </c>
      <c r="E90" s="9">
        <v>14319774</v>
      </c>
      <c r="F90">
        <v>4508.6420765587518</v>
      </c>
      <c r="G90" s="6">
        <v>91.1</v>
      </c>
      <c r="H90">
        <v>88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>
        <v>2017</v>
      </c>
      <c r="B91">
        <v>6</v>
      </c>
      <c r="C91">
        <v>1677.6592900000001</v>
      </c>
      <c r="E91" s="9">
        <v>10623514</v>
      </c>
      <c r="F91">
        <v>4790.5237420123694</v>
      </c>
      <c r="G91" s="6">
        <v>91.5</v>
      </c>
      <c r="H91">
        <v>89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>
        <v>2017</v>
      </c>
      <c r="B92">
        <v>7</v>
      </c>
      <c r="C92">
        <v>1690.2737460000001</v>
      </c>
      <c r="E92" s="9">
        <v>11164593</v>
      </c>
      <c r="F92">
        <v>5903.6502938491676</v>
      </c>
      <c r="G92" s="6">
        <v>91.8</v>
      </c>
      <c r="H92">
        <v>90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</row>
    <row r="93" spans="1:19">
      <c r="A93">
        <v>2017</v>
      </c>
      <c r="B93">
        <v>8</v>
      </c>
      <c r="C93">
        <v>1980.460544</v>
      </c>
      <c r="E93" s="9">
        <v>10875791</v>
      </c>
      <c r="F93">
        <v>5984.2134247078257</v>
      </c>
      <c r="G93" s="6">
        <v>92.2</v>
      </c>
      <c r="H93">
        <v>91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</row>
    <row r="94" spans="1:19">
      <c r="A94">
        <v>2017</v>
      </c>
      <c r="B94">
        <v>9</v>
      </c>
      <c r="C94">
        <v>2216.5179480000002</v>
      </c>
      <c r="E94" s="9">
        <v>13349600</v>
      </c>
      <c r="F94">
        <v>5017.7239946216841</v>
      </c>
      <c r="G94" s="6">
        <v>92.4</v>
      </c>
      <c r="H94">
        <v>92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</row>
    <row r="95" spans="1:19">
      <c r="A95">
        <v>2017</v>
      </c>
      <c r="B95">
        <v>10</v>
      </c>
      <c r="C95">
        <v>2002.508233</v>
      </c>
      <c r="E95" s="9">
        <v>10137632</v>
      </c>
      <c r="F95">
        <v>4276.231940210243</v>
      </c>
      <c r="G95" s="6">
        <v>92.7</v>
      </c>
      <c r="H95">
        <v>93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</row>
    <row r="96" spans="1:19">
      <c r="A96">
        <v>2017</v>
      </c>
      <c r="B96">
        <v>11</v>
      </c>
      <c r="C96">
        <v>1880.9002849999999</v>
      </c>
      <c r="E96" s="9">
        <v>13198660</v>
      </c>
      <c r="F96">
        <v>3756.6643039847145</v>
      </c>
      <c r="G96" s="6">
        <v>92.9</v>
      </c>
      <c r="H96">
        <v>94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</row>
    <row r="97" spans="1:19">
      <c r="A97">
        <v>2017</v>
      </c>
      <c r="B97">
        <v>12</v>
      </c>
      <c r="C97">
        <v>1979.569694</v>
      </c>
      <c r="E97" s="9">
        <v>13739982</v>
      </c>
      <c r="F97">
        <v>4094.2496263997218</v>
      </c>
      <c r="G97" s="6">
        <v>93</v>
      </c>
      <c r="H97">
        <v>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>
        <v>2018</v>
      </c>
      <c r="B98">
        <v>1</v>
      </c>
      <c r="C98">
        <v>2160.9279759999999</v>
      </c>
      <c r="E98" s="9">
        <v>12649894</v>
      </c>
      <c r="F98">
        <v>5914.011375451043</v>
      </c>
      <c r="G98" s="6">
        <v>93.3</v>
      </c>
      <c r="H98">
        <v>96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>
        <v>2018</v>
      </c>
      <c r="B99">
        <v>2</v>
      </c>
      <c r="C99">
        <v>2665.5202060000001</v>
      </c>
      <c r="E99" s="9">
        <v>11902459</v>
      </c>
      <c r="F99">
        <v>5946.0826463001367</v>
      </c>
      <c r="G99" s="6">
        <v>93.5</v>
      </c>
      <c r="H99">
        <v>97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>
        <v>2018</v>
      </c>
      <c r="B100">
        <v>3</v>
      </c>
      <c r="C100">
        <v>2075.9283449999998</v>
      </c>
      <c r="E100" s="9">
        <v>21415983</v>
      </c>
      <c r="F100">
        <v>3494.6481554617167</v>
      </c>
      <c r="G100" s="6">
        <v>93.8</v>
      </c>
      <c r="H100">
        <v>98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>
        <v>2018</v>
      </c>
      <c r="B101">
        <v>4</v>
      </c>
      <c r="C101">
        <v>1563.7161249999999</v>
      </c>
      <c r="E101" s="9">
        <v>21776585</v>
      </c>
      <c r="F101">
        <v>2804.9852927798165</v>
      </c>
      <c r="G101" s="6">
        <v>93.8</v>
      </c>
      <c r="H101">
        <v>99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>
        <v>2018</v>
      </c>
      <c r="B102">
        <v>5</v>
      </c>
      <c r="C102">
        <v>1538.710231</v>
      </c>
      <c r="E102" s="9">
        <v>20279651</v>
      </c>
      <c r="F102">
        <v>4333.2424049545862</v>
      </c>
      <c r="G102" s="6">
        <v>94.1</v>
      </c>
      <c r="H102">
        <v>100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>
        <v>2018</v>
      </c>
      <c r="B103">
        <v>6</v>
      </c>
      <c r="C103">
        <v>1588.3942939999999</v>
      </c>
      <c r="E103" s="9">
        <v>18878372</v>
      </c>
      <c r="F103">
        <v>5176.2014193300201</v>
      </c>
      <c r="G103" s="6">
        <v>94.3</v>
      </c>
      <c r="H103">
        <v>101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>
        <v>2018</v>
      </c>
      <c r="B104">
        <v>7</v>
      </c>
      <c r="C104">
        <v>1644.18298</v>
      </c>
      <c r="E104" s="9">
        <v>18249062</v>
      </c>
      <c r="F104">
        <v>6699.4624201237448</v>
      </c>
      <c r="G104" s="6">
        <v>94.5</v>
      </c>
      <c r="H104">
        <v>102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</row>
    <row r="105" spans="1:19">
      <c r="A105">
        <v>2018</v>
      </c>
      <c r="B105">
        <v>8</v>
      </c>
      <c r="C105">
        <v>2088.2347030000001</v>
      </c>
      <c r="E105" s="9">
        <v>17069604</v>
      </c>
      <c r="F105">
        <v>7152.4803442520761</v>
      </c>
      <c r="G105" s="6">
        <v>94.5</v>
      </c>
      <c r="H105">
        <v>103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</row>
    <row r="106" spans="1:19">
      <c r="A106">
        <v>2018</v>
      </c>
      <c r="B106">
        <v>9</v>
      </c>
      <c r="C106">
        <v>3059.2390820000001</v>
      </c>
      <c r="E106" s="9">
        <v>23484437</v>
      </c>
      <c r="F106">
        <v>6027.6788297861722</v>
      </c>
      <c r="G106" s="6">
        <v>94.6</v>
      </c>
      <c r="H106">
        <v>104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</row>
    <row r="107" spans="1:19">
      <c r="A107">
        <v>2018</v>
      </c>
      <c r="B107">
        <v>10</v>
      </c>
      <c r="C107">
        <v>2614.9278800000002</v>
      </c>
      <c r="E107" s="9">
        <v>29211762</v>
      </c>
      <c r="F107">
        <v>5070.9209224218075</v>
      </c>
      <c r="G107" s="6">
        <v>94.6</v>
      </c>
      <c r="H107">
        <v>105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</row>
    <row r="108" spans="1:19">
      <c r="A108">
        <v>2018</v>
      </c>
      <c r="B108">
        <v>11</v>
      </c>
      <c r="C108">
        <v>2231.9540919999999</v>
      </c>
      <c r="E108" s="9">
        <v>27419533</v>
      </c>
      <c r="F108">
        <v>4630.0211416490483</v>
      </c>
      <c r="G108" s="6">
        <v>94.6</v>
      </c>
      <c r="H108">
        <v>106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</row>
    <row r="109" spans="1:19">
      <c r="A109">
        <v>2018</v>
      </c>
      <c r="B109">
        <v>12</v>
      </c>
      <c r="C109">
        <v>2080.050107</v>
      </c>
      <c r="E109" s="9">
        <v>21786879</v>
      </c>
      <c r="F109">
        <v>4338.9097668404247</v>
      </c>
      <c r="G109" s="6">
        <v>94.7</v>
      </c>
      <c r="H109">
        <v>107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>
        <v>2019</v>
      </c>
      <c r="B110">
        <v>1</v>
      </c>
      <c r="C110">
        <v>2012.4590430000001</v>
      </c>
      <c r="E110" s="9">
        <v>26103701</v>
      </c>
      <c r="F110">
        <v>5315.3189595890135</v>
      </c>
      <c r="G110" s="6">
        <v>94.8</v>
      </c>
      <c r="H110">
        <v>108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>
        <v>2019</v>
      </c>
      <c r="B111">
        <v>2</v>
      </c>
      <c r="C111">
        <v>1820.543545</v>
      </c>
      <c r="E111" s="9">
        <v>23184041</v>
      </c>
      <c r="F111">
        <v>5480.7624533032595</v>
      </c>
      <c r="G111" s="6">
        <v>95</v>
      </c>
      <c r="H111">
        <v>109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>
        <v>2019</v>
      </c>
      <c r="B112">
        <v>3</v>
      </c>
      <c r="C112">
        <v>1629.3217380000001</v>
      </c>
      <c r="E112" s="9">
        <v>34219899</v>
      </c>
      <c r="F112">
        <v>4162.5891587050173</v>
      </c>
      <c r="G112" s="6">
        <v>95.3</v>
      </c>
      <c r="H112">
        <v>110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>
        <v>2019</v>
      </c>
      <c r="B113">
        <v>4</v>
      </c>
      <c r="C113">
        <v>1327.891758</v>
      </c>
      <c r="E113" s="9">
        <v>22918386</v>
      </c>
      <c r="F113">
        <v>3584.6040952543703</v>
      </c>
      <c r="G113" s="6">
        <v>95.6</v>
      </c>
      <c r="H113">
        <v>111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>
        <v>2019</v>
      </c>
      <c r="B114">
        <v>5</v>
      </c>
      <c r="C114">
        <v>1512.2626740000001</v>
      </c>
      <c r="E114" s="9">
        <v>21446045</v>
      </c>
      <c r="F114">
        <v>4630.1127925179626</v>
      </c>
      <c r="G114" s="6">
        <v>95.7</v>
      </c>
      <c r="H114">
        <v>112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>
        <v>2019</v>
      </c>
      <c r="B115">
        <v>6</v>
      </c>
      <c r="C115">
        <v>1887.6079239999999</v>
      </c>
      <c r="E115" s="9">
        <v>14740279</v>
      </c>
      <c r="F115">
        <v>7043.8532128534243</v>
      </c>
      <c r="G115" s="6">
        <v>95.7</v>
      </c>
      <c r="H115">
        <v>113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>
        <v>2019</v>
      </c>
      <c r="B116">
        <v>7</v>
      </c>
      <c r="C116">
        <v>1808.7047700000001</v>
      </c>
      <c r="E116" s="9">
        <v>13678283</v>
      </c>
      <c r="F116">
        <v>7359.8354623085688</v>
      </c>
      <c r="G116" s="6">
        <v>95.8</v>
      </c>
      <c r="H116">
        <v>114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</row>
    <row r="117" spans="1:19">
      <c r="A117">
        <v>2019</v>
      </c>
      <c r="B117">
        <v>8</v>
      </c>
      <c r="C117">
        <v>2012.572291</v>
      </c>
      <c r="E117" s="9">
        <v>12837595</v>
      </c>
      <c r="F117">
        <v>5715.8662308272569</v>
      </c>
      <c r="G117" s="6">
        <v>95.9</v>
      </c>
      <c r="H117">
        <v>115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</row>
    <row r="118" spans="1:19">
      <c r="A118">
        <v>2019</v>
      </c>
      <c r="B118">
        <v>9</v>
      </c>
      <c r="C118">
        <v>2058.2399740000001</v>
      </c>
      <c r="E118" s="9">
        <v>17079201</v>
      </c>
      <c r="F118">
        <v>5630.5990340100607</v>
      </c>
      <c r="G118" s="6">
        <v>96.3</v>
      </c>
      <c r="H118">
        <v>116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</row>
    <row r="119" spans="1:19">
      <c r="A119">
        <v>2019</v>
      </c>
      <c r="B119">
        <v>10</v>
      </c>
      <c r="C119">
        <v>2007.1770570000001</v>
      </c>
      <c r="E119" s="9">
        <v>16875301</v>
      </c>
      <c r="F119">
        <v>5831.6090402934797</v>
      </c>
      <c r="G119" s="6">
        <v>96.8</v>
      </c>
      <c r="H119">
        <v>117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</row>
    <row r="120" spans="1:19">
      <c r="A120">
        <v>2019</v>
      </c>
      <c r="B120">
        <v>11</v>
      </c>
      <c r="C120">
        <v>1953.13678</v>
      </c>
      <c r="E120" s="9">
        <v>19498073</v>
      </c>
      <c r="F120">
        <v>5296.4887767513401</v>
      </c>
      <c r="G120" s="6">
        <v>97.4</v>
      </c>
      <c r="H120">
        <v>118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</row>
    <row r="121" spans="1:19">
      <c r="A121">
        <v>2019</v>
      </c>
      <c r="B121">
        <v>12</v>
      </c>
      <c r="C121">
        <v>1839.168062</v>
      </c>
      <c r="E121" s="9">
        <v>33400409</v>
      </c>
      <c r="F121">
        <v>5797.2903859846174</v>
      </c>
      <c r="G121" s="6">
        <v>98</v>
      </c>
      <c r="H121">
        <v>119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>
        <v>2020</v>
      </c>
      <c r="B122">
        <v>1</v>
      </c>
      <c r="C122">
        <v>1909.281647</v>
      </c>
      <c r="E122" s="9">
        <v>39954837</v>
      </c>
      <c r="F122">
        <v>6911.7793985413127</v>
      </c>
      <c r="G122" s="6">
        <v>98.3</v>
      </c>
      <c r="H122">
        <v>120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>
        <v>2020</v>
      </c>
      <c r="B123">
        <v>2</v>
      </c>
      <c r="C123">
        <v>1672.3242809999999</v>
      </c>
      <c r="E123" s="9">
        <v>34261786</v>
      </c>
      <c r="F123">
        <v>5817.6916932907352</v>
      </c>
      <c r="G123" s="6">
        <v>98.6</v>
      </c>
      <c r="H123">
        <v>121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>
        <v>2020</v>
      </c>
      <c r="B124">
        <v>3</v>
      </c>
      <c r="C124">
        <v>1557.934761</v>
      </c>
      <c r="E124" s="9">
        <v>26356815</v>
      </c>
      <c r="F124">
        <v>4793.876325795477</v>
      </c>
      <c r="G124" s="6">
        <v>98.4</v>
      </c>
      <c r="H124">
        <v>122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>
        <v>2020</v>
      </c>
      <c r="B125">
        <v>4</v>
      </c>
      <c r="C125">
        <v>1466.3316580000001</v>
      </c>
      <c r="E125" s="9">
        <v>22747586</v>
      </c>
      <c r="F125">
        <v>5008.0402010050248</v>
      </c>
      <c r="G125" s="6">
        <v>98.5</v>
      </c>
      <c r="H125">
        <v>123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>
        <v>2020</v>
      </c>
      <c r="B126">
        <v>5</v>
      </c>
      <c r="C126">
        <v>1657.2807720000001</v>
      </c>
      <c r="E126" s="9">
        <v>19763768</v>
      </c>
      <c r="F126">
        <v>6252.0112630732101</v>
      </c>
      <c r="G126" s="6">
        <v>98.5</v>
      </c>
      <c r="H126">
        <v>124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>
        <v>2020</v>
      </c>
      <c r="B127">
        <v>6</v>
      </c>
      <c r="C127">
        <v>1952.662722</v>
      </c>
      <c r="E127" s="9">
        <v>18289420</v>
      </c>
      <c r="F127">
        <v>6809.7482699829507</v>
      </c>
      <c r="G127" s="6">
        <v>99.1</v>
      </c>
      <c r="H127">
        <v>125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>
        <v>2020</v>
      </c>
      <c r="B128">
        <v>7</v>
      </c>
      <c r="C128">
        <v>1912.074676</v>
      </c>
      <c r="E128" s="9">
        <v>16740819</v>
      </c>
      <c r="F128">
        <v>5751.2797350195724</v>
      </c>
      <c r="G128" s="6">
        <v>99.7</v>
      </c>
      <c r="H128">
        <v>126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</row>
    <row r="129" spans="1:19">
      <c r="A129">
        <v>2020</v>
      </c>
      <c r="B129">
        <v>8</v>
      </c>
      <c r="C129">
        <v>2669.927138</v>
      </c>
      <c r="E129" s="9">
        <v>15887483</v>
      </c>
      <c r="F129">
        <v>7609.5418704461526</v>
      </c>
      <c r="G129" s="6">
        <v>100.5</v>
      </c>
      <c r="H129">
        <v>127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</row>
    <row r="130" spans="1:19">
      <c r="A130">
        <v>2020</v>
      </c>
      <c r="B130">
        <v>9</v>
      </c>
      <c r="C130">
        <v>2879.6902920000002</v>
      </c>
      <c r="E130" s="9">
        <v>20218265</v>
      </c>
      <c r="F130">
        <v>10241.21500893389</v>
      </c>
      <c r="G130" s="6">
        <v>101.1</v>
      </c>
      <c r="H130">
        <v>128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</row>
    <row r="131" spans="1:19">
      <c r="A131">
        <v>2020</v>
      </c>
      <c r="B131">
        <v>10</v>
      </c>
      <c r="C131">
        <v>2941.7049310000002</v>
      </c>
      <c r="E131" s="9">
        <v>18215405</v>
      </c>
      <c r="F131">
        <v>6164.9031742862844</v>
      </c>
      <c r="G131" s="6">
        <v>101.7</v>
      </c>
      <c r="H131">
        <v>129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</row>
    <row r="132" spans="1:19">
      <c r="A132">
        <v>2020</v>
      </c>
      <c r="B132">
        <v>11</v>
      </c>
      <c r="C132">
        <v>2909.3815570000002</v>
      </c>
      <c r="E132" s="9">
        <v>22793546</v>
      </c>
      <c r="F132">
        <v>6791.8873014287137</v>
      </c>
      <c r="G132" s="6">
        <v>102.5</v>
      </c>
      <c r="H132">
        <v>130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</row>
    <row r="133" spans="1:19">
      <c r="A133">
        <v>2020</v>
      </c>
      <c r="B133">
        <v>12</v>
      </c>
      <c r="C133">
        <v>2570.5172929999999</v>
      </c>
      <c r="E133" s="9">
        <v>25887159</v>
      </c>
      <c r="F133">
        <v>7422.5057310874117</v>
      </c>
      <c r="G133" s="6">
        <v>103.1</v>
      </c>
      <c r="H133">
        <v>131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graph</vt:lpstr>
      <vt:lpstr>Sheet3</vt:lpstr>
      <vt:lpstr>monthly production</vt:lpstr>
      <vt:lpstr>daepa price</vt:lpstr>
      <vt:lpstr>scallion price</vt:lpstr>
      <vt:lpstr>onion price</vt:lpstr>
      <vt:lpstr>regression data (onion)</vt:lpstr>
      <vt:lpstr>onion regression</vt:lpstr>
      <vt:lpstr>regression data</vt:lpstr>
      <vt:lpstr>regression (t) (2)</vt:lpstr>
      <vt:lpstr>regression (t)</vt:lpstr>
      <vt:lpstr>regression (t^2)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sonjs</cp:lastModifiedBy>
  <dcterms:created xsi:type="dcterms:W3CDTF">2023-06-02T16:48:39Z</dcterms:created>
  <dcterms:modified xsi:type="dcterms:W3CDTF">2023-06-08T03:44:52Z</dcterms:modified>
</cp:coreProperties>
</file>