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RI\Desktop\2021_2학기\인간공학시스템\"/>
    </mc:Choice>
  </mc:AlternateContent>
  <xr:revisionPtr revIDLastSave="0" documentId="13_ncr:1_{5C6A7B2A-41E4-4CDF-A3AB-965C04177452}" xr6:coauthVersionLast="36" xr6:coauthVersionMax="36" xr10:uidLastSave="{00000000-0000-0000-0000-000000000000}"/>
  <bookViews>
    <workbookView xWindow="0" yWindow="0" windowWidth="19200" windowHeight="6850" activeTab="3" xr2:uid="{2E244023-2D19-4B21-857E-D2D8A7215CF8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J4" i="1"/>
  <c r="I4" i="1"/>
  <c r="J3" i="1"/>
  <c r="I3" i="1"/>
  <c r="D4" i="1"/>
  <c r="D5" i="1"/>
  <c r="D6" i="1"/>
  <c r="D7" i="1"/>
  <c r="D8" i="1"/>
  <c r="D9" i="1"/>
  <c r="D10" i="1"/>
  <c r="D11" i="1"/>
  <c r="D12" i="1"/>
  <c r="D13" i="1"/>
  <c r="D14" i="1"/>
  <c r="D3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<sst xmlns="http://schemas.openxmlformats.org/spreadsheetml/2006/main" count="87" uniqueCount="44">
  <si>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</si>
  <si>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</si>
  <si>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</si>
  <si>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</si>
  <si>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</si>
  <si>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</si>
  <si>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</si>
  <si>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투표수</t>
    <phoneticPr fontId="1" type="noConversion"/>
  </si>
  <si>
    <t>출석 인원</t>
    <phoneticPr fontId="1" type="noConversion"/>
  </si>
  <si>
    <t>투표율(%)</t>
    <phoneticPr fontId="1" type="noConversion"/>
  </si>
  <si>
    <t>이모티콘 사용 유무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</si>
  <si>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</si>
  <si>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</si>
  <si>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</si>
  <si>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</si>
  <si>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이모티콘 사용하지 않음</t>
    <phoneticPr fontId="1" type="noConversion"/>
  </si>
  <si>
    <t>13주차</t>
    <phoneticPr fontId="1" type="noConversion"/>
  </si>
  <si>
    <t>N</t>
    <phoneticPr fontId="1" type="noConversion"/>
  </si>
  <si>
    <t>Y</t>
    <phoneticPr fontId="1" type="noConversion"/>
  </si>
  <si>
    <t>총 투표 수</t>
    <phoneticPr fontId="1" type="noConversion"/>
  </si>
  <si>
    <t>평균 투표율(%)</t>
    <phoneticPr fontId="1" type="noConversion"/>
  </si>
  <si>
    <t>누적 출석 인원</t>
    <phoneticPr fontId="1" type="noConversion"/>
  </si>
  <si>
    <t>이모티콘 사용함</t>
    <phoneticPr fontId="1" type="noConversion"/>
  </si>
  <si>
    <t>이모티콘 사용 함</t>
    <phoneticPr fontId="1" type="noConversion"/>
  </si>
  <si>
    <t>F-검정: 분산에 대한 두 집단</t>
  </si>
  <si>
    <t>변수 1</t>
  </si>
  <si>
    <t>변수 2</t>
  </si>
  <si>
    <t>평균</t>
  </si>
  <si>
    <t>분산</t>
  </si>
  <si>
    <t>관측수</t>
  </si>
  <si>
    <t>자유도</t>
  </si>
  <si>
    <t>F 비</t>
  </si>
  <si>
    <t>P(F&lt;=f) 단측 검정</t>
  </si>
  <si>
    <t>F 기각치: 단측 검정</t>
  </si>
  <si>
    <t>t-검정: 등분산 가정 두 집단</t>
  </si>
  <si>
    <t>공동(Pooled) 분산</t>
  </si>
  <si>
    <t>가설 평균차</t>
  </si>
  <si>
    <t>t 통계량</t>
  </si>
  <si>
    <t>P(T&lt;=t) 단측 검정</t>
  </si>
  <si>
    <t>t 기각치 단측 검정</t>
  </si>
  <si>
    <t>P(T&lt;=t) 양측 검정</t>
  </si>
  <si>
    <t>t 기각치 양측 검정</t>
  </si>
  <si>
    <t>피어슨 상관 계수</t>
  </si>
  <si>
    <t>t-검정: 쌍체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</si>
</sst>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34C8-8C48-44A1-9B64-535613027803}">
  <dimension ref="A1:C10"/>
  <sheetViews>
    <sheetView workbookViewId="0">
      <selection sqref="A1:C10"/>
    </sheetView>
  </sheetViews>
  <sheetFormatPr defaultRowHeight="17" x14ac:dyDescent="0.45"/>
  <sheetData>
    <row r="1" spans="1:3" x14ac:dyDescent="0.45">
      <c r="A1" t="s">
        <v>24</v>
      </c>
    </row>
    <row r="2" spans="1:3" ht="17.5" thickBot="1" x14ac:dyDescent="0.5"/>
    <row r="3" spans="1:3" x14ac:dyDescent="0.45">
      <c r="A3" s="8"/>
      <c r="B3" s="8" t="s">
        <v>25</v>
      </c>
      <c r="C3" s="8" t="s">
        <v>26</v>
      </c>
    </row>
    <row r="4" spans="1:3" x14ac:dyDescent="0.45">
      <c r="A4" s="6" t="s">
        <v>27</v>
      </c>
      <c r="B4" s="6">
        <v>39.925925925925924</v>
      </c>
      <c r="C4" s="6">
        <v>31.166666666666668</v>
      </c>
    </row>
    <row r="5" spans="1:3" x14ac:dyDescent="0.45">
      <c r="A5" s="6" t="s">
        <v>28</v>
      </c>
      <c r="B5" s="6">
        <v>143.1884773662554</v>
      </c>
      <c r="C5" s="6">
        <v>118.56666666666661</v>
      </c>
    </row>
    <row r="6" spans="1:3" x14ac:dyDescent="0.45">
      <c r="A6" s="6" t="s">
        <v>29</v>
      </c>
      <c r="B6" s="6">
        <v>6</v>
      </c>
      <c r="C6" s="6">
        <v>6</v>
      </c>
    </row>
    <row r="7" spans="1:3" x14ac:dyDescent="0.45">
      <c r="A7" s="6" t="s">
        <v>30</v>
      </c>
      <c r="B7" s="6">
        <v>5</v>
      </c>
      <c r="C7" s="6">
        <v>5</v>
      </c>
    </row>
    <row r="8" spans="1:3" x14ac:dyDescent="0.45">
      <c r="A8" s="6" t="s">
        <v>31</v>
      </c>
      <c r="B8" s="6">
        <v>1.2076621650232398</v>
      </c>
      <c r="C8" s="6"/>
    </row>
    <row r="9" spans="1:3" x14ac:dyDescent="0.45">
      <c r="A9" s="6" t="s">
        <v>32</v>
      </c>
      <c r="B9" s="6">
        <v>0.42050851952955604</v>
      </c>
      <c r="C9" s="6"/>
    </row>
    <row r="10" spans="1:3" ht="17.5" thickBot="1" x14ac:dyDescent="0.5">
      <c r="A10" s="7" t="s">
        <v>33</v>
      </c>
      <c r="B10" s="7">
        <v>5.0503290576326485</v>
      </c>
      <c r="C1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528A-0F20-487F-8427-3B08A0C4F80F}">
  <dimension ref="A1:C14"/>
  <sheetViews>
    <sheetView workbookViewId="0">
      <selection activeCell="B13" sqref="B13"/>
    </sheetView>
  </sheetViews>
  <sheetFormatPr defaultRowHeight="17" x14ac:dyDescent="0.45"/>
  <cols>
    <col min="1" max="1" width="19.25" customWidth="1"/>
  </cols>
  <sheetData>
    <row r="1" spans="1:3" x14ac:dyDescent="0.45">
      <c r="A1" t="s">
        <v>34</v>
      </c>
    </row>
    <row r="2" spans="1:3" ht="17.5" thickBot="1" x14ac:dyDescent="0.5"/>
    <row r="3" spans="1:3" x14ac:dyDescent="0.45">
      <c r="A3" s="8"/>
      <c r="B3" s="8" t="s">
        <v>25</v>
      </c>
      <c r="C3" s="8" t="s">
        <v>26</v>
      </c>
    </row>
    <row r="4" spans="1:3" x14ac:dyDescent="0.45">
      <c r="A4" s="6" t="s">
        <v>27</v>
      </c>
      <c r="B4" s="6">
        <v>39.925925925925924</v>
      </c>
      <c r="C4" s="6">
        <v>31.166666666666668</v>
      </c>
    </row>
    <row r="5" spans="1:3" x14ac:dyDescent="0.45">
      <c r="A5" s="6" t="s">
        <v>28</v>
      </c>
      <c r="B5" s="6">
        <v>143.1884773662554</v>
      </c>
      <c r="C5" s="6">
        <v>118.56666666666661</v>
      </c>
    </row>
    <row r="6" spans="1:3" x14ac:dyDescent="0.45">
      <c r="A6" s="6" t="s">
        <v>29</v>
      </c>
      <c r="B6" s="6">
        <v>6</v>
      </c>
      <c r="C6" s="6">
        <v>6</v>
      </c>
    </row>
    <row r="7" spans="1:3" x14ac:dyDescent="0.45">
      <c r="A7" s="6" t="s">
        <v>35</v>
      </c>
      <c r="B7" s="6">
        <v>130.87757201646099</v>
      </c>
      <c r="C7" s="6"/>
    </row>
    <row r="8" spans="1:3" x14ac:dyDescent="0.45">
      <c r="A8" s="6" t="s">
        <v>36</v>
      </c>
      <c r="B8" s="6">
        <v>0</v>
      </c>
      <c r="C8" s="6"/>
    </row>
    <row r="9" spans="1:3" x14ac:dyDescent="0.45">
      <c r="A9" s="6" t="s">
        <v>30</v>
      </c>
      <c r="B9" s="6">
        <v>10</v>
      </c>
      <c r="C9" s="6"/>
    </row>
    <row r="10" spans="1:3" x14ac:dyDescent="0.45">
      <c r="A10" s="6" t="s">
        <v>37</v>
      </c>
      <c r="B10" s="6">
        <v>1.3261583786318671</v>
      </c>
      <c r="C10" s="6"/>
    </row>
    <row r="11" spans="1:3" x14ac:dyDescent="0.45">
      <c r="A11" s="6" t="s">
        <v>38</v>
      </c>
      <c r="B11" s="6">
        <v>0.10713926409359692</v>
      </c>
      <c r="C11" s="6"/>
    </row>
    <row r="12" spans="1:3" x14ac:dyDescent="0.45">
      <c r="A12" s="6" t="s">
        <v>39</v>
      </c>
      <c r="B12" s="6">
        <v>1.812461122811676</v>
      </c>
      <c r="C12" s="6"/>
    </row>
    <row r="13" spans="1:3" x14ac:dyDescent="0.45">
      <c r="A13" s="6" t="s">
        <v>40</v>
      </c>
      <c r="B13" s="6">
        <v>0.21427852818719384</v>
      </c>
      <c r="C13" s="6"/>
    </row>
    <row r="14" spans="1:3" ht="17.5" thickBot="1" x14ac:dyDescent="0.5">
      <c r="A14" s="7" t="s">
        <v>41</v>
      </c>
      <c r="B14" s="7">
        <v>2.2281388519862744</v>
      </c>
      <c r="C1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CBC6-944D-49B1-9EBB-051B22D281D2}">
  <dimension ref="A1:C14"/>
  <sheetViews>
    <sheetView workbookViewId="0">
      <selection activeCell="A3" sqref="A3"/>
    </sheetView>
  </sheetViews>
  <sheetFormatPr defaultRowHeight="17" x14ac:dyDescent="0.45"/>
  <cols>
    <col min="1" max="1" width="16.33203125" customWidth="1"/>
  </cols>
  <sheetData>
    <row r="1" spans="1:3" x14ac:dyDescent="0.45">
      <c r="A1" t="s">
        <v>34</v>
      </c>
    </row>
    <row r="2" spans="1:3" ht="17.5" thickBot="1" x14ac:dyDescent="0.5"/>
    <row r="3" spans="1:3" x14ac:dyDescent="0.45">
      <c r="A3" s="8"/>
      <c r="B3" s="8" t="s">
        <v>25</v>
      </c>
      <c r="C3" s="8" t="s">
        <v>26</v>
      </c>
    </row>
    <row r="4" spans="1:3" x14ac:dyDescent="0.45">
      <c r="A4" s="6" t="s">
        <v>27</v>
      </c>
      <c r="B4" s="6">
        <v>0.39925925925925937</v>
      </c>
      <c r="C4" s="6">
        <v>0.31166666666666665</v>
      </c>
    </row>
    <row r="5" spans="1:3" x14ac:dyDescent="0.45">
      <c r="A5" s="6" t="s">
        <v>28</v>
      </c>
      <c r="B5" s="6">
        <v>1.4318847736625551E-2</v>
      </c>
      <c r="C5" s="6">
        <v>1.1856666666666649E-2</v>
      </c>
    </row>
    <row r="6" spans="1:3" x14ac:dyDescent="0.45">
      <c r="A6" s="6" t="s">
        <v>29</v>
      </c>
      <c r="B6" s="6">
        <v>6</v>
      </c>
      <c r="C6" s="6">
        <v>6</v>
      </c>
    </row>
    <row r="7" spans="1:3" x14ac:dyDescent="0.45">
      <c r="A7" s="6" t="s">
        <v>35</v>
      </c>
      <c r="B7" s="6">
        <v>1.3087757201646099E-2</v>
      </c>
      <c r="C7" s="6"/>
    </row>
    <row r="8" spans="1:3" x14ac:dyDescent="0.45">
      <c r="A8" s="6" t="s">
        <v>36</v>
      </c>
      <c r="B8" s="6">
        <v>0</v>
      </c>
      <c r="C8" s="6"/>
    </row>
    <row r="9" spans="1:3" x14ac:dyDescent="0.45">
      <c r="A9" s="6" t="s">
        <v>30</v>
      </c>
      <c r="B9" s="6">
        <v>10</v>
      </c>
      <c r="C9" s="6"/>
    </row>
    <row r="10" spans="1:3" x14ac:dyDescent="0.45">
      <c r="A10" s="6" t="s">
        <v>37</v>
      </c>
      <c r="B10" s="6">
        <v>1.3261583786318694</v>
      </c>
      <c r="C10" s="6"/>
    </row>
    <row r="11" spans="1:3" x14ac:dyDescent="0.45">
      <c r="A11" s="6" t="s">
        <v>38</v>
      </c>
      <c r="B11" s="6">
        <v>0.10713926409359653</v>
      </c>
      <c r="C11" s="6"/>
    </row>
    <row r="12" spans="1:3" x14ac:dyDescent="0.45">
      <c r="A12" s="6" t="s">
        <v>39</v>
      </c>
      <c r="B12" s="6">
        <v>1.812461122811676</v>
      </c>
      <c r="C12" s="6"/>
    </row>
    <row r="13" spans="1:3" x14ac:dyDescent="0.45">
      <c r="A13" s="6" t="s">
        <v>40</v>
      </c>
      <c r="B13" s="6">
        <v>0.21427852818719306</v>
      </c>
      <c r="C13" s="6"/>
    </row>
    <row r="14" spans="1:3" ht="17.5" thickBot="1" x14ac:dyDescent="0.5">
      <c r="A14" s="7" t="s">
        <v>41</v>
      </c>
      <c r="B14" s="7">
        <v>2.2281388519862744</v>
      </c>
      <c r="C1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6A6-EAF7-4898-AF8D-9B89575413FB}">
  <dimension ref="A1:C14"/>
  <sheetViews>
    <sheetView tabSelected="1" workbookViewId="0">
      <selection activeCell="A3" sqref="A3:C14"/>
    </sheetView>
  </sheetViews>
  <sheetFormatPr defaultRowHeight="17" x14ac:dyDescent="0.45"/>
  <cols>
    <col min="1" max="1" width="19" customWidth="1"/>
  </cols>
  <sheetData>
    <row r="1" spans="1:3" x14ac:dyDescent="0.45">
      <c r="A1" t="s">
        <v>43</v>
      </c>
    </row>
    <row r="2" spans="1:3" ht="17.5" thickBot="1" x14ac:dyDescent="0.5"/>
    <row r="3" spans="1:3" x14ac:dyDescent="0.45">
      <c r="A3" s="8"/>
      <c r="B3" s="8" t="s">
        <v>25</v>
      </c>
      <c r="C3" s="8" t="s">
        <v>26</v>
      </c>
    </row>
    <row r="4" spans="1:3" x14ac:dyDescent="0.45">
      <c r="A4" s="6" t="s">
        <v>27</v>
      </c>
      <c r="B4" s="6">
        <v>0.39925925925925937</v>
      </c>
      <c r="C4" s="6">
        <v>0.31166666666666665</v>
      </c>
    </row>
    <row r="5" spans="1:3" x14ac:dyDescent="0.45">
      <c r="A5" s="6" t="s">
        <v>28</v>
      </c>
      <c r="B5" s="6">
        <v>1.4318847736625551E-2</v>
      </c>
      <c r="C5" s="6">
        <v>1.1856666666666649E-2</v>
      </c>
    </row>
    <row r="6" spans="1:3" x14ac:dyDescent="0.45">
      <c r="A6" s="6" t="s">
        <v>29</v>
      </c>
      <c r="B6" s="6">
        <v>6</v>
      </c>
      <c r="C6" s="6">
        <v>6</v>
      </c>
    </row>
    <row r="7" spans="1:3" x14ac:dyDescent="0.45">
      <c r="A7" s="6" t="s">
        <v>42</v>
      </c>
      <c r="B7" s="6">
        <v>0.18345512817178289</v>
      </c>
      <c r="C7" s="6"/>
    </row>
    <row r="8" spans="1:3" x14ac:dyDescent="0.45">
      <c r="A8" s="6" t="s">
        <v>36</v>
      </c>
      <c r="B8" s="6">
        <v>0</v>
      </c>
      <c r="C8" s="6"/>
    </row>
    <row r="9" spans="1:3" x14ac:dyDescent="0.45">
      <c r="A9" s="6" t="s">
        <v>30</v>
      </c>
      <c r="B9" s="6">
        <v>5</v>
      </c>
      <c r="C9" s="6"/>
    </row>
    <row r="10" spans="1:3" x14ac:dyDescent="0.45">
      <c r="A10" s="6" t="s">
        <v>37</v>
      </c>
      <c r="B10" s="6">
        <v>1.4668616617796286</v>
      </c>
      <c r="C10" s="6"/>
    </row>
    <row r="11" spans="1:3" x14ac:dyDescent="0.45">
      <c r="A11" s="6" t="s">
        <v>38</v>
      </c>
      <c r="B11" s="6">
        <v>0.10116393773369671</v>
      </c>
      <c r="C11" s="6"/>
    </row>
    <row r="12" spans="1:3" x14ac:dyDescent="0.45">
      <c r="A12" s="6" t="s">
        <v>39</v>
      </c>
      <c r="B12" s="6">
        <v>2.0150483733330233</v>
      </c>
      <c r="C12" s="6"/>
    </row>
    <row r="13" spans="1:3" x14ac:dyDescent="0.45">
      <c r="A13" s="6" t="s">
        <v>40</v>
      </c>
      <c r="B13" s="6">
        <v>0.20232787546739342</v>
      </c>
      <c r="C13" s="6"/>
    </row>
    <row r="14" spans="1:3" ht="17.5" thickBot="1" x14ac:dyDescent="0.5">
      <c r="A14" s="7" t="s">
        <v>41</v>
      </c>
      <c r="B14" s="7">
        <v>2.570581835636315</v>
      </c>
      <c r="C14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5EC-2C51-4120-92AF-EFB28F8384F5}">
  <dimension ref="A2:K22"/>
  <sheetViews>
    <sheetView topLeftCell="A7" workbookViewId="0">
      <selection activeCell="F20" sqref="F20"/>
    </sheetView>
  </sheetViews>
  <sheetFormatPr defaultRowHeight="17" x14ac:dyDescent="0.45"/>
  <cols>
    <col min="1" max="1" width="8.75" customWidth="1"/>
    <col min="2" max="2" width="10.83203125" customWidth="1"/>
    <col min="3" max="3" width="10.25" customWidth="1"/>
    <col min="4" max="4" width="10.6640625" customWidth="1"/>
    <col min="5" max="5" width="17.4140625" customWidth="1"/>
    <col min="6" max="6" width="22.75" customWidth="1"/>
    <col min="8" max="8" width="21.5" customWidth="1"/>
    <col min="9" max="9" width="13.5" customWidth="1"/>
    <col min="10" max="10" width="12.5" customWidth="1"/>
    <col min="11" max="11" width="14" customWidth="1"/>
  </cols>
  <sheetData>
    <row r="2" spans="1:11" x14ac:dyDescent="0.45">
      <c r="A2" s="2"/>
      <c r="B2" s="3" t="s">
        <v>8</v>
      </c>
      <c r="C2" s="3" t="s">
        <v>7</v>
      </c>
      <c r="D2" s="3" t="s">
        <v>9</v>
      </c>
      <c r="E2" s="3" t="s">
        <v>10</v>
      </c>
      <c r="G2" s="1"/>
      <c r="H2" s="4"/>
      <c r="I2" s="3" t="s">
        <v>21</v>
      </c>
      <c r="J2" s="3" t="s">
        <v>19</v>
      </c>
      <c r="K2" s="3" t="s">
        <v>20</v>
      </c>
    </row>
    <row r="3" spans="1:11" x14ac:dyDescent="0.45">
      <c r="A3" s="4" t="s">
        <v>0</v>
      </c>
      <c r="B3" s="4">
        <v>27</v>
      </c>
      <c r="C3" s="4">
        <v>15</v>
      </c>
      <c r="D3" s="10">
        <f>C3/B3*100</f>
        <v>55.555555555555557</v>
      </c>
      <c r="E3" s="4" t="s">
        <v>18</v>
      </c>
      <c r="H3" s="4" t="s">
        <v>22</v>
      </c>
      <c r="I3" s="4">
        <f>B5+B8+B9+B11+B12+B3</f>
        <v>160</v>
      </c>
      <c r="J3" s="4">
        <f>C5+C8+C9+C11+C12+C3</f>
        <v>64</v>
      </c>
      <c r="K3" s="4">
        <f>J3/I3*100</f>
        <v>40</v>
      </c>
    </row>
    <row r="4" spans="1:11" x14ac:dyDescent="0.45">
      <c r="A4" s="4" t="s">
        <v>1</v>
      </c>
      <c r="B4" s="4">
        <v>28</v>
      </c>
      <c r="C4" s="4">
        <f>26-15</f>
        <v>11</v>
      </c>
      <c r="D4" s="10">
        <f t="shared" ref="D4:D14" si="0">C4/B4*100</f>
        <v>39.285714285714285</v>
      </c>
      <c r="E4" s="4" t="s">
        <v>17</v>
      </c>
      <c r="H4" s="4" t="s">
        <v>15</v>
      </c>
      <c r="I4" s="4">
        <f>B4+B6+B7+B10+B13+B14</f>
        <v>159</v>
      </c>
      <c r="J4" s="4">
        <f>C4+C6+C7+C10+C13+C14</f>
        <v>50</v>
      </c>
      <c r="K4" s="5">
        <f>J4/I4*100</f>
        <v>31.446540880503143</v>
      </c>
    </row>
    <row r="5" spans="1:11" x14ac:dyDescent="0.45">
      <c r="A5" s="4" t="s">
        <v>2</v>
      </c>
      <c r="B5" s="4">
        <v>28</v>
      </c>
      <c r="C5" s="4">
        <f>38-26</f>
        <v>12</v>
      </c>
      <c r="D5" s="10">
        <f t="shared" si="0"/>
        <v>42.857142857142854</v>
      </c>
      <c r="E5" s="4" t="s">
        <v>18</v>
      </c>
    </row>
    <row r="6" spans="1:11" x14ac:dyDescent="0.45">
      <c r="A6" s="4" t="s">
        <v>3</v>
      </c>
      <c r="B6" s="4">
        <v>27</v>
      </c>
      <c r="C6" s="4">
        <f>49-38</f>
        <v>11</v>
      </c>
      <c r="D6" s="10">
        <f t="shared" si="0"/>
        <v>40.74074074074074</v>
      </c>
      <c r="E6" s="4" t="s">
        <v>17</v>
      </c>
    </row>
    <row r="7" spans="1:11" x14ac:dyDescent="0.45">
      <c r="A7" s="4" t="s">
        <v>4</v>
      </c>
      <c r="B7" s="4">
        <v>27</v>
      </c>
      <c r="C7" s="4">
        <f>60-49</f>
        <v>11</v>
      </c>
      <c r="D7" s="10">
        <f t="shared" si="0"/>
        <v>40.74074074074074</v>
      </c>
      <c r="E7" s="4" t="s">
        <v>17</v>
      </c>
    </row>
    <row r="8" spans="1:11" x14ac:dyDescent="0.45">
      <c r="A8" s="4" t="s">
        <v>5</v>
      </c>
      <c r="B8" s="4">
        <v>27</v>
      </c>
      <c r="C8" s="4">
        <f>68-60</f>
        <v>8</v>
      </c>
      <c r="D8" s="10">
        <f t="shared" si="0"/>
        <v>29.629629629629626</v>
      </c>
      <c r="E8" s="4" t="s">
        <v>18</v>
      </c>
    </row>
    <row r="9" spans="1:11" x14ac:dyDescent="0.45">
      <c r="A9" s="4" t="s">
        <v>6</v>
      </c>
      <c r="B9" s="4">
        <v>27</v>
      </c>
      <c r="C9" s="4">
        <f>82-68</f>
        <v>14</v>
      </c>
      <c r="D9" s="10">
        <f t="shared" si="0"/>
        <v>51.851851851851848</v>
      </c>
      <c r="E9" s="4" t="s">
        <v>18</v>
      </c>
    </row>
    <row r="10" spans="1:11" x14ac:dyDescent="0.45">
      <c r="A10" s="4" t="s">
        <v>11</v>
      </c>
      <c r="B10" s="4">
        <v>28</v>
      </c>
      <c r="C10" s="4">
        <f>88-82</f>
        <v>6</v>
      </c>
      <c r="D10" s="10">
        <f t="shared" si="0"/>
        <v>21.428571428571427</v>
      </c>
      <c r="E10" s="4" t="s">
        <v>17</v>
      </c>
    </row>
    <row r="11" spans="1:11" x14ac:dyDescent="0.45">
      <c r="A11" s="4" t="s">
        <v>12</v>
      </c>
      <c r="B11" s="4">
        <v>23</v>
      </c>
      <c r="C11" s="4">
        <f>95-88</f>
        <v>7</v>
      </c>
      <c r="D11" s="10">
        <f t="shared" si="0"/>
        <v>30.434782608695656</v>
      </c>
      <c r="E11" s="4" t="s">
        <v>18</v>
      </c>
    </row>
    <row r="12" spans="1:11" x14ac:dyDescent="0.45">
      <c r="A12" s="4" t="s">
        <v>13</v>
      </c>
      <c r="B12" s="4">
        <v>28</v>
      </c>
      <c r="C12" s="4">
        <f>103-95</f>
        <v>8</v>
      </c>
      <c r="D12" s="10">
        <f t="shared" si="0"/>
        <v>28.571428571428569</v>
      </c>
      <c r="E12" s="4" t="s">
        <v>18</v>
      </c>
    </row>
    <row r="13" spans="1:11" x14ac:dyDescent="0.45">
      <c r="A13" s="4" t="s">
        <v>14</v>
      </c>
      <c r="B13" s="4">
        <v>24</v>
      </c>
      <c r="C13" s="4">
        <f>110-103</f>
        <v>7</v>
      </c>
      <c r="D13" s="10">
        <f t="shared" si="0"/>
        <v>29.166666666666668</v>
      </c>
      <c r="E13" s="4" t="s">
        <v>17</v>
      </c>
    </row>
    <row r="14" spans="1:11" x14ac:dyDescent="0.45">
      <c r="A14" s="4" t="s">
        <v>16</v>
      </c>
      <c r="B14" s="4">
        <v>25</v>
      </c>
      <c r="C14" s="4">
        <f>114-110</f>
        <v>4</v>
      </c>
      <c r="D14" s="10">
        <f t="shared" si="0"/>
        <v>16</v>
      </c>
      <c r="E14" s="4" t="s">
        <v>17</v>
      </c>
    </row>
    <row r="16" spans="1:11" x14ac:dyDescent="0.45">
      <c r="E16" s="11" t="s">
        <v>23</v>
      </c>
      <c r="F16" s="11" t="s">
        <v>15</v>
      </c>
    </row>
    <row r="17" spans="5:6" x14ac:dyDescent="0.45">
      <c r="E17" s="9">
        <v>0.55555555555555602</v>
      </c>
      <c r="F17" s="4">
        <v>0.39</v>
      </c>
    </row>
    <row r="18" spans="5:6" x14ac:dyDescent="0.45">
      <c r="E18" s="4">
        <v>0.43</v>
      </c>
      <c r="F18" s="4">
        <v>0.41</v>
      </c>
    </row>
    <row r="19" spans="5:6" x14ac:dyDescent="0.45">
      <c r="E19" s="4">
        <v>0.3</v>
      </c>
      <c r="F19" s="4">
        <v>0.41</v>
      </c>
    </row>
    <row r="20" spans="5:6" x14ac:dyDescent="0.45">
      <c r="E20" s="4">
        <v>0.52</v>
      </c>
      <c r="F20" s="4">
        <v>0.21</v>
      </c>
    </row>
    <row r="21" spans="5:6" x14ac:dyDescent="0.45">
      <c r="E21" s="4">
        <v>0.3</v>
      </c>
      <c r="F21" s="4">
        <v>0.28999999999999998</v>
      </c>
    </row>
    <row r="22" spans="5:6" x14ac:dyDescent="0.45">
      <c r="E22" s="4">
        <v>0.28999999999999998</v>
      </c>
      <c r="F22" s="4">
        <v>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ETRI</dc:creator>
  <cp:lastModifiedBy>ETRI</cp:lastModifiedBy>
  <dcterms:created xsi:type="dcterms:W3CDTF">2021-12-04T05:00:57Z</dcterms:created>
  <dcterms:modified xsi:type="dcterms:W3CDTF">2021-12-05T04:55:26Z</dcterms:modified>
</cp:coreProperties>
</file>