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文哉雄\1.Schedule\"/>
    </mc:Choice>
  </mc:AlternateContent>
  <bookViews>
    <workbookView xWindow="0" yWindow="0" windowWidth="28800" windowHeight="13035" activeTab="3"/>
  </bookViews>
  <sheets>
    <sheet name="2012년" sheetId="2" r:id="rId1"/>
    <sheet name="2013년" sheetId="3" r:id="rId2"/>
    <sheet name="2014년" sheetId="4" r:id="rId3"/>
    <sheet name="2015년" sheetId="5" r:id="rId4"/>
    <sheet name="2016년" sheetId="6" r:id="rId5"/>
  </sheets>
  <definedNames>
    <definedName name="_xlnm._FilterDatabase" localSheetId="0" hidden="1">'2012년'!$A$1:$G$1</definedName>
    <definedName name="_xlnm._FilterDatabase" localSheetId="1" hidden="1">'2013년'!$A$5:$M$378</definedName>
    <definedName name="_xlnm._FilterDatabase" localSheetId="2" hidden="1">'2014년'!$A$5:$N$613</definedName>
    <definedName name="_xlnm._FilterDatabase" localSheetId="3" hidden="1">'2015년'!$A$5:$I$285</definedName>
  </definedNames>
  <calcPr calcId="152511"/>
</workbook>
</file>

<file path=xl/calcChain.xml><?xml version="1.0" encoding="utf-8"?>
<calcChain xmlns="http://schemas.openxmlformats.org/spreadsheetml/2006/main">
  <c r="I15" i="6" l="1"/>
  <c r="I14" i="6"/>
  <c r="I13" i="6"/>
  <c r="I12" i="6" l="1"/>
  <c r="I10" i="6"/>
  <c r="I11" i="6"/>
  <c r="I21" i="6"/>
  <c r="I18" i="6"/>
  <c r="G4" i="5"/>
  <c r="H4" i="5"/>
  <c r="F4" i="5"/>
  <c r="B4" i="6"/>
  <c r="B3" i="6"/>
  <c r="I26" i="6"/>
  <c r="I25" i="6"/>
  <c r="I24" i="6"/>
  <c r="I23" i="6"/>
  <c r="I22" i="6"/>
  <c r="I20" i="6"/>
  <c r="I19" i="6"/>
  <c r="I17" i="6"/>
  <c r="I16" i="6"/>
  <c r="I9" i="6"/>
  <c r="I8" i="6"/>
  <c r="I7" i="6"/>
  <c r="I6" i="6"/>
  <c r="H4" i="6"/>
  <c r="B2" i="6" s="1"/>
  <c r="G4" i="6"/>
  <c r="F4" i="6"/>
  <c r="I4" i="6" l="1"/>
  <c r="I210" i="5"/>
  <c r="I253" i="5"/>
  <c r="I112" i="5"/>
  <c r="I239" i="5" l="1"/>
  <c r="I238" i="5"/>
  <c r="I87" i="5"/>
  <c r="I86" i="5"/>
  <c r="I85" i="5"/>
  <c r="I84" i="5"/>
  <c r="I236" i="5" l="1"/>
  <c r="I270" i="5"/>
  <c r="I237" i="5"/>
  <c r="I251" i="5" l="1"/>
  <c r="I244" i="5"/>
  <c r="I241" i="5"/>
  <c r="I211" i="5" l="1"/>
  <c r="I106" i="5"/>
  <c r="I83" i="5"/>
  <c r="I105" i="5"/>
  <c r="I104" i="5"/>
  <c r="I103" i="5"/>
  <c r="I102" i="5"/>
  <c r="I101" i="5"/>
  <c r="I267" i="5"/>
  <c r="I100" i="5" l="1"/>
  <c r="I82" i="5"/>
  <c r="I81" i="5"/>
  <c r="I111" i="5"/>
  <c r="I285" i="5" l="1"/>
  <c r="I252" i="5"/>
  <c r="I110" i="5"/>
  <c r="I80" i="5"/>
  <c r="I249" i="5"/>
  <c r="I277" i="5" l="1"/>
  <c r="I284" i="5"/>
  <c r="I248" i="5" l="1"/>
  <c r="I79" i="5"/>
  <c r="I208" i="5" l="1"/>
  <c r="I216" i="5"/>
  <c r="I260" i="5"/>
  <c r="I263" i="5"/>
  <c r="I283" i="5"/>
  <c r="I78" i="5"/>
  <c r="I199" i="5" l="1"/>
  <c r="I269" i="5"/>
  <c r="I250" i="5"/>
  <c r="I198" i="5"/>
  <c r="I247" i="5"/>
  <c r="I235" i="5"/>
  <c r="I268" i="5"/>
  <c r="I197" i="5"/>
  <c r="I196" i="5"/>
  <c r="I203" i="5" l="1"/>
  <c r="I266" i="5"/>
  <c r="I246" i="5"/>
  <c r="I195" i="5"/>
  <c r="I245" i="5"/>
  <c r="I200" i="5"/>
  <c r="I194" i="5"/>
  <c r="I193" i="5"/>
  <c r="I192" i="5"/>
  <c r="I191" i="5"/>
  <c r="I243" i="5" l="1"/>
  <c r="I218" i="5"/>
  <c r="I189" i="5"/>
  <c r="I188" i="5"/>
  <c r="I109" i="5" l="1"/>
  <c r="I108" i="5"/>
  <c r="I99" i="5"/>
  <c r="I98" i="5"/>
  <c r="I276" i="5"/>
  <c r="I190" i="5" l="1"/>
  <c r="I217" i="5"/>
  <c r="I107" i="5"/>
  <c r="I97" i="5" l="1"/>
  <c r="I227" i="5"/>
  <c r="I61" i="5"/>
  <c r="I202" i="5"/>
  <c r="I187" i="5"/>
  <c r="I40" i="5" l="1"/>
  <c r="I234" i="5"/>
  <c r="I186" i="5"/>
  <c r="I185" i="5" l="1"/>
  <c r="I265" i="5" l="1"/>
  <c r="I226" i="5" l="1"/>
  <c r="I207" i="5"/>
  <c r="I184" i="5"/>
  <c r="I183" i="5" l="1"/>
  <c r="I209" i="5" l="1"/>
  <c r="I215" i="5"/>
  <c r="I37" i="5"/>
  <c r="I264" i="5"/>
  <c r="I77" i="5"/>
  <c r="I76" i="5"/>
  <c r="I262" i="5"/>
  <c r="I75" i="5"/>
  <c r="I275" i="5"/>
  <c r="I274" i="5"/>
  <c r="I278" i="5"/>
  <c r="I282" i="5"/>
  <c r="I35" i="5"/>
  <c r="I34" i="5"/>
  <c r="I96" i="5"/>
  <c r="I259" i="5"/>
  <c r="I221" i="5"/>
  <c r="I182" i="5" l="1"/>
  <c r="I181" i="5"/>
  <c r="I180" i="5"/>
  <c r="I179" i="5"/>
  <c r="I178" i="5"/>
  <c r="I261" i="5" l="1"/>
  <c r="I254" i="5" l="1"/>
  <c r="I38" i="5"/>
  <c r="I36" i="5"/>
  <c r="I201" i="5"/>
  <c r="I177" i="5" l="1"/>
  <c r="I176" i="5"/>
  <c r="I175" i="5"/>
  <c r="I174" i="5"/>
  <c r="I173" i="5"/>
  <c r="I233" i="5" l="1"/>
  <c r="I55" i="5" l="1"/>
  <c r="I88" i="5" l="1"/>
  <c r="I60" i="5" l="1"/>
  <c r="I59" i="5"/>
  <c r="I58" i="5"/>
  <c r="I57" i="5"/>
  <c r="I56" i="5"/>
  <c r="I172" i="5" l="1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93" i="5" l="1"/>
  <c r="I54" i="5"/>
  <c r="I220" i="5"/>
  <c r="I206" i="5"/>
  <c r="I214" i="5"/>
  <c r="I273" i="5"/>
  <c r="I258" i="5"/>
  <c r="I94" i="5" l="1"/>
  <c r="I39" i="5"/>
  <c r="I135" i="5" l="1"/>
  <c r="I53" i="5"/>
  <c r="I52" i="5"/>
  <c r="I51" i="5"/>
  <c r="I141" i="5" l="1"/>
  <c r="I50" i="5" l="1"/>
  <c r="I49" i="5"/>
  <c r="I132" i="5"/>
  <c r="I131" i="5"/>
  <c r="I92" i="5"/>
  <c r="I279" i="5" l="1"/>
  <c r="I232" i="5"/>
  <c r="I219" i="5" l="1"/>
  <c r="I122" i="5"/>
  <c r="I123" i="5"/>
  <c r="I124" i="5"/>
  <c r="I125" i="5"/>
  <c r="I126" i="5"/>
  <c r="I127" i="5"/>
  <c r="I128" i="5"/>
  <c r="I129" i="5"/>
  <c r="I130" i="5"/>
  <c r="I133" i="5"/>
  <c r="I134" i="5"/>
  <c r="I136" i="5"/>
  <c r="I137" i="5"/>
  <c r="I138" i="5"/>
  <c r="I139" i="5"/>
  <c r="I140" i="5"/>
  <c r="I142" i="5"/>
  <c r="I143" i="5"/>
  <c r="I144" i="5"/>
  <c r="I145" i="5"/>
  <c r="I146" i="5"/>
  <c r="I147" i="5"/>
  <c r="I148" i="5"/>
  <c r="I149" i="5"/>
  <c r="I150" i="5"/>
  <c r="I151" i="5"/>
  <c r="I121" i="5"/>
  <c r="I33" i="5" l="1"/>
  <c r="I240" i="5"/>
  <c r="I91" i="5"/>
  <c r="I69" i="5"/>
  <c r="I90" i="5"/>
  <c r="I89" i="5"/>
  <c r="I95" i="5"/>
  <c r="I68" i="5"/>
  <c r="I231" i="5" l="1"/>
  <c r="I230" i="5"/>
  <c r="I74" i="5"/>
  <c r="I6" i="5" l="1"/>
  <c r="I222" i="5"/>
  <c r="I257" i="5" l="1"/>
  <c r="I205" i="5"/>
  <c r="I116" i="5"/>
  <c r="I114" i="5"/>
  <c r="I115" i="5" l="1"/>
  <c r="I73" i="5"/>
  <c r="I72" i="5"/>
  <c r="I71" i="5"/>
  <c r="I229" i="5"/>
  <c r="I70" i="5"/>
  <c r="I67" i="5"/>
  <c r="I66" i="5"/>
  <c r="I65" i="5"/>
  <c r="I204" i="5"/>
  <c r="I212" i="5" l="1"/>
  <c r="I113" i="5"/>
  <c r="I64" i="5"/>
  <c r="I62" i="5"/>
  <c r="I242" i="5"/>
  <c r="I255" i="5"/>
  <c r="I63" i="5" l="1"/>
  <c r="I120" i="5"/>
  <c r="I119" i="5"/>
  <c r="I118" i="5"/>
  <c r="I28" i="5"/>
  <c r="I25" i="5"/>
  <c r="I223" i="5"/>
  <c r="I224" i="5"/>
  <c r="I117" i="5"/>
  <c r="I27" i="5"/>
  <c r="I24" i="5"/>
  <c r="I23" i="5"/>
  <c r="I43" i="5"/>
  <c r="I48" i="5" l="1"/>
  <c r="I47" i="5"/>
  <c r="I46" i="5"/>
  <c r="I45" i="5"/>
  <c r="I32" i="5" l="1"/>
  <c r="I44" i="5"/>
  <c r="I42" i="5"/>
  <c r="I41" i="5"/>
  <c r="I22" i="5" l="1"/>
  <c r="I21" i="5"/>
  <c r="I20" i="5"/>
  <c r="I19" i="5"/>
  <c r="I225" i="5"/>
  <c r="I30" i="5"/>
  <c r="I18" i="5" l="1"/>
  <c r="I17" i="5"/>
  <c r="I16" i="5"/>
  <c r="I15" i="5"/>
  <c r="I14" i="5"/>
  <c r="I13" i="5"/>
  <c r="I29" i="5" l="1"/>
  <c r="I12" i="5"/>
  <c r="I11" i="5"/>
  <c r="I10" i="5"/>
  <c r="I9" i="5"/>
  <c r="I271" i="5" l="1"/>
  <c r="I7" i="5"/>
  <c r="I8" i="5"/>
  <c r="I26" i="5"/>
  <c r="I31" i="5"/>
  <c r="I228" i="5"/>
  <c r="I280" i="5"/>
  <c r="I272" i="5"/>
  <c r="I213" i="5"/>
  <c r="I281" i="5"/>
  <c r="I256" i="5"/>
  <c r="K429" i="4" l="1"/>
  <c r="B4" i="5"/>
  <c r="B3" i="5"/>
  <c r="B2" i="5" l="1"/>
  <c r="I249" i="4"/>
  <c r="I4" i="5" l="1"/>
  <c r="I388" i="4"/>
  <c r="I584" i="4"/>
  <c r="K390" i="3" l="1"/>
  <c r="K389" i="3"/>
  <c r="K382" i="3"/>
  <c r="K385" i="3"/>
  <c r="K384" i="3"/>
  <c r="K383" i="3"/>
  <c r="G630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29" i="4"/>
  <c r="G628" i="4"/>
  <c r="G627" i="4"/>
  <c r="G626" i="4"/>
  <c r="H378" i="3"/>
  <c r="G622" i="4"/>
  <c r="G621" i="4"/>
  <c r="G620" i="4"/>
  <c r="G619" i="4"/>
  <c r="F620" i="4"/>
  <c r="F621" i="4"/>
  <c r="F622" i="4"/>
  <c r="F619" i="4"/>
  <c r="L389" i="3" l="1"/>
  <c r="L390" i="3"/>
  <c r="H634" i="4"/>
  <c r="H642" i="4"/>
  <c r="H633" i="4"/>
  <c r="H637" i="4"/>
  <c r="H641" i="4"/>
  <c r="H629" i="4"/>
  <c r="H638" i="4"/>
  <c r="H628" i="4"/>
  <c r="H626" i="4"/>
  <c r="H631" i="4"/>
  <c r="H635" i="4"/>
  <c r="H639" i="4"/>
  <c r="H630" i="4"/>
  <c r="H627" i="4"/>
  <c r="H632" i="4"/>
  <c r="H636" i="4"/>
  <c r="H640" i="4"/>
  <c r="G623" i="4"/>
  <c r="H621" i="4" s="1"/>
  <c r="H620" i="4" l="1"/>
  <c r="H622" i="4"/>
  <c r="H619" i="4"/>
  <c r="I248" i="4"/>
  <c r="I247" i="4"/>
  <c r="I246" i="4"/>
  <c r="I245" i="4"/>
  <c r="I503" i="4"/>
  <c r="I423" i="4"/>
  <c r="I244" i="4"/>
  <c r="I243" i="4"/>
  <c r="I559" i="4"/>
  <c r="H613" i="4"/>
  <c r="I612" i="4"/>
  <c r="G613" i="4"/>
  <c r="F613" i="4"/>
  <c r="I587" i="4"/>
  <c r="I583" i="4"/>
  <c r="I242" i="4"/>
  <c r="I422" i="4"/>
  <c r="I241" i="4"/>
  <c r="B4" i="4" l="1"/>
  <c r="B3" i="4"/>
  <c r="I376" i="4"/>
  <c r="I240" i="4"/>
  <c r="I239" i="4"/>
  <c r="I238" i="4"/>
  <c r="I237" i="4"/>
  <c r="I236" i="4"/>
  <c r="I235" i="4"/>
  <c r="I421" i="4"/>
  <c r="I420" i="4"/>
  <c r="I586" i="4"/>
  <c r="I502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 l="1"/>
  <c r="I220" i="4"/>
  <c r="I554" i="4" l="1"/>
  <c r="I270" i="4"/>
  <c r="I585" i="4"/>
  <c r="I501" i="4"/>
  <c r="I219" i="4"/>
  <c r="I218" i="4"/>
  <c r="I217" i="4"/>
  <c r="I216" i="4"/>
  <c r="I215" i="4"/>
  <c r="I311" i="4"/>
  <c r="I214" i="4"/>
  <c r="I213" i="4" l="1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500" i="4"/>
  <c r="I198" i="4"/>
  <c r="I582" i="4"/>
  <c r="I197" i="4"/>
  <c r="I196" i="4"/>
  <c r="I195" i="4"/>
  <c r="I604" i="4"/>
  <c r="I387" i="4"/>
  <c r="I553" i="4"/>
  <c r="I552" i="4"/>
  <c r="I194" i="4"/>
  <c r="I193" i="4" l="1"/>
  <c r="I192" i="4"/>
  <c r="I191" i="4" l="1"/>
  <c r="I499" i="4"/>
  <c r="I190" i="4"/>
  <c r="I189" i="4"/>
  <c r="I188" i="4"/>
  <c r="I187" i="4"/>
  <c r="I186" i="4"/>
  <c r="I185" i="4"/>
  <c r="I184" i="4"/>
  <c r="I183" i="4"/>
  <c r="I269" i="4"/>
  <c r="I182" i="4"/>
  <c r="I551" i="4"/>
  <c r="I181" i="4"/>
  <c r="I180" i="4"/>
  <c r="I268" i="4"/>
  <c r="I179" i="4"/>
  <c r="I178" i="4"/>
  <c r="I177" i="4"/>
  <c r="I176" i="4"/>
  <c r="I175" i="4"/>
  <c r="I386" i="4"/>
  <c r="I385" i="4"/>
  <c r="I384" i="4"/>
  <c r="I383" i="4"/>
  <c r="I498" i="4"/>
  <c r="I358" i="4"/>
  <c r="I357" i="4"/>
  <c r="I173" i="4" l="1"/>
  <c r="I174" i="4" l="1"/>
  <c r="I267" i="4"/>
  <c r="I266" i="4"/>
  <c r="I171" i="4" l="1"/>
  <c r="I170" i="4"/>
  <c r="I414" i="4"/>
  <c r="I610" i="4"/>
  <c r="I356" i="4"/>
  <c r="I550" i="4"/>
  <c r="I172" i="4"/>
  <c r="I169" i="4"/>
  <c r="I497" i="4" l="1"/>
  <c r="I290" i="4"/>
  <c r="I355" i="4"/>
  <c r="I354" i="4"/>
  <c r="I265" i="4"/>
  <c r="I168" i="4"/>
  <c r="I167" i="4"/>
  <c r="I166" i="4"/>
  <c r="I165" i="4"/>
  <c r="I164" i="4"/>
  <c r="I163" i="4"/>
  <c r="I162" i="4"/>
  <c r="I161" i="4"/>
  <c r="I160" i="4"/>
  <c r="I159" i="4"/>
  <c r="I413" i="4"/>
  <c r="I412" i="4"/>
  <c r="I264" i="4"/>
  <c r="I496" i="4"/>
  <c r="I158" i="4"/>
  <c r="I157" i="4"/>
  <c r="I156" i="4"/>
  <c r="I155" i="4"/>
  <c r="I154" i="4"/>
  <c r="I549" i="4"/>
  <c r="I263" i="4"/>
  <c r="I382" i="4"/>
  <c r="I153" i="4"/>
  <c r="I152" i="4"/>
  <c r="I310" i="4"/>
  <c r="I309" i="4"/>
  <c r="I411" i="4"/>
  <c r="I151" i="4" l="1"/>
  <c r="I150" i="4"/>
  <c r="I149" i="4"/>
  <c r="I148" i="4"/>
  <c r="I262" i="4"/>
  <c r="I261" i="4"/>
  <c r="I548" i="4"/>
  <c r="I495" i="4"/>
  <c r="I494" i="4"/>
  <c r="I147" i="4"/>
  <c r="I308" i="4"/>
  <c r="I307" i="4"/>
  <c r="I146" i="4"/>
  <c r="I145" i="4"/>
  <c r="I396" i="4"/>
  <c r="I405" i="4"/>
  <c r="I406" i="4"/>
  <c r="I407" i="4"/>
  <c r="I408" i="4"/>
  <c r="I409" i="4"/>
  <c r="I410" i="4"/>
  <c r="I144" i="4"/>
  <c r="I143" i="4"/>
  <c r="I142" i="4"/>
  <c r="I491" i="4"/>
  <c r="I490" i="4"/>
  <c r="I141" i="4" l="1"/>
  <c r="I140" i="4"/>
  <c r="I139" i="4"/>
  <c r="I138" i="4"/>
  <c r="I137" i="4"/>
  <c r="I136" i="4"/>
  <c r="I135" i="4"/>
  <c r="I134" i="4"/>
  <c r="I133" i="4"/>
  <c r="I260" i="4"/>
  <c r="I259" i="4"/>
  <c r="I258" i="4"/>
  <c r="I581" i="4"/>
  <c r="I493" i="4"/>
  <c r="I492" i="4"/>
  <c r="I132" i="4" l="1"/>
  <c r="I131" i="4"/>
  <c r="I128" i="4"/>
  <c r="I130" i="4"/>
  <c r="I603" i="4"/>
  <c r="I129" i="4"/>
  <c r="I127" i="4"/>
  <c r="I126" i="4"/>
  <c r="I125" i="4"/>
  <c r="I257" i="4"/>
  <c r="I601" i="4"/>
  <c r="I306" i="4"/>
  <c r="I256" i="4"/>
  <c r="I124" i="4"/>
  <c r="I515" i="4"/>
  <c r="I123" i="4"/>
  <c r="I122" i="4"/>
  <c r="I121" i="4"/>
  <c r="I120" i="4"/>
  <c r="I119" i="4"/>
  <c r="I118" i="4"/>
  <c r="I117" i="4"/>
  <c r="I116" i="4"/>
  <c r="I115" i="4"/>
  <c r="I114" i="4"/>
  <c r="I113" i="4"/>
  <c r="I353" i="4"/>
  <c r="I112" i="4"/>
  <c r="I111" i="4"/>
  <c r="I110" i="4"/>
  <c r="I255" i="4"/>
  <c r="I254" i="4"/>
  <c r="I253" i="4"/>
  <c r="I250" i="4"/>
  <c r="I251" i="4"/>
  <c r="I109" i="4"/>
  <c r="I108" i="4"/>
  <c r="I107" i="4"/>
  <c r="I106" i="4"/>
  <c r="I558" i="4"/>
  <c r="I105" i="4"/>
  <c r="I104" i="4"/>
  <c r="I103" i="4"/>
  <c r="I352" i="4"/>
  <c r="I102" i="4"/>
  <c r="I101" i="4"/>
  <c r="I94" i="4"/>
  <c r="I100" i="4"/>
  <c r="I305" i="4"/>
  <c r="I378" i="4"/>
  <c r="I547" i="4"/>
  <c r="I99" i="4"/>
  <c r="I98" i="4"/>
  <c r="I567" i="4"/>
  <c r="I566" i="4"/>
  <c r="I252" i="4" l="1"/>
  <c r="I97" i="4"/>
  <c r="I289" i="4"/>
  <c r="I379" i="4"/>
  <c r="I93" i="4"/>
  <c r="I96" i="4"/>
  <c r="I602" i="4"/>
  <c r="I524" i="4"/>
  <c r="I95" i="4"/>
  <c r="I351" i="4"/>
  <c r="I92" i="4" l="1"/>
  <c r="I91" i="4"/>
  <c r="I90" i="4"/>
  <c r="I514" i="4"/>
  <c r="I580" i="4" l="1"/>
  <c r="I380" i="4"/>
  <c r="I304" i="4"/>
  <c r="I89" i="4"/>
  <c r="I381" i="4" l="1"/>
  <c r="I88" i="4"/>
  <c r="I87" i="4"/>
  <c r="I489" i="4"/>
  <c r="I579" i="4"/>
  <c r="I578" i="4"/>
  <c r="I86" i="4"/>
  <c r="I84" i="4" l="1"/>
  <c r="I83" i="4"/>
  <c r="I288" i="4" l="1"/>
  <c r="I82" i="4"/>
  <c r="I375" i="4"/>
  <c r="I374" i="4"/>
  <c r="I373" i="4"/>
  <c r="I372" i="4"/>
  <c r="I371" i="4"/>
  <c r="I370" i="4"/>
  <c r="I404" i="4"/>
  <c r="I369" i="4"/>
  <c r="I403" i="4"/>
  <c r="I402" i="4"/>
  <c r="I401" i="4"/>
  <c r="I400" i="4"/>
  <c r="I362" i="4"/>
  <c r="I349" i="4"/>
  <c r="I350" i="4"/>
  <c r="I594" i="4"/>
  <c r="I85" i="4"/>
  <c r="I399" i="4"/>
  <c r="I577" i="4"/>
  <c r="I488" i="4"/>
  <c r="I368" i="4"/>
  <c r="I609" i="4"/>
  <c r="I398" i="4"/>
  <c r="I576" i="4"/>
  <c r="I575" i="4"/>
  <c r="I546" i="4"/>
  <c r="I545" i="4"/>
  <c r="I81" i="4"/>
  <c r="I80" i="4"/>
  <c r="I79" i="4"/>
  <c r="I78" i="4" l="1"/>
  <c r="I544" i="4"/>
  <c r="I397" i="4"/>
  <c r="I68" i="4"/>
  <c r="I513" i="4"/>
  <c r="I543" i="4"/>
  <c r="I542" i="4"/>
  <c r="I519" i="4"/>
  <c r="I367" i="4"/>
  <c r="I487" i="4"/>
  <c r="I287" i="4"/>
  <c r="I565" i="4"/>
  <c r="I468" i="4"/>
  <c r="I480" i="4"/>
  <c r="I479" i="4"/>
  <c r="I478" i="4"/>
  <c r="I477" i="4"/>
  <c r="I476" i="4"/>
  <c r="I475" i="4"/>
  <c r="I474" i="4"/>
  <c r="I348" i="4"/>
  <c r="I541" i="4"/>
  <c r="I286" i="4"/>
  <c r="I285" i="4"/>
  <c r="I523" i="4"/>
  <c r="I347" i="4"/>
  <c r="I346" i="4"/>
  <c r="I303" i="4"/>
  <c r="I486" i="4"/>
  <c r="I485" i="4"/>
  <c r="I484" i="4"/>
  <c r="I483" i="4"/>
  <c r="I302" i="4"/>
  <c r="I345" i="4"/>
  <c r="I275" i="4"/>
  <c r="I395" i="4"/>
  <c r="I394" i="4"/>
  <c r="I71" i="4"/>
  <c r="I70" i="4"/>
  <c r="I574" i="4"/>
  <c r="I393" i="4"/>
  <c r="I573" i="4"/>
  <c r="I572" i="4"/>
  <c r="I344" i="4"/>
  <c r="I343" i="4"/>
  <c r="I473" i="4"/>
  <c r="I571" i="4"/>
  <c r="I392" i="4"/>
  <c r="I319" i="4"/>
  <c r="I391" i="4"/>
  <c r="I390" i="4"/>
  <c r="I570" i="4"/>
  <c r="I569" i="4"/>
  <c r="I588" i="4"/>
  <c r="I341" i="4" l="1"/>
  <c r="I76" i="4"/>
  <c r="I75" i="4"/>
  <c r="I74" i="4"/>
  <c r="I73" i="4"/>
  <c r="I72" i="4"/>
  <c r="I472" i="4"/>
  <c r="I471" i="4"/>
  <c r="I512" i="4"/>
  <c r="I540" i="4"/>
  <c r="I42" i="4"/>
  <c r="I342" i="4"/>
  <c r="I340" i="4"/>
  <c r="I568" i="4"/>
  <c r="I482" i="4"/>
  <c r="I41" i="4" l="1"/>
  <c r="I608" i="4"/>
  <c r="I69" i="4"/>
  <c r="I600" i="4"/>
  <c r="I339" i="4"/>
  <c r="I518" i="4"/>
  <c r="I564" i="4"/>
  <c r="I481" i="4"/>
  <c r="I470" i="4"/>
  <c r="I469" i="4"/>
  <c r="I607" i="4"/>
  <c r="I338" i="4"/>
  <c r="I67" i="4"/>
  <c r="I606" i="4"/>
  <c r="I337" i="4"/>
  <c r="I539" i="4"/>
  <c r="I301" i="4"/>
  <c r="I326" i="4"/>
  <c r="I40" i="4"/>
  <c r="I274" i="4"/>
  <c r="I273" i="4"/>
  <c r="I272" i="4"/>
  <c r="I366" i="4"/>
  <c r="I365" i="4"/>
  <c r="I364" i="4"/>
  <c r="I65" i="4"/>
  <c r="I536" i="4"/>
  <c r="I537" i="4"/>
  <c r="I538" i="4"/>
  <c r="I335" i="4"/>
  <c r="I336" i="4"/>
  <c r="I334" i="4"/>
  <c r="I333" i="4"/>
  <c r="I284" i="4"/>
  <c r="I64" i="4"/>
  <c r="I62" i="4"/>
  <c r="I39" i="4"/>
  <c r="I38" i="4"/>
  <c r="I363" i="4"/>
  <c r="I59" i="4"/>
  <c r="I328" i="4"/>
  <c r="I63" i="4"/>
  <c r="I61" i="4"/>
  <c r="I66" i="4"/>
  <c r="I60" i="4"/>
  <c r="I535" i="4"/>
  <c r="I605" i="4"/>
  <c r="I58" i="4"/>
  <c r="I563" i="4"/>
  <c r="I332" i="4"/>
  <c r="I300" i="4"/>
  <c r="I57" i="4"/>
  <c r="G4" i="4"/>
  <c r="F4" i="4"/>
  <c r="I593" i="4"/>
  <c r="I56" i="4"/>
  <c r="I55" i="4"/>
  <c r="I534" i="4"/>
  <c r="I467" i="4"/>
  <c r="I53" i="4"/>
  <c r="I47" i="4"/>
  <c r="I299" i="4"/>
  <c r="I54" i="4"/>
  <c r="I52" i="4"/>
  <c r="I51" i="4"/>
  <c r="I50" i="4"/>
  <c r="I49" i="4"/>
  <c r="I557" i="4"/>
  <c r="I442" i="4"/>
  <c r="I449" i="4"/>
  <c r="I448" i="4"/>
  <c r="I447" i="4"/>
  <c r="I446" i="4"/>
  <c r="I445" i="4"/>
  <c r="I443" i="4"/>
  <c r="I444" i="4"/>
  <c r="I450" i="4"/>
  <c r="I451" i="4"/>
  <c r="I452" i="4"/>
  <c r="I611" i="4"/>
  <c r="I507" i="4"/>
  <c r="I506" i="4"/>
  <c r="I505" i="4"/>
  <c r="H4" i="4" l="1"/>
  <c r="K386" i="3"/>
  <c r="I599" i="4" l="1"/>
  <c r="G378" i="3"/>
  <c r="F378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440" i="4"/>
  <c r="I298" i="4"/>
  <c r="I37" i="4"/>
  <c r="I327" i="4"/>
  <c r="I77" i="4"/>
  <c r="I48" i="4"/>
  <c r="I36" i="4"/>
  <c r="I325" i="4"/>
  <c r="I324" i="4"/>
  <c r="I361" i="4"/>
  <c r="I466" i="4"/>
  <c r="I323" i="4"/>
  <c r="I360" i="4"/>
  <c r="I35" i="4"/>
  <c r="I431" i="4"/>
  <c r="I430" i="4"/>
  <c r="I429" i="4"/>
  <c r="I359" i="4"/>
  <c r="I531" i="4"/>
  <c r="I533" i="4"/>
  <c r="I532" i="4"/>
  <c r="I511" i="4" l="1"/>
  <c r="I598" i="4" l="1"/>
  <c r="I530" i="4" l="1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 l="1"/>
  <c r="I556" i="4" l="1"/>
  <c r="I19" i="4"/>
  <c r="I465" i="4"/>
  <c r="I464" i="4"/>
  <c r="I463" i="4"/>
  <c r="I462" i="4"/>
  <c r="I461" i="4"/>
  <c r="I460" i="4"/>
  <c r="I459" i="4"/>
  <c r="I458" i="4"/>
  <c r="I457" i="4"/>
  <c r="I455" i="4"/>
  <c r="I297" i="4"/>
  <c r="I562" i="4"/>
  <c r="I44" i="4"/>
  <c r="I516" i="4"/>
  <c r="I46" i="4"/>
  <c r="I45" i="4"/>
  <c r="I43" i="4"/>
  <c r="I522" i="4"/>
  <c r="I322" i="4"/>
  <c r="I321" i="4"/>
  <c r="I313" i="4"/>
  <c r="I517" i="4"/>
  <c r="I529" i="4"/>
  <c r="I283" i="4"/>
  <c r="I528" i="4"/>
  <c r="I456" i="4"/>
  <c r="I331" i="4"/>
  <c r="I330" i="4"/>
  <c r="I329" i="4"/>
  <c r="I282" i="4"/>
  <c r="I296" i="4"/>
  <c r="I312" i="4"/>
  <c r="I527" i="4"/>
  <c r="I520" i="4"/>
  <c r="I597" i="4"/>
  <c r="I18" i="4"/>
  <c r="I510" i="4"/>
  <c r="I16" i="4"/>
  <c r="I17" i="4"/>
  <c r="I526" i="4"/>
  <c r="I439" i="4"/>
  <c r="I555" i="4"/>
  <c r="I432" i="4"/>
  <c r="I314" i="4"/>
  <c r="I295" i="4"/>
  <c r="I15" i="4"/>
  <c r="I293" i="4"/>
  <c r="I441" i="4"/>
  <c r="I596" i="4"/>
  <c r="I560" i="4"/>
  <c r="I438" i="4"/>
  <c r="I13" i="4"/>
  <c r="I14" i="4"/>
  <c r="I592" i="4"/>
  <c r="I591" i="4"/>
  <c r="I294" i="4"/>
  <c r="I590" i="4"/>
  <c r="I509" i="4"/>
  <c r="I504" i="4"/>
  <c r="I12" i="4"/>
  <c r="I11" i="4"/>
  <c r="I10" i="4"/>
  <c r="I561" i="4"/>
  <c r="I377" i="4"/>
  <c r="I9" i="4"/>
  <c r="I281" i="4"/>
  <c r="I320" i="4"/>
  <c r="I454" i="4"/>
  <c r="I453" i="4"/>
  <c r="I276" i="4"/>
  <c r="I589" i="4"/>
  <c r="I525" i="4"/>
  <c r="I389" i="4"/>
  <c r="I434" i="4"/>
  <c r="I8" i="4"/>
  <c r="I280" i="4"/>
  <c r="I279" i="4"/>
  <c r="I7" i="4"/>
  <c r="I291" i="4"/>
  <c r="I521" i="4"/>
  <c r="I318" i="4"/>
  <c r="I317" i="4"/>
  <c r="I316" i="4"/>
  <c r="I315" i="4"/>
  <c r="I6" i="4"/>
  <c r="I292" i="4"/>
  <c r="I278" i="4"/>
  <c r="I277" i="4"/>
  <c r="I595" i="4"/>
  <c r="I508" i="4"/>
  <c r="I271" i="4"/>
  <c r="I435" i="4"/>
  <c r="I436" i="4"/>
  <c r="I437" i="4"/>
  <c r="I433" i="4"/>
  <c r="I354" i="3"/>
  <c r="I353" i="3"/>
  <c r="I355" i="3"/>
  <c r="I352" i="3"/>
  <c r="I351" i="3"/>
  <c r="I356" i="3"/>
  <c r="I350" i="3"/>
  <c r="I347" i="3"/>
  <c r="I346" i="3"/>
  <c r="I326" i="3"/>
  <c r="I357" i="3"/>
  <c r="I340" i="3"/>
  <c r="I349" i="3"/>
  <c r="I348" i="3"/>
  <c r="I301" i="3"/>
  <c r="I325" i="3"/>
  <c r="I297" i="3"/>
  <c r="I345" i="3"/>
  <c r="I342" i="3"/>
  <c r="I341" i="3"/>
  <c r="I339" i="3"/>
  <c r="I338" i="3"/>
  <c r="I337" i="3"/>
  <c r="I336" i="3"/>
  <c r="I334" i="3"/>
  <c r="I333" i="3"/>
  <c r="I332" i="3"/>
  <c r="I331" i="3"/>
  <c r="I330" i="3"/>
  <c r="I329" i="3"/>
  <c r="I328" i="3"/>
  <c r="I327" i="3"/>
  <c r="I613" i="4" l="1"/>
  <c r="I4" i="4" s="1"/>
  <c r="B2" i="4"/>
  <c r="I299" i="3"/>
  <c r="I303" i="3"/>
  <c r="I335" i="3"/>
  <c r="I322" i="3"/>
  <c r="I323" i="3"/>
  <c r="I321" i="3"/>
  <c r="I304" i="3"/>
  <c r="I305" i="3"/>
  <c r="I315" i="3"/>
  <c r="I302" i="3"/>
  <c r="I311" i="3"/>
  <c r="I310" i="3"/>
  <c r="I309" i="3"/>
  <c r="I300" i="3"/>
  <c r="I298" i="3"/>
  <c r="I316" i="3"/>
  <c r="I296" i="3"/>
  <c r="I295" i="3"/>
  <c r="I324" i="3"/>
  <c r="I320" i="3"/>
  <c r="I318" i="3"/>
  <c r="I319" i="3"/>
  <c r="I317" i="3"/>
  <c r="I271" i="3"/>
  <c r="I284" i="3"/>
  <c r="I285" i="3"/>
  <c r="I154" i="3"/>
  <c r="I269" i="3"/>
  <c r="I288" i="3"/>
  <c r="I259" i="3"/>
  <c r="I240" i="3"/>
  <c r="I169" i="3"/>
  <c r="I266" i="3"/>
  <c r="I264" i="3"/>
  <c r="I263" i="3"/>
  <c r="I262" i="3"/>
  <c r="I287" i="3"/>
  <c r="I286" i="3"/>
  <c r="I194" i="3"/>
  <c r="I261" i="3"/>
  <c r="I272" i="3"/>
  <c r="I270" i="3"/>
  <c r="I268" i="3"/>
  <c r="I267" i="3"/>
  <c r="I265" i="3"/>
  <c r="I258" i="3"/>
  <c r="I260" i="3"/>
  <c r="I155" i="3"/>
  <c r="I208" i="3"/>
  <c r="I204" i="3"/>
  <c r="I203" i="3"/>
  <c r="I252" i="3"/>
  <c r="I273" i="3"/>
  <c r="I257" i="3"/>
  <c r="I200" i="3"/>
  <c r="I140" i="3"/>
  <c r="I139" i="3"/>
  <c r="I216" i="3"/>
  <c r="I293" i="3"/>
  <c r="I254" i="3"/>
  <c r="I251" i="3"/>
  <c r="I250" i="3"/>
  <c r="I144" i="3"/>
  <c r="I143" i="3"/>
  <c r="I142" i="3"/>
  <c r="I141" i="3"/>
  <c r="I243" i="3"/>
  <c r="I249" i="3"/>
  <c r="I241" i="3"/>
  <c r="I205" i="3"/>
  <c r="I283" i="3"/>
  <c r="I196" i="3"/>
  <c r="I292" i="3"/>
  <c r="I291" i="3"/>
  <c r="I189" i="3"/>
  <c r="I193" i="3"/>
  <c r="I179" i="3"/>
  <c r="I289" i="3"/>
  <c r="I158" i="3"/>
  <c r="I294" i="3"/>
  <c r="I290" i="3"/>
  <c r="I282" i="3"/>
  <c r="I210" i="3"/>
  <c r="I248" i="3"/>
  <c r="I242" i="3"/>
  <c r="I199" i="3"/>
  <c r="I239" i="3"/>
  <c r="I227" i="3"/>
  <c r="I226" i="3"/>
  <c r="I212" i="3"/>
  <c r="I233" i="3"/>
  <c r="I230" i="3"/>
  <c r="I235" i="3"/>
  <c r="I229" i="3"/>
  <c r="I228" i="3"/>
  <c r="I209" i="3"/>
  <c r="I198" i="3"/>
  <c r="I231" i="3"/>
  <c r="I197" i="3" l="1"/>
  <c r="I195" i="3"/>
  <c r="I178" i="3"/>
  <c r="I177" i="3"/>
  <c r="I232" i="3"/>
  <c r="I247" i="3"/>
  <c r="I246" i="3"/>
  <c r="I207" i="3"/>
  <c r="I238" i="3"/>
  <c r="I185" i="3"/>
  <c r="I192" i="3"/>
  <c r="I237" i="3"/>
  <c r="I236" i="3"/>
  <c r="I7" i="3" l="1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36" i="3"/>
  <c r="I137" i="3"/>
  <c r="I138" i="3"/>
  <c r="I145" i="3"/>
  <c r="I146" i="3"/>
  <c r="I147" i="3"/>
  <c r="I148" i="3"/>
  <c r="I149" i="3"/>
  <c r="I150" i="3"/>
  <c r="I151" i="3"/>
  <c r="I152" i="3"/>
  <c r="I153" i="3"/>
  <c r="I156" i="3"/>
  <c r="I157" i="3"/>
  <c r="I159" i="3"/>
  <c r="I160" i="3"/>
  <c r="I161" i="3"/>
  <c r="I162" i="3"/>
  <c r="I163" i="3"/>
  <c r="I164" i="3"/>
  <c r="I165" i="3"/>
  <c r="I166" i="3"/>
  <c r="I167" i="3"/>
  <c r="I168" i="3"/>
  <c r="I170" i="3"/>
  <c r="I171" i="3"/>
  <c r="I172" i="3"/>
  <c r="I173" i="3"/>
  <c r="I174" i="3"/>
  <c r="I175" i="3"/>
  <c r="I176" i="3"/>
  <c r="I180" i="3"/>
  <c r="I181" i="3"/>
  <c r="I182" i="3"/>
  <c r="I183" i="3"/>
  <c r="I184" i="3"/>
  <c r="I186" i="3"/>
  <c r="I187" i="3"/>
  <c r="I188" i="3"/>
  <c r="I190" i="3"/>
  <c r="I191" i="3"/>
  <c r="I201" i="3"/>
  <c r="I202" i="3"/>
  <c r="I206" i="3"/>
  <c r="I211" i="3"/>
  <c r="I213" i="3"/>
  <c r="I214" i="3"/>
  <c r="I215" i="3"/>
  <c r="I217" i="3"/>
  <c r="I218" i="3"/>
  <c r="I219" i="3"/>
  <c r="I220" i="3"/>
  <c r="I221" i="3"/>
  <c r="I222" i="3"/>
  <c r="I223" i="3"/>
  <c r="I224" i="3"/>
  <c r="I225" i="3"/>
  <c r="I234" i="3"/>
  <c r="I244" i="3"/>
  <c r="I245" i="3"/>
  <c r="I253" i="3"/>
  <c r="I255" i="3"/>
  <c r="I256" i="3"/>
  <c r="I274" i="3"/>
  <c r="I275" i="3"/>
  <c r="I276" i="3"/>
  <c r="I277" i="3"/>
  <c r="I278" i="3"/>
  <c r="I279" i="3"/>
  <c r="I280" i="3"/>
  <c r="I281" i="3"/>
  <c r="I358" i="3"/>
  <c r="I359" i="3"/>
  <c r="I6" i="3"/>
  <c r="C3" i="3" l="1"/>
  <c r="C4" i="3" l="1"/>
  <c r="C2" i="3"/>
  <c r="G51" i="2" l="1"/>
  <c r="F51" i="2"/>
  <c r="E51" i="2"/>
  <c r="D51" i="2"/>
  <c r="G43" i="2"/>
  <c r="F43" i="2"/>
  <c r="E43" i="2"/>
  <c r="D43" i="2"/>
  <c r="G39" i="2"/>
  <c r="F39" i="2"/>
  <c r="E39" i="2"/>
  <c r="D39" i="2"/>
  <c r="G29" i="2"/>
  <c r="F29" i="2"/>
  <c r="E29" i="2"/>
  <c r="D29" i="2"/>
  <c r="F24" i="2"/>
  <c r="E24" i="2"/>
  <c r="D24" i="2"/>
  <c r="E18" i="2"/>
  <c r="D18" i="2"/>
  <c r="G14" i="2"/>
  <c r="F14" i="2"/>
  <c r="E14" i="2"/>
  <c r="D14" i="2"/>
  <c r="G8" i="2"/>
  <c r="F8" i="2"/>
  <c r="E8" i="2"/>
  <c r="D8" i="2"/>
  <c r="F5" i="2"/>
  <c r="D5" i="2"/>
</calcChain>
</file>

<file path=xl/sharedStrings.xml><?xml version="1.0" encoding="utf-8"?>
<sst xmlns="http://schemas.openxmlformats.org/spreadsheetml/2006/main" count="5723" uniqueCount="1936">
  <si>
    <t>분류(Feature)</t>
    <phoneticPr fontId="1" type="noConversion"/>
  </si>
  <si>
    <t>업무(Task)</t>
    <phoneticPr fontId="1" type="noConversion"/>
  </si>
  <si>
    <t>우선순위(Priority)</t>
    <phoneticPr fontId="1" type="noConversion"/>
  </si>
  <si>
    <t>최초예측시간(Orig Est)</t>
    <phoneticPr fontId="1" type="noConversion"/>
  </si>
  <si>
    <t>현재예측시간(Curr Est)</t>
    <phoneticPr fontId="1" type="noConversion"/>
  </si>
  <si>
    <t>지난시간(Elapsed)</t>
    <phoneticPr fontId="1" type="noConversion"/>
  </si>
  <si>
    <t>남은시간(Remain)</t>
    <phoneticPr fontId="1" type="noConversion"/>
  </si>
  <si>
    <t>KORAIL_수료정보변경오류</t>
    <phoneticPr fontId="1" type="noConversion"/>
  </si>
  <si>
    <t>분석</t>
    <phoneticPr fontId="1" type="noConversion"/>
  </si>
  <si>
    <t>해결</t>
    <phoneticPr fontId="1" type="noConversion"/>
  </si>
  <si>
    <t>형상관리 업로드 / 기록남기기</t>
    <phoneticPr fontId="1" type="noConversion"/>
  </si>
  <si>
    <t>주간업무보고_8주간건수변경그래프 추가</t>
    <phoneticPr fontId="1" type="noConversion"/>
  </si>
  <si>
    <t>쿼리 코딩 / 테스트</t>
    <phoneticPr fontId="1" type="noConversion"/>
  </si>
  <si>
    <t>보고용 엑셀 파일 제작 / 업무보고에 포함</t>
    <phoneticPr fontId="1" type="noConversion"/>
  </si>
  <si>
    <t>KFCC_한 과정에 중복수강신청 불가능하도록 수정</t>
    <phoneticPr fontId="1" type="noConversion"/>
  </si>
  <si>
    <t>분석 / 수정 / 테스트</t>
    <phoneticPr fontId="1" type="noConversion"/>
  </si>
  <si>
    <t>ICP_동영상모듈변경</t>
    <phoneticPr fontId="1" type="noConversion"/>
  </si>
  <si>
    <t>매뉴얼 숙지 / 샘플 코드 테스트</t>
    <phoneticPr fontId="1" type="noConversion"/>
  </si>
  <si>
    <t>ICP_동영상모듈변경</t>
  </si>
  <si>
    <t>INTV 코드 분석</t>
    <phoneticPr fontId="1" type="noConversion"/>
  </si>
  <si>
    <t>ICP 사이트 개발</t>
    <phoneticPr fontId="1" type="noConversion"/>
  </si>
  <si>
    <t>테스트 / 디버깅</t>
    <phoneticPr fontId="1" type="noConversion"/>
  </si>
  <si>
    <t xml:space="preserve">KFCC_샘플강의 보기 레이어 팝업창 제시(맛보기 영상 기능개선) </t>
    <phoneticPr fontId="1" type="noConversion"/>
  </si>
  <si>
    <t>고객요청분석 / 설계</t>
    <phoneticPr fontId="1" type="noConversion"/>
  </si>
  <si>
    <t>플렉스단 화면 개발</t>
    <phoneticPr fontId="1" type="noConversion"/>
  </si>
  <si>
    <t xml:space="preserve">KORAIL_외국어 과정 복수수강시 인정 학점 확인 요청 </t>
    <phoneticPr fontId="1" type="noConversion"/>
  </si>
  <si>
    <t xml:space="preserve">KORAIL_미수료시 수강신청 제재 여부 확인 </t>
    <phoneticPr fontId="1" type="noConversion"/>
  </si>
  <si>
    <t>KFCC-이러닝 과정 만족도 실시!!</t>
    <phoneticPr fontId="1" type="noConversion"/>
  </si>
  <si>
    <t xml:space="preserve">소스 분석 </t>
    <phoneticPr fontId="1" type="noConversion"/>
  </si>
  <si>
    <t>개발</t>
    <phoneticPr fontId="1" type="noConversion"/>
  </si>
  <si>
    <t>계</t>
    <phoneticPr fontId="1" type="noConversion"/>
  </si>
  <si>
    <t>KFCC-수강히스토리조회</t>
    <phoneticPr fontId="1" type="noConversion"/>
  </si>
  <si>
    <t>DB 설계 / 개발 설계</t>
    <phoneticPr fontId="1" type="noConversion"/>
  </si>
  <si>
    <t>수강상태가 변경될 때 히스토리 테이블에 추가 삽입 개발
(사용자 취소시, 결재 반려시, 교육운영자 추가 및 변경시)</t>
    <phoneticPr fontId="1" type="noConversion"/>
  </si>
  <si>
    <t>교육운영관리 - 히스토리 조회하는 부분 개발(플렉스 화면, 서블릿, 조회쿼리)</t>
    <phoneticPr fontId="1" type="noConversion"/>
  </si>
  <si>
    <t>KFCC-패스워드 전송구간 암호화</t>
    <phoneticPr fontId="1" type="noConversion"/>
  </si>
  <si>
    <t>자바 RSA 암호화 모듈 개발</t>
    <phoneticPr fontId="1" type="noConversion"/>
  </si>
  <si>
    <t>KFCC-패스워드 전송구간 암호화</t>
  </si>
  <si>
    <t>자바스크립트 암호화 모듈 개발</t>
    <phoneticPr fontId="1" type="noConversion"/>
  </si>
  <si>
    <t>로그인시 암호화 된 값 복호화 개발</t>
    <phoneticPr fontId="1" type="noConversion"/>
  </si>
  <si>
    <t>테스트/디버깅</t>
    <phoneticPr fontId="1" type="noConversion"/>
  </si>
  <si>
    <t>운영서버 적용</t>
    <phoneticPr fontId="1" type="noConversion"/>
  </si>
  <si>
    <t>결과보고서 작성</t>
    <phoneticPr fontId="1" type="noConversion"/>
  </si>
  <si>
    <t>비밀번호 틀렸을 시도 기존 키를 사용하여 암호화가 되도록 보완</t>
    <phoneticPr fontId="1" type="noConversion"/>
  </si>
  <si>
    <t>eHRD 로그인시에도 적용</t>
    <phoneticPr fontId="1" type="noConversion"/>
  </si>
  <si>
    <t>KORAIL - 역량정보 현시 수정사항 반영 요청</t>
    <phoneticPr fontId="1" type="noConversion"/>
  </si>
  <si>
    <t>분석 / 개발 계획 수립</t>
    <phoneticPr fontId="1" type="noConversion"/>
  </si>
  <si>
    <t>개발 / 테스트</t>
    <phoneticPr fontId="1" type="noConversion"/>
  </si>
  <si>
    <t>INTV-진도율체크 로딩바 오류</t>
    <phoneticPr fontId="1" type="noConversion"/>
  </si>
  <si>
    <t>스터디 마트 DB - 로그인/수강신청/진도율 체크 분석</t>
    <phoneticPr fontId="1" type="noConversion"/>
  </si>
  <si>
    <t>개발서버가 없으므로, 로컬 서버 세팅</t>
    <phoneticPr fontId="1" type="noConversion"/>
  </si>
  <si>
    <t>잘못된 동영상이 재생되는 원인파악</t>
    <phoneticPr fontId="1" type="noConversion"/>
  </si>
  <si>
    <t>더미데이터를 만들어 IE9에서 진도율 체크가 제대로 되는지 확인</t>
    <phoneticPr fontId="1" type="noConversion"/>
  </si>
  <si>
    <t>IE8에서 진도율 체크가 제대로 되는지 확인</t>
    <phoneticPr fontId="1" type="noConversion"/>
  </si>
  <si>
    <t>안 된다면, 나우콤의 API와 현재 INTV에서 사용중인 API를 비교해서 보완</t>
    <phoneticPr fontId="1" type="noConversion"/>
  </si>
  <si>
    <t>메뉴결정</t>
    <phoneticPr fontId="1" type="noConversion"/>
  </si>
  <si>
    <t>프로그램본수(페이지 수) 정의</t>
    <phoneticPr fontId="1" type="noConversion"/>
  </si>
  <si>
    <t>대표이사컨펌</t>
    <phoneticPr fontId="1" type="noConversion"/>
  </si>
  <si>
    <t>컨펌결과에 맞게 수정</t>
    <phoneticPr fontId="1" type="noConversion"/>
  </si>
  <si>
    <t>정의서 템플릿 정의</t>
    <phoneticPr fontId="1" type="noConversion"/>
  </si>
  <si>
    <t xml:space="preserve">메인(이용약관, 회원가입, 아이디찾기, 메인화면) 페이지 </t>
    <phoneticPr fontId="1" type="noConversion"/>
  </si>
  <si>
    <t>진단하기(상품선택, 결제페이지, 진단하기) 페이지</t>
    <phoneticPr fontId="1" type="noConversion"/>
  </si>
  <si>
    <t>결과조회(개인이력, 진단서) 페이지</t>
    <phoneticPr fontId="1" type="noConversion"/>
  </si>
  <si>
    <t>커뮤니티(게시판 글보기, 쓰기, 수정)</t>
    <phoneticPr fontId="1" type="noConversion"/>
  </si>
  <si>
    <t>코칭(학생리스트, 평가하기)</t>
    <phoneticPr fontId="1" type="noConversion"/>
  </si>
  <si>
    <t>코드관리</t>
    <phoneticPr fontId="1" type="noConversion"/>
  </si>
  <si>
    <t>사용자관리</t>
    <phoneticPr fontId="1" type="noConversion"/>
  </si>
  <si>
    <t>진단지관리</t>
    <phoneticPr fontId="1" type="noConversion"/>
  </si>
  <si>
    <t>진단자관리</t>
    <phoneticPr fontId="1" type="noConversion"/>
  </si>
  <si>
    <t>통계페이지</t>
    <phoneticPr fontId="1" type="noConversion"/>
  </si>
  <si>
    <t>팀원 컨펌 및 수정</t>
    <phoneticPr fontId="1" type="noConversion"/>
  </si>
  <si>
    <t>대표이사 컨펌 및 수정</t>
    <phoneticPr fontId="1" type="noConversion"/>
  </si>
  <si>
    <t>대,중,소 분류정리</t>
    <phoneticPr fontId="1" type="noConversion"/>
  </si>
  <si>
    <t>문항정보 정리</t>
    <phoneticPr fontId="1" type="noConversion"/>
  </si>
  <si>
    <t>대, 중, 소 분류 코드화</t>
    <phoneticPr fontId="1" type="noConversion"/>
  </si>
  <si>
    <t>보기 아이템 코드화</t>
    <phoneticPr fontId="1" type="noConversion"/>
  </si>
  <si>
    <t>기타 필요 필드 코드화</t>
    <phoneticPr fontId="1" type="noConversion"/>
  </si>
  <si>
    <t>검토 및 보완</t>
    <phoneticPr fontId="1" type="noConversion"/>
  </si>
  <si>
    <t>코드정의서 산출물 제작</t>
    <phoneticPr fontId="1" type="noConversion"/>
  </si>
  <si>
    <t>사용자 입력 부분 테이블정의서 생성</t>
    <phoneticPr fontId="1" type="noConversion"/>
  </si>
  <si>
    <t>교수자 평가부분 테이블정의서 생성</t>
    <phoneticPr fontId="1" type="noConversion"/>
  </si>
  <si>
    <t>진단서 출력 부분 테이블 정의서 생성</t>
    <phoneticPr fontId="1" type="noConversion"/>
  </si>
  <si>
    <t>회원정보, 진단 결과부분 테이블 정의서 생성</t>
    <phoneticPr fontId="1" type="noConversion"/>
  </si>
  <si>
    <t>ER-WIN 사용 ERD 그리기</t>
    <phoneticPr fontId="1" type="noConversion"/>
  </si>
  <si>
    <t>물리DB생성</t>
    <phoneticPr fontId="1" type="noConversion"/>
  </si>
  <si>
    <t>테이블 추가 및 수정</t>
    <phoneticPr fontId="1" type="noConversion"/>
  </si>
  <si>
    <t>개발 관련 회의 /  정리 /기술 스터디</t>
    <phoneticPr fontId="1" type="noConversion"/>
  </si>
  <si>
    <t>시스템 지원(각종CSR처리, 유지보수지원, 인수인계)</t>
    <phoneticPr fontId="1" type="noConversion"/>
  </si>
  <si>
    <t xml:space="preserve">기타 회의(개발과 직접적 관련 없는)/ 송년회준비 / 기타 </t>
    <phoneticPr fontId="1" type="noConversion"/>
  </si>
  <si>
    <t>로컬서버컨테이너띄우기</t>
    <phoneticPr fontId="1" type="noConversion"/>
  </si>
  <si>
    <t>빌드환경구축</t>
    <phoneticPr fontId="1" type="noConversion"/>
  </si>
  <si>
    <t>스트러츠 세팅</t>
    <phoneticPr fontId="1" type="noConversion"/>
  </si>
  <si>
    <t>로그세팅</t>
    <phoneticPr fontId="1" type="noConversion"/>
  </si>
  <si>
    <t>데이터베이스, 쿼리 세팅</t>
    <phoneticPr fontId="1" type="noConversion"/>
  </si>
  <si>
    <t>JSTL,EL 세팅</t>
    <phoneticPr fontId="1" type="noConversion"/>
  </si>
  <si>
    <t>에러메세지관련세팅</t>
    <phoneticPr fontId="1" type="noConversion"/>
  </si>
  <si>
    <t>파일업로드(디렉토리컨피그)세팅</t>
    <phoneticPr fontId="1" type="noConversion"/>
  </si>
  <si>
    <t>데코레이터세팅</t>
    <phoneticPr fontId="1" type="noConversion"/>
  </si>
  <si>
    <t>화면제어 라이브러리 세팅 (jQuery, Ajax 등) 및 데코레이터에 추가</t>
    <phoneticPr fontId="1" type="noConversion"/>
  </si>
  <si>
    <t>로컬개발환경SVN업로드</t>
    <phoneticPr fontId="1" type="noConversion"/>
  </si>
  <si>
    <t>개발서버에포팅</t>
    <phoneticPr fontId="1" type="noConversion"/>
  </si>
  <si>
    <t>기타 설계 변경 / 연구</t>
    <phoneticPr fontId="1" type="noConversion"/>
  </si>
  <si>
    <t>팀원전파</t>
    <phoneticPr fontId="1" type="noConversion"/>
  </si>
  <si>
    <t>로그인페이지 제작</t>
    <phoneticPr fontId="1" type="noConversion"/>
  </si>
  <si>
    <t>로그인액션 제작</t>
    <phoneticPr fontId="1" type="noConversion"/>
  </si>
  <si>
    <t>유저토큰 부분 분석</t>
    <phoneticPr fontId="1" type="noConversion"/>
  </si>
  <si>
    <t>유저토큰 개발 /테스트</t>
    <phoneticPr fontId="1" type="noConversion"/>
  </si>
  <si>
    <t>전체 테스트/디버깅</t>
    <phoneticPr fontId="1" type="noConversion"/>
  </si>
  <si>
    <t>기초데이터 세팅</t>
    <phoneticPr fontId="1" type="noConversion"/>
  </si>
  <si>
    <t>계층구조쿼리(진단상품)뽑는법 연구</t>
    <phoneticPr fontId="1" type="noConversion"/>
  </si>
  <si>
    <t>쿼리 / 서버단 개발</t>
    <phoneticPr fontId="1" type="noConversion"/>
  </si>
  <si>
    <t>화면개발</t>
    <phoneticPr fontId="1" type="noConversion"/>
  </si>
  <si>
    <t>재진단 프로세스 추가</t>
    <phoneticPr fontId="1" type="noConversion"/>
  </si>
  <si>
    <t>쿼리 개발 / 개발용데이터 세팅</t>
    <phoneticPr fontId="1" type="noConversion"/>
  </si>
  <si>
    <t>서버단 개발 (서블릿 개발 / 필요시 컨텍스트 추가등)</t>
    <phoneticPr fontId="1" type="noConversion"/>
  </si>
  <si>
    <t>진단서 페이지 개발</t>
    <phoneticPr fontId="1" type="noConversion"/>
  </si>
  <si>
    <t>문항 DB 데이터 검증 및 수정</t>
    <phoneticPr fontId="1" type="noConversion"/>
  </si>
  <si>
    <t>자료작성</t>
    <phoneticPr fontId="1" type="noConversion"/>
  </si>
  <si>
    <t>검토 / 회의 / 수정</t>
    <phoneticPr fontId="1" type="noConversion"/>
  </si>
  <si>
    <t>연습</t>
    <phoneticPr fontId="1" type="noConversion"/>
  </si>
  <si>
    <t>실제 시연</t>
    <phoneticPr fontId="1" type="noConversion"/>
  </si>
  <si>
    <t>구직자 리스트보기</t>
    <phoneticPr fontId="1" type="noConversion"/>
  </si>
  <si>
    <t>진단상품선택 페이지 라디오버튼으로 변경, 안나오는 정보 나오도록 변경
결제수단페이지 안나오는 정보 나오도록 수정</t>
    <phoneticPr fontId="1" type="noConversion"/>
  </si>
  <si>
    <t>회사검색하는 부분 팝업으로 빼기
팝업창에서 선택한 정보 부모창에 찍어주기</t>
    <phoneticPr fontId="1" type="noConversion"/>
  </si>
  <si>
    <t>모듈설치</t>
    <phoneticPr fontId="1" type="noConversion"/>
  </si>
  <si>
    <t>환경설정파일작성</t>
    <phoneticPr fontId="1" type="noConversion"/>
  </si>
  <si>
    <t>주문요청페이지개발</t>
    <phoneticPr fontId="1" type="noConversion"/>
  </si>
  <si>
    <t>지불요청 및 결과처리 페이지 개발</t>
    <phoneticPr fontId="1" type="noConversion"/>
  </si>
  <si>
    <t>결제결과 출력 / DB 저장 개발</t>
    <phoneticPr fontId="1" type="noConversion"/>
  </si>
  <si>
    <t>쿠폰, 상품권 결제 기능 추가(화면다시개발)</t>
    <phoneticPr fontId="1" type="noConversion"/>
  </si>
  <si>
    <t>주문 취소 기능 추가</t>
    <phoneticPr fontId="1" type="noConversion"/>
  </si>
  <si>
    <t>프로그램 명세서 작성</t>
    <phoneticPr fontId="1" type="noConversion"/>
  </si>
  <si>
    <t>설계</t>
    <phoneticPr fontId="1" type="noConversion"/>
  </si>
  <si>
    <t>구현</t>
    <phoneticPr fontId="1" type="noConversion"/>
  </si>
  <si>
    <t>프로그램정의서 작성</t>
    <phoneticPr fontId="1" type="noConversion"/>
  </si>
  <si>
    <t>개발서버 테스트</t>
    <phoneticPr fontId="1" type="noConversion"/>
  </si>
  <si>
    <t>공식 최종 점검 / 정리</t>
    <phoneticPr fontId="1" type="noConversion"/>
  </si>
  <si>
    <t>테스트</t>
    <phoneticPr fontId="1" type="noConversion"/>
  </si>
  <si>
    <t>통합테스트</t>
    <phoneticPr fontId="1" type="noConversion"/>
  </si>
  <si>
    <t>최종산출물목록정리, SVN올리기</t>
    <phoneticPr fontId="1" type="noConversion"/>
  </si>
  <si>
    <t>손수석님 기술 문의  / 운영DB세팅신청 등</t>
    <phoneticPr fontId="1" type="noConversion"/>
  </si>
  <si>
    <t>운영서버 세팅</t>
    <phoneticPr fontId="1" type="noConversion"/>
  </si>
  <si>
    <t>운영서버 실결제 설정 추가 / 모듈 구매 진행</t>
    <phoneticPr fontId="1" type="noConversion"/>
  </si>
  <si>
    <t>운영DB테이블 및 펑션 , 시퀀스 생성, 데이터 마이그레이션</t>
    <phoneticPr fontId="1" type="noConversion"/>
  </si>
  <si>
    <t>신규스토리보드에 대한 구현가능성 검증작업 / 스토리보드 수정</t>
    <phoneticPr fontId="1" type="noConversion"/>
  </si>
  <si>
    <t xml:space="preserve">장상현 수석 회의 </t>
    <phoneticPr fontId="1" type="noConversion"/>
  </si>
  <si>
    <t>사이트</t>
    <phoneticPr fontId="1" type="noConversion"/>
  </si>
  <si>
    <t>JOBCAP</t>
  </si>
  <si>
    <t>메뉴구조도제작</t>
  </si>
  <si>
    <t>화면정의서제작</t>
  </si>
  <si>
    <t>컨설팅카테고리 정규화</t>
  </si>
  <si>
    <t>코드정의</t>
  </si>
  <si>
    <t>DB설계</t>
  </si>
  <si>
    <t>기타</t>
  </si>
  <si>
    <t>서버세팅</t>
  </si>
  <si>
    <t>로그인 구현</t>
  </si>
  <si>
    <t>진단결과조회</t>
  </si>
  <si>
    <t xml:space="preserve">진단서 </t>
  </si>
  <si>
    <t>테스트 및 값 검증</t>
  </si>
  <si>
    <t>2월15일코치시연준비</t>
  </si>
  <si>
    <t>코칭기능서버단설계</t>
  </si>
  <si>
    <t>동훈부분테스트및디버깅</t>
  </si>
  <si>
    <t>결제모듈추가</t>
  </si>
  <si>
    <t>자동진단프로그램</t>
  </si>
  <si>
    <t>구직자입력단테스트</t>
  </si>
  <si>
    <t>점수판정기능</t>
  </si>
  <si>
    <t>통합테스트</t>
  </si>
  <si>
    <t>산출물작업</t>
  </si>
  <si>
    <t>운영서버포팅</t>
  </si>
  <si>
    <t>리뉴얼 스토리보드결정</t>
    <phoneticPr fontId="1" type="noConversion"/>
  </si>
  <si>
    <t>개발업체 API 분석 / 샘플 테스트</t>
    <phoneticPr fontId="1" type="noConversion"/>
  </si>
  <si>
    <t xml:space="preserve">업로드 기능(동영상 정보(썸네일 포함) DB저장, 사용자에게 결과 출력) 개발 </t>
    <phoneticPr fontId="1" type="noConversion"/>
  </si>
  <si>
    <t>로컬 서버 테스트 / 디버깅</t>
    <phoneticPr fontId="1" type="noConversion"/>
  </si>
  <si>
    <t>운영서버 연동 / 테스트 / 디버깅</t>
    <phoneticPr fontId="1" type="noConversion"/>
  </si>
  <si>
    <t>진도 바 컨트롤 개발</t>
    <phoneticPr fontId="1" type="noConversion"/>
  </si>
  <si>
    <t>음량컨트롤 개발</t>
    <phoneticPr fontId="1" type="noConversion"/>
  </si>
  <si>
    <t>이어보기 기능</t>
    <phoneticPr fontId="1" type="noConversion"/>
  </si>
  <si>
    <t>DB설계 및 DB 테이블 생성</t>
    <phoneticPr fontId="1" type="noConversion"/>
  </si>
  <si>
    <t>쿼리 및 서버단 개발(댓글 등록, 삭제, 조회)</t>
    <phoneticPr fontId="1" type="noConversion"/>
  </si>
  <si>
    <t>학습과정 조회 쿼리 및 서버단 개발</t>
    <phoneticPr fontId="1" type="noConversion"/>
  </si>
  <si>
    <t>API 레이아웃 작성</t>
    <phoneticPr fontId="1" type="noConversion"/>
  </si>
  <si>
    <t>액션 메서드 12개 (UserAction 1, ViewAction 1, PadoraAction 1, LoginAction 1, AdminAction 4)API 작성</t>
    <phoneticPr fontId="1" type="noConversion"/>
  </si>
  <si>
    <t>테스트 후 수정사항 있을 시 요청 / 결과 확인</t>
    <phoneticPr fontId="1" type="noConversion"/>
  </si>
  <si>
    <t>컨설턴트 평가 부분 DB 설계</t>
    <phoneticPr fontId="1" type="noConversion"/>
  </si>
  <si>
    <t>전체 분량에 대한 자동진단 기능 삭제, 각 분류별 자동진단 기능 개발 / 테스트</t>
    <phoneticPr fontId="1" type="noConversion"/>
  </si>
  <si>
    <t xml:space="preserve">컨설턴트 총평 분량 제한 삭제 </t>
    <phoneticPr fontId="1" type="noConversion"/>
  </si>
  <si>
    <t>컨설턴트 문항별 총평 테이블 생성</t>
    <phoneticPr fontId="1" type="noConversion"/>
  </si>
  <si>
    <t>기타 코드 추가 , 자기소개서 항목별 코치 문항, 진단서 문항 추가</t>
    <phoneticPr fontId="1" type="noConversion"/>
  </si>
  <si>
    <t>4/20(토) 시연시 발생한 진단결과 프로시져 에러 원인 파악 / 해결</t>
    <phoneticPr fontId="1" type="noConversion"/>
  </si>
  <si>
    <t>INTV</t>
    <phoneticPr fontId="1" type="noConversion"/>
  </si>
  <si>
    <t>JOBCAP</t>
    <phoneticPr fontId="1" type="noConversion"/>
  </si>
  <si>
    <t>동영상업로드단개발</t>
    <phoneticPr fontId="1" type="noConversion"/>
  </si>
  <si>
    <t>플레이어연동</t>
    <phoneticPr fontId="1" type="noConversion"/>
  </si>
  <si>
    <t xml:space="preserve">추가 서버단 기능 개발 </t>
    <phoneticPr fontId="1" type="noConversion"/>
  </si>
  <si>
    <t>서비스 API 문서 작성</t>
    <phoneticPr fontId="1" type="noConversion"/>
  </si>
  <si>
    <t xml:space="preserve">모바일 개발 결과 테스트 </t>
    <phoneticPr fontId="1" type="noConversion"/>
  </si>
  <si>
    <t>요약</t>
    <phoneticPr fontId="1" type="noConversion"/>
  </si>
  <si>
    <t>대학사업 CSR 현황보고</t>
  </si>
  <si>
    <t>유지보수</t>
    <phoneticPr fontId="1" type="noConversion"/>
  </si>
  <si>
    <t>유지보수</t>
    <phoneticPr fontId="1" type="noConversion"/>
  </si>
  <si>
    <t>동영상 컨트롤 개발</t>
    <phoneticPr fontId="1" type="noConversion"/>
  </si>
  <si>
    <t>Olygo</t>
    <phoneticPr fontId="1" type="noConversion"/>
  </si>
  <si>
    <t>진단결과레포트에 불성실응답자가 없을시도 진단참여인원을 출력하도록 개선</t>
  </si>
  <si>
    <t>상사가 부하 진단시 불성실 응답자로 체크되지 않도록 변경</t>
  </si>
  <si>
    <t>제일모직모바일ICAP</t>
    <phoneticPr fontId="1" type="noConversion"/>
  </si>
  <si>
    <t>진단결과 데이터 출력 요청 처리 (2013.5.14)</t>
    <phoneticPr fontId="1" type="noConversion"/>
  </si>
  <si>
    <t xml:space="preserve">강무리 학생&gt; 취업연령의 평가 결과가 이상합니다. </t>
    <phoneticPr fontId="1" type="noConversion"/>
  </si>
  <si>
    <t>기타</t>
    <phoneticPr fontId="1" type="noConversion"/>
  </si>
  <si>
    <t xml:space="preserve">SDS 청년취업아카데미 올리고 학생정보 추가의 건 </t>
    <phoneticPr fontId="1" type="noConversion"/>
  </si>
  <si>
    <t>기타</t>
    <phoneticPr fontId="1" type="noConversion"/>
  </si>
  <si>
    <t>문서정리</t>
    <phoneticPr fontId="1" type="noConversion"/>
  </si>
  <si>
    <t>업무 문서 정리</t>
    <phoneticPr fontId="1" type="noConversion"/>
  </si>
  <si>
    <t>업무시간기록</t>
    <phoneticPr fontId="1" type="noConversion"/>
  </si>
  <si>
    <t>지난업무시간(4월~5월) 기록</t>
    <phoneticPr fontId="1" type="noConversion"/>
  </si>
  <si>
    <t>유지보수</t>
    <phoneticPr fontId="1" type="noConversion"/>
  </si>
  <si>
    <t>관리자 학생 일괄 등록 기능 개발</t>
    <phoneticPr fontId="1" type="noConversion"/>
  </si>
  <si>
    <t>JobCAP 데모 ID 요청</t>
  </si>
  <si>
    <t>SDS 청년취업아카데미 올리고 학생정보 추가의 건</t>
    <phoneticPr fontId="1" type="noConversion"/>
  </si>
  <si>
    <t>Olygo 데모 ID 발급 처리</t>
    <phoneticPr fontId="1" type="noConversion"/>
  </si>
  <si>
    <t xml:space="preserve">국민대 변성미 학생 코칭 문항 평가결과보고서에 출력이 되지 않음. </t>
    <phoneticPr fontId="1" type="noConversion"/>
  </si>
  <si>
    <t>기타</t>
    <phoneticPr fontId="1" type="noConversion"/>
  </si>
  <si>
    <t>회의</t>
    <phoneticPr fontId="1" type="noConversion"/>
  </si>
  <si>
    <t>[Yes Start 취업캠페인]olygo 진단자 현황 요청</t>
  </si>
  <si>
    <t>Olygo 청년취업아카데미 로그인 화면 변경요청</t>
  </si>
  <si>
    <t>Olygo 진단자 관리 &gt; 학생 추가(가입)일자 출력되도록 개선</t>
  </si>
  <si>
    <t>JOBCAP [Yes Start 취업캠페인]JobCAP 진단자 현황 요청</t>
  </si>
  <si>
    <t>Olygo 진단현황 파악관련 개선의 건</t>
  </si>
  <si>
    <t>청년취업아카데미 로그인 정보 변경의 건 및 학생정보추가건(수정)</t>
  </si>
  <si>
    <t>무료쿠폰사용오류</t>
    <phoneticPr fontId="1" type="noConversion"/>
  </si>
  <si>
    <t>강무리 학생 &gt; 여자인데 병역을 면제받았다고 나옵니다.</t>
    <phoneticPr fontId="1" type="noConversion"/>
  </si>
  <si>
    <t>SDS 청년취업아카데미 역량진단 추가자</t>
  </si>
  <si>
    <t>현대기아리더십파이프라인</t>
    <phoneticPr fontId="1" type="noConversion"/>
  </si>
  <si>
    <t>담당자 회의</t>
    <phoneticPr fontId="1" type="noConversion"/>
  </si>
  <si>
    <t>해민씨와 회의(2013.5.27)</t>
    <phoneticPr fontId="1" type="noConversion"/>
  </si>
  <si>
    <t>회의</t>
    <phoneticPr fontId="1" type="noConversion"/>
  </si>
  <si>
    <t>기술개발팀회의(2013.5.21) - 내부시스템분담조정건</t>
    <phoneticPr fontId="1" type="noConversion"/>
  </si>
  <si>
    <t>기타</t>
    <phoneticPr fontId="1" type="noConversion"/>
  </si>
  <si>
    <t>개발3명회의(2013.5.27) - 대학사업 CSR 담당자 결정건, 로직 인수인계</t>
    <phoneticPr fontId="1" type="noConversion"/>
  </si>
  <si>
    <t>업무결정</t>
    <phoneticPr fontId="1" type="noConversion"/>
  </si>
  <si>
    <t>우선순위에 따른 CSR 완료일자산정(2013.5.27)</t>
    <phoneticPr fontId="1" type="noConversion"/>
  </si>
  <si>
    <t>문의사항처리</t>
    <phoneticPr fontId="1" type="noConversion"/>
  </si>
  <si>
    <t>동훈문의사항-오라클펑션 (2013.5.27)</t>
    <phoneticPr fontId="1" type="noConversion"/>
  </si>
  <si>
    <t>새마을금고</t>
    <phoneticPr fontId="1" type="noConversion"/>
  </si>
  <si>
    <t>소스누락현상처리</t>
    <phoneticPr fontId="1" type="noConversion"/>
  </si>
  <si>
    <t>종합이력관리(Carrer) &gt; 하단 금고, 직위, 직급 필터기능 추가</t>
  </si>
  <si>
    <t>진단및계획&gt;시스템체계(diagnoProfile) 프로젝트 새로 생성</t>
  </si>
  <si>
    <t>유즈케이스다이어그램 작성</t>
    <phoneticPr fontId="1" type="noConversion"/>
  </si>
  <si>
    <t>기타</t>
    <phoneticPr fontId="1" type="noConversion"/>
  </si>
  <si>
    <t>환경부제출용 개인별 프로파일 작성</t>
    <phoneticPr fontId="1" type="noConversion"/>
  </si>
  <si>
    <t>기타</t>
    <phoneticPr fontId="1" type="noConversion"/>
  </si>
  <si>
    <t>회의</t>
    <phoneticPr fontId="1" type="noConversion"/>
  </si>
  <si>
    <t>남부발전 감리결과 보고 참석(2013.5.29)</t>
    <phoneticPr fontId="1" type="noConversion"/>
  </si>
  <si>
    <t>이호경 수석님 처음와서 인사 / 환담(2013.5.29)</t>
    <phoneticPr fontId="1" type="noConversion"/>
  </si>
  <si>
    <t>기타</t>
    <phoneticPr fontId="1" type="noConversion"/>
  </si>
  <si>
    <t>인수인계</t>
    <phoneticPr fontId="1" type="noConversion"/>
  </si>
  <si>
    <t xml:space="preserve">올리고 &gt; 결과 DB /  데이터 출력 방법 인수인계 </t>
    <phoneticPr fontId="1" type="noConversion"/>
  </si>
  <si>
    <t xml:space="preserve">대학사업 CSR 현황보고 </t>
    <phoneticPr fontId="1" type="noConversion"/>
  </si>
  <si>
    <t>Olygo 진단현황 파악관련 개선의 건</t>
    <phoneticPr fontId="1" type="noConversion"/>
  </si>
  <si>
    <t>최초 컨설팅 시 모든 문항에 대한 답변 초기화 상태로 수정 또는 컨설팅 완료문항은 다른 색으로 표시되도록 수정</t>
    <phoneticPr fontId="1" type="noConversion"/>
  </si>
  <si>
    <t>컨설턴트 화면에서 YES, NO, 다름 체크 시 나오게 될 답변을 미리 파악할 수 있는 기능 추가</t>
  </si>
  <si>
    <t>기타</t>
    <phoneticPr fontId="1" type="noConversion"/>
  </si>
  <si>
    <t>월례회의</t>
    <phoneticPr fontId="1" type="noConversion"/>
  </si>
  <si>
    <t>부서 6월 월례회의</t>
    <phoneticPr fontId="1" type="noConversion"/>
  </si>
  <si>
    <t>지난시간</t>
    <phoneticPr fontId="1" type="noConversion"/>
  </si>
  <si>
    <t>경과</t>
    <phoneticPr fontId="1" type="noConversion"/>
  </si>
  <si>
    <t>잔여</t>
    <phoneticPr fontId="1" type="noConversion"/>
  </si>
  <si>
    <t>기타</t>
    <phoneticPr fontId="1" type="noConversion"/>
  </si>
  <si>
    <t>월례회의</t>
    <phoneticPr fontId="1" type="noConversion"/>
  </si>
  <si>
    <t>전사 6월 월례회의</t>
    <phoneticPr fontId="1" type="noConversion"/>
  </si>
  <si>
    <t>시스템으로 자동진단되는 문항의 경우에도 컨설턴트가 확인하고 그에 대한 선택을 수정 가능하도록 변경</t>
    <phoneticPr fontId="1" type="noConversion"/>
  </si>
  <si>
    <t>보훈공단</t>
    <phoneticPr fontId="1" type="noConversion"/>
  </si>
  <si>
    <t>산출물작업</t>
    <phoneticPr fontId="1" type="noConversion"/>
  </si>
  <si>
    <t>산출물 분석</t>
    <phoneticPr fontId="1" type="noConversion"/>
  </si>
  <si>
    <t>기타</t>
    <phoneticPr fontId="1" type="noConversion"/>
  </si>
  <si>
    <t>인수인계</t>
    <phoneticPr fontId="1" type="noConversion"/>
  </si>
  <si>
    <t>6/21까지 해줘야할 프로젝트들 타 시스템에 존재 여부 확인</t>
    <phoneticPr fontId="1" type="noConversion"/>
  </si>
  <si>
    <t>기타</t>
    <phoneticPr fontId="1" type="noConversion"/>
  </si>
  <si>
    <t>회의</t>
    <phoneticPr fontId="1" type="noConversion"/>
  </si>
  <si>
    <t>내부회의 (보훈 산출물 작업 관련)</t>
    <phoneticPr fontId="1" type="noConversion"/>
  </si>
  <si>
    <t>보훈공단</t>
    <phoneticPr fontId="1" type="noConversion"/>
  </si>
  <si>
    <t>산출물작업</t>
    <phoneticPr fontId="1" type="noConversion"/>
  </si>
  <si>
    <t>요구사항 분석서, 회의록 정독</t>
    <phoneticPr fontId="1" type="noConversion"/>
  </si>
  <si>
    <t>보훈공단</t>
    <phoneticPr fontId="1" type="noConversion"/>
  </si>
  <si>
    <t>산출물작업</t>
    <phoneticPr fontId="1" type="noConversion"/>
  </si>
  <si>
    <t>보훈공단 교육</t>
    <phoneticPr fontId="1" type="noConversion"/>
  </si>
  <si>
    <t>현대리더십 파이프라인 인수인계</t>
    <phoneticPr fontId="1" type="noConversion"/>
  </si>
  <si>
    <t>기타</t>
    <phoneticPr fontId="1" type="noConversion"/>
  </si>
  <si>
    <t>유틸 라이브러리 구축</t>
    <phoneticPr fontId="1" type="noConversion"/>
  </si>
  <si>
    <t>유틸 라이브러리 개발</t>
    <phoneticPr fontId="1" type="noConversion"/>
  </si>
  <si>
    <t>새마을금고</t>
    <phoneticPr fontId="1" type="noConversion"/>
  </si>
  <si>
    <t>2.진단및 계획 =&gt; 역량진단시물레이션, 3.교육관리 =&gt; 과정평가관리, 5.기본운영정보 =&gt; 권한관리</t>
    <phoneticPr fontId="1" type="noConversion"/>
  </si>
  <si>
    <t>기타</t>
    <phoneticPr fontId="1" type="noConversion"/>
  </si>
  <si>
    <t>인수인계</t>
    <phoneticPr fontId="1" type="noConversion"/>
  </si>
  <si>
    <t>INTV 인수인계 문서 제작</t>
    <phoneticPr fontId="1" type="noConversion"/>
  </si>
  <si>
    <t>보훈공단</t>
    <phoneticPr fontId="1" type="noConversion"/>
  </si>
  <si>
    <t>산출물작업</t>
    <phoneticPr fontId="1" type="noConversion"/>
  </si>
  <si>
    <t>기타</t>
    <phoneticPr fontId="1" type="noConversion"/>
  </si>
  <si>
    <t>이클립스 세팅</t>
    <phoneticPr fontId="1" type="noConversion"/>
  </si>
  <si>
    <t>플렉스(FLEX3), 플래쉬(FLASH4), 서버단(JAVA) 이클립스 분리 / 프로젝트 세팅 작업</t>
    <phoneticPr fontId="1" type="noConversion"/>
  </si>
  <si>
    <t>회의</t>
    <phoneticPr fontId="1" type="noConversion"/>
  </si>
  <si>
    <t>기술개발팀회의(2013.6.19) - 보훈공단 진행현황 체크 / 기타</t>
    <phoneticPr fontId="1" type="noConversion"/>
  </si>
  <si>
    <t>기타</t>
    <phoneticPr fontId="1" type="noConversion"/>
  </si>
  <si>
    <t>교육</t>
    <phoneticPr fontId="1" type="noConversion"/>
  </si>
  <si>
    <t>렉스퍼트 교육</t>
    <phoneticPr fontId="1" type="noConversion"/>
  </si>
  <si>
    <t>대학사업기타</t>
    <phoneticPr fontId="1" type="noConversion"/>
  </si>
  <si>
    <t>접속정보정리</t>
    <phoneticPr fontId="1" type="noConversion"/>
  </si>
  <si>
    <t>JOBCAP 접속 정보 정리 / 이호경 수석님 발송 / CSR 사이트 게시</t>
  </si>
  <si>
    <t>기타</t>
    <phoneticPr fontId="1" type="noConversion"/>
  </si>
  <si>
    <t>업무기록</t>
    <phoneticPr fontId="1" type="noConversion"/>
  </si>
  <si>
    <t>지난업무 보고용 업무파일에 기록</t>
    <phoneticPr fontId="1" type="noConversion"/>
  </si>
  <si>
    <t>보훈공단:소프트웨어서버 운영가이드, 아키텍쳐기술서, 하드웨어 및 소프트웨어 설치내역서 정독</t>
  </si>
  <si>
    <t>이호경 수석님 CSR 사이트 사용방법 / 개발팀 공유 폴더 정보 알려드리기</t>
  </si>
  <si>
    <t>인사&gt;근무평정 등록</t>
    <phoneticPr fontId="1" type="noConversion"/>
  </si>
  <si>
    <t>통계기능 전체적 분석</t>
    <phoneticPr fontId="1" type="noConversion"/>
  </si>
  <si>
    <t>기타</t>
    <phoneticPr fontId="1" type="noConversion"/>
  </si>
  <si>
    <t>회의</t>
    <phoneticPr fontId="1" type="noConversion"/>
  </si>
  <si>
    <t>보훈공단 산출물 작업 예상 소요시간 산정 관련 회의(2013.06.26)</t>
    <phoneticPr fontId="1" type="noConversion"/>
  </si>
  <si>
    <t>보훈공단</t>
    <phoneticPr fontId="1" type="noConversion"/>
  </si>
  <si>
    <t>산출물작업</t>
    <phoneticPr fontId="1" type="noConversion"/>
  </si>
  <si>
    <t>렉스퍼트 연동 매뉴얼 제작</t>
    <phoneticPr fontId="1" type="noConversion"/>
  </si>
  <si>
    <t>마지막 이슈사항 전달, CSR 인수인계, 문의사항 처리, 추가 설명</t>
    <phoneticPr fontId="1" type="noConversion"/>
  </si>
  <si>
    <t>기타</t>
    <phoneticPr fontId="1" type="noConversion"/>
  </si>
  <si>
    <t>보고</t>
    <phoneticPr fontId="1" type="noConversion"/>
  </si>
  <si>
    <t>2013년 상반기 MBO 작성 / 보고</t>
    <phoneticPr fontId="1" type="noConversion"/>
  </si>
  <si>
    <t>명원선임짐옮기기지원 (2013.5.16)</t>
    <phoneticPr fontId="1" type="noConversion"/>
  </si>
  <si>
    <t>명원선임짐옮기기지원 (2013.6.28)</t>
    <phoneticPr fontId="1" type="noConversion"/>
  </si>
  <si>
    <t>인사관리&gt;근무평정</t>
    <phoneticPr fontId="1" type="noConversion"/>
  </si>
  <si>
    <t>인사관리&gt;사내공모</t>
    <phoneticPr fontId="1" type="noConversion"/>
  </si>
  <si>
    <t>인사관리&gt;상벌관리</t>
    <phoneticPr fontId="1" type="noConversion"/>
  </si>
  <si>
    <t>인사&gt;공모신청</t>
    <phoneticPr fontId="1" type="noConversion"/>
  </si>
  <si>
    <t>보훈공단</t>
    <phoneticPr fontId="1" type="noConversion"/>
  </si>
  <si>
    <t>유지보수</t>
    <phoneticPr fontId="1" type="noConversion"/>
  </si>
  <si>
    <t>교육통계 칼럼 추가 요청사항 처리</t>
    <phoneticPr fontId="1" type="noConversion"/>
  </si>
  <si>
    <t>기타</t>
    <phoneticPr fontId="1" type="noConversion"/>
  </si>
  <si>
    <t>회의</t>
    <phoneticPr fontId="1" type="noConversion"/>
  </si>
  <si>
    <t>팀 회의(2013년 하반기 업무 계획 수립</t>
    <phoneticPr fontId="1" type="noConversion"/>
  </si>
  <si>
    <t>2013년 하반기 계획 작성 / 보고</t>
    <phoneticPr fontId="1" type="noConversion"/>
  </si>
  <si>
    <t>업무관리시스템</t>
  </si>
  <si>
    <t>업무관리시스템</t>
    <phoneticPr fontId="1" type="noConversion"/>
  </si>
  <si>
    <t>업무관리시스템</t>
    <phoneticPr fontId="1" type="noConversion"/>
  </si>
  <si>
    <t>시스템설계</t>
    <phoneticPr fontId="1" type="noConversion"/>
  </si>
  <si>
    <t>테스트/디버깅</t>
    <phoneticPr fontId="1" type="noConversion"/>
  </si>
  <si>
    <t>기능구현</t>
    <phoneticPr fontId="1" type="noConversion"/>
  </si>
  <si>
    <t>개발(2달)</t>
    <phoneticPr fontId="1" type="noConversion"/>
  </si>
  <si>
    <t>테스트/디버깅(1달)</t>
    <phoneticPr fontId="1" type="noConversion"/>
  </si>
  <si>
    <t>기능구상 / 화면구상</t>
    <phoneticPr fontId="1" type="noConversion"/>
  </si>
  <si>
    <t>기능명세 (1달)</t>
    <phoneticPr fontId="1" type="noConversion"/>
  </si>
  <si>
    <t>시스템설계(1달)</t>
    <phoneticPr fontId="1" type="noConversion"/>
  </si>
  <si>
    <t>보훈공단</t>
    <phoneticPr fontId="1" type="noConversion"/>
  </si>
  <si>
    <t>기타</t>
    <phoneticPr fontId="1" type="noConversion"/>
  </si>
  <si>
    <t>하반기 휴가계획 세우기 / 7월휴가(22일) 상신</t>
  </si>
  <si>
    <t>리더지시사항</t>
    <phoneticPr fontId="1" type="noConversion"/>
  </si>
  <si>
    <t>기술보고서작성</t>
  </si>
  <si>
    <t>기술보고서작성</t>
    <phoneticPr fontId="1" type="noConversion"/>
  </si>
  <si>
    <t>기술보고서 경로 생성 및 알림 메일 발송</t>
  </si>
  <si>
    <t>기술보고서 7월 (재귀) 작성</t>
  </si>
  <si>
    <t>지역정보개발원 프로필작성요청</t>
    <phoneticPr fontId="1" type="noConversion"/>
  </si>
  <si>
    <t>인사&gt;핵심인재</t>
    <phoneticPr fontId="1" type="noConversion"/>
  </si>
  <si>
    <t>인사&gt;역량평가</t>
    <phoneticPr fontId="1" type="noConversion"/>
  </si>
  <si>
    <t>기타</t>
    <phoneticPr fontId="1" type="noConversion"/>
  </si>
  <si>
    <t>월례회의</t>
    <phoneticPr fontId="1" type="noConversion"/>
  </si>
  <si>
    <t>전사 7월 월례회의</t>
    <phoneticPr fontId="1" type="noConversion"/>
  </si>
  <si>
    <t>채윤수석님 SVN 사용방법 알려드리기</t>
  </si>
  <si>
    <t>인사&gt;성과연봉제</t>
    <phoneticPr fontId="1" type="noConversion"/>
  </si>
  <si>
    <t>내부회의(보훈 산출물 진행 현황, 애로사항, 팁 전달 등)</t>
    <phoneticPr fontId="1" type="noConversion"/>
  </si>
  <si>
    <t>통계관리 1번장표 시간제 근로자 현황 데이터 상이 건 처리</t>
    <phoneticPr fontId="1" type="noConversion"/>
  </si>
  <si>
    <t>보훈공단</t>
    <phoneticPr fontId="1" type="noConversion"/>
  </si>
  <si>
    <t>유지보수</t>
    <phoneticPr fontId="1" type="noConversion"/>
  </si>
  <si>
    <t xml:space="preserve">교육통계 해외연수 내역 조회 불가 건 </t>
    <phoneticPr fontId="1" type="noConversion"/>
  </si>
  <si>
    <t>통계관리&gt;로그인통계</t>
    <phoneticPr fontId="1" type="noConversion"/>
  </si>
  <si>
    <t>대표이사 회의 (신규 프로젝트 추진 지시)</t>
    <phoneticPr fontId="1" type="noConversion"/>
  </si>
  <si>
    <t>기타</t>
    <phoneticPr fontId="1" type="noConversion"/>
  </si>
  <si>
    <t>리더(대표이사)지시사항</t>
    <phoneticPr fontId="1" type="noConversion"/>
  </si>
  <si>
    <t>프로그램 본수 체크 / 본당 평균 소요시간 결과 보고</t>
    <phoneticPr fontId="1" type="noConversion"/>
  </si>
  <si>
    <t>팀 회의(일일업무보고 지시) (2013.07.09)</t>
    <phoneticPr fontId="1" type="noConversion"/>
  </si>
  <si>
    <t>인사통계 19번장표 데이터 상이 건 처리</t>
    <phoneticPr fontId="1" type="noConversion"/>
  </si>
  <si>
    <t>통계관리 &gt; 인사통계(장표)</t>
    <phoneticPr fontId="1" type="noConversion"/>
  </si>
  <si>
    <t>통계관리&gt;인사통계등록</t>
    <phoneticPr fontId="1" type="noConversion"/>
  </si>
  <si>
    <t>산출물작업</t>
    <phoneticPr fontId="1" type="noConversion"/>
  </si>
  <si>
    <t>기타</t>
    <phoneticPr fontId="1" type="noConversion"/>
  </si>
  <si>
    <t>기술지원</t>
    <phoneticPr fontId="1" type="noConversion"/>
  </si>
  <si>
    <t>영업지원</t>
    <phoneticPr fontId="1" type="noConversion"/>
  </si>
  <si>
    <t>기술지원</t>
    <phoneticPr fontId="1" type="noConversion"/>
  </si>
  <si>
    <t>MIS - 현대기아 리더십 파이프라인 에러처리 요청건 전달 / 설명</t>
    <phoneticPr fontId="1" type="noConversion"/>
  </si>
  <si>
    <t>설문관련 플래쉬 영역 Null 오류 원인 파악 / 가이드</t>
    <phoneticPr fontId="1" type="noConversion"/>
  </si>
  <si>
    <t>윤기 막히는 부분 - flash 소스 추적 가이드</t>
    <phoneticPr fontId="1" type="noConversion"/>
  </si>
  <si>
    <t>ICP 단체 응시자 업로드 기능 가이드</t>
    <phoneticPr fontId="1" type="noConversion"/>
  </si>
  <si>
    <t>통계관리&gt; 용역/파견등록</t>
    <phoneticPr fontId="1" type="noConversion"/>
  </si>
  <si>
    <t>통계관리&gt; 유연근로자</t>
    <phoneticPr fontId="1" type="noConversion"/>
  </si>
  <si>
    <t>인사&gt;유연근로신청</t>
    <phoneticPr fontId="1" type="noConversion"/>
  </si>
  <si>
    <t>통계관리&gt;출장현황</t>
    <phoneticPr fontId="1" type="noConversion"/>
  </si>
  <si>
    <t>메인화면</t>
    <phoneticPr fontId="1" type="noConversion"/>
  </si>
  <si>
    <t>기타</t>
    <phoneticPr fontId="1" type="noConversion"/>
  </si>
  <si>
    <t>교육</t>
    <phoneticPr fontId="1" type="noConversion"/>
  </si>
  <si>
    <t>손 팀장님 개발 테크닉 교육</t>
    <phoneticPr fontId="1" type="noConversion"/>
  </si>
  <si>
    <t>통계관리 &gt; 교육통계(장표)</t>
    <phoneticPr fontId="1" type="noConversion"/>
  </si>
  <si>
    <t>통계관리 &gt; 인사기초통계(장표)</t>
    <phoneticPr fontId="1" type="noConversion"/>
  </si>
  <si>
    <t>보훈공단</t>
    <phoneticPr fontId="1" type="noConversion"/>
  </si>
  <si>
    <t>산출물작업</t>
    <phoneticPr fontId="1" type="noConversion"/>
  </si>
  <si>
    <t>산출물합치기</t>
    <phoneticPr fontId="1" type="noConversion"/>
  </si>
  <si>
    <t>기타</t>
    <phoneticPr fontId="1" type="noConversion"/>
  </si>
  <si>
    <t>기술지원</t>
    <phoneticPr fontId="1" type="noConversion"/>
  </si>
  <si>
    <t>ICAP ASP 로그인정보 가이드 / 관련정보 CSR 정리</t>
    <phoneticPr fontId="1" type="noConversion"/>
  </si>
  <si>
    <t>보훈공단</t>
    <phoneticPr fontId="1" type="noConversion"/>
  </si>
  <si>
    <t>유지보수</t>
    <phoneticPr fontId="1" type="noConversion"/>
  </si>
  <si>
    <t>스터디마트 확인 / 데이터 작업 요청 처리</t>
    <phoneticPr fontId="1" type="noConversion"/>
  </si>
  <si>
    <t>기타</t>
    <phoneticPr fontId="1" type="noConversion"/>
  </si>
  <si>
    <t>기술지원</t>
    <phoneticPr fontId="1" type="noConversion"/>
  </si>
  <si>
    <t xml:space="preserve">한숙씨 컴퓨터 포맷 / 이메일 백업 / 드라이버 설치 기술지원 </t>
    <phoneticPr fontId="1" type="noConversion"/>
  </si>
  <si>
    <t>ICAP ASP</t>
    <phoneticPr fontId="1" type="noConversion"/>
  </si>
  <si>
    <t>코리아이플랫폼 iCAP 진단 이력 데이터 문의 - 송구 대리</t>
    <phoneticPr fontId="1" type="noConversion"/>
  </si>
  <si>
    <t>데이터 작업</t>
    <phoneticPr fontId="1" type="noConversion"/>
  </si>
  <si>
    <t>기타</t>
    <phoneticPr fontId="1" type="noConversion"/>
  </si>
  <si>
    <t>플래시 빌더 4 구매 진행</t>
    <phoneticPr fontId="1" type="noConversion"/>
  </si>
  <si>
    <t>ICAP ASP</t>
    <phoneticPr fontId="1" type="noConversion"/>
  </si>
  <si>
    <t>중부발전 ICAP 지원</t>
    <phoneticPr fontId="1" type="noConversion"/>
  </si>
  <si>
    <t>ICAP ASP 시스템 분석</t>
    <phoneticPr fontId="1" type="noConversion"/>
  </si>
  <si>
    <t>운영 관련 회의 (김선진 과장 )</t>
    <phoneticPr fontId="1" type="noConversion"/>
  </si>
  <si>
    <t>진단종류에 따라 지표 컨트롤이 제대로 되지 않음 건</t>
    <phoneticPr fontId="1" type="noConversion"/>
  </si>
  <si>
    <t>고객사 담당자 템플릿 작성 방법 가이드</t>
    <phoneticPr fontId="1" type="noConversion"/>
  </si>
  <si>
    <t>기타</t>
    <phoneticPr fontId="1" type="noConversion"/>
  </si>
  <si>
    <t>회의</t>
    <phoneticPr fontId="1" type="noConversion"/>
  </si>
  <si>
    <t xml:space="preserve">ICAP ASP 진행상황, 보훈공단 추가개발 진행상황 보고 </t>
    <phoneticPr fontId="1" type="noConversion"/>
  </si>
  <si>
    <t>전사 8월 월례회의</t>
    <phoneticPr fontId="1" type="noConversion"/>
  </si>
  <si>
    <t>주간업무보고 8월</t>
    <phoneticPr fontId="1" type="noConversion"/>
  </si>
  <si>
    <t>데이터 세팅</t>
    <phoneticPr fontId="1" type="noConversion"/>
  </si>
  <si>
    <t>기타</t>
    <phoneticPr fontId="1" type="noConversion"/>
  </si>
  <si>
    <t>지역정보개발원</t>
    <phoneticPr fontId="1" type="noConversion"/>
  </si>
  <si>
    <t>지역정보개발원 기관별 배정인원 업데이트 작업</t>
    <phoneticPr fontId="1" type="noConversion"/>
  </si>
  <si>
    <t>교육결재취소기능 분석 / 설계  / 전달</t>
    <phoneticPr fontId="1" type="noConversion"/>
  </si>
  <si>
    <t>ICAP ASP</t>
    <phoneticPr fontId="1" type="noConversion"/>
  </si>
  <si>
    <t>업무매뉴얼제작</t>
    <phoneticPr fontId="1" type="noConversion"/>
  </si>
  <si>
    <t>ICAP ASP 업무매뉴얼(프로세스, 데이터세팅방법등) 제작</t>
    <phoneticPr fontId="1" type="noConversion"/>
  </si>
  <si>
    <t>기타</t>
    <phoneticPr fontId="1" type="noConversion"/>
  </si>
  <si>
    <t>회의</t>
    <phoneticPr fontId="1" type="noConversion"/>
  </si>
  <si>
    <t>황경호 과장님 - 대표님 로얄티있는 인원 선정 기획 전달 / 참석가능일 답변메일 전달</t>
    <phoneticPr fontId="1" type="noConversion"/>
  </si>
  <si>
    <t>상시학습 교육시간 1000시간이상 등록가능하도록 변경</t>
    <phoneticPr fontId="1" type="noConversion"/>
  </si>
  <si>
    <t>파일럿 테스트 &amp; 디버깅 &amp; 요청사항 처리</t>
    <phoneticPr fontId="1" type="noConversion"/>
  </si>
  <si>
    <t>보훈공단 서버 재구동에 따른 웹어플리케이션 구동 요청 처리</t>
    <phoneticPr fontId="1" type="noConversion"/>
  </si>
  <si>
    <t>교육결재취소기능 테스트</t>
    <phoneticPr fontId="1" type="noConversion"/>
  </si>
  <si>
    <t>강남대학교</t>
    <phoneticPr fontId="1" type="noConversion"/>
  </si>
  <si>
    <t>유지보수</t>
    <phoneticPr fontId="1" type="noConversion"/>
  </si>
  <si>
    <t xml:space="preserve">강남대학교 사이트 접속 오류의 건 </t>
    <phoneticPr fontId="1" type="noConversion"/>
  </si>
  <si>
    <t xml:space="preserve">강남대학교 진단현황 둘러보려는데 시작이 안됩니다. </t>
    <phoneticPr fontId="1" type="noConversion"/>
  </si>
  <si>
    <t xml:space="preserve">진단결과 인쇄하기 버튼을 누르면 오류 메세지가 출력됩니다. </t>
    <phoneticPr fontId="1" type="noConversion"/>
  </si>
  <si>
    <t xml:space="preserve">진단현황보기에서 사용자를 클릭하면 상세화면에 아무런 정보가 보이지 않습니다. </t>
    <phoneticPr fontId="1" type="noConversion"/>
  </si>
  <si>
    <t>보훈공단</t>
    <phoneticPr fontId="1" type="noConversion"/>
  </si>
  <si>
    <t>상시학습연동이 안되었습니다 요청 처리</t>
    <phoneticPr fontId="1" type="noConversion"/>
  </si>
  <si>
    <t>스터디마트 과정 정보 동기화 문의사항 처리</t>
    <phoneticPr fontId="1" type="noConversion"/>
  </si>
  <si>
    <t>레포트 페이지 개발 방법 분석 / 윤기 전달</t>
    <phoneticPr fontId="1" type="noConversion"/>
  </si>
  <si>
    <t>기타</t>
    <phoneticPr fontId="1" type="noConversion"/>
  </si>
  <si>
    <t>매뉴얼작업</t>
    <phoneticPr fontId="1" type="noConversion"/>
  </si>
  <si>
    <t>플래시 환경설명 매뉴얼 보완</t>
    <phoneticPr fontId="1" type="noConversion"/>
  </si>
  <si>
    <t>동국대학교</t>
    <phoneticPr fontId="1" type="noConversion"/>
  </si>
  <si>
    <t>동국대 역량개발계획 실행율 표시 에러 처리</t>
    <phoneticPr fontId="1" type="noConversion"/>
  </si>
  <si>
    <t>오류</t>
    <phoneticPr fontId="1" type="noConversion"/>
  </si>
  <si>
    <t>데이터작업</t>
    <phoneticPr fontId="1" type="noConversion"/>
  </si>
  <si>
    <t>동국대 개발서버 시연용데이터 세팅 URL / 접속정보 전달</t>
    <phoneticPr fontId="1" type="noConversion"/>
  </si>
  <si>
    <t>남부발전</t>
    <phoneticPr fontId="1" type="noConversion"/>
  </si>
  <si>
    <t>기타</t>
    <phoneticPr fontId="1" type="noConversion"/>
  </si>
  <si>
    <t>인수인계</t>
    <phoneticPr fontId="1" type="noConversion"/>
  </si>
  <si>
    <t>남부발전 유지보수 인수인계(이성문 -&gt; 문재웅)</t>
    <phoneticPr fontId="1" type="noConversion"/>
  </si>
  <si>
    <t>환경세팅 / 산출물 검토</t>
    <phoneticPr fontId="1" type="noConversion"/>
  </si>
  <si>
    <t>오류2건 윤기 가이드(08.27)</t>
    <phoneticPr fontId="1" type="noConversion"/>
  </si>
  <si>
    <t>INTV 인수인계 (이호엽)</t>
    <phoneticPr fontId="1" type="noConversion"/>
  </si>
  <si>
    <t>회의</t>
    <phoneticPr fontId="1" type="noConversion"/>
  </si>
  <si>
    <t>올리고 추가개발(이호엽) 관련 회의</t>
    <phoneticPr fontId="1" type="noConversion"/>
  </si>
  <si>
    <t>팀회의(동훈마지막날)</t>
    <phoneticPr fontId="1" type="noConversion"/>
  </si>
  <si>
    <t>대학 3곳 추가 데이터 세팅 작업(로고 이미지 등 포함)</t>
    <phoneticPr fontId="1" type="noConversion"/>
  </si>
  <si>
    <t>남부발전</t>
    <phoneticPr fontId="1" type="noConversion"/>
  </si>
  <si>
    <t>과정 개설 후 삭제 오류</t>
    <phoneticPr fontId="1" type="noConversion"/>
  </si>
  <si>
    <t>오류</t>
    <phoneticPr fontId="1" type="noConversion"/>
  </si>
  <si>
    <t>기타</t>
    <phoneticPr fontId="1" type="noConversion"/>
  </si>
  <si>
    <t>담당자 변경 메일 발송</t>
    <phoneticPr fontId="1" type="noConversion"/>
  </si>
  <si>
    <t xml:space="preserve">경력개발계획서 조회시, 첫페이지 상단의 계획 및 결과값은 보여주지 않도록 수정(하단에서 보여주므로) </t>
    <phoneticPr fontId="1" type="noConversion"/>
  </si>
  <si>
    <t>경력개발계획서 인쇄하면 결과 값 및 계획 값이 프린팅 되지 않음</t>
    <phoneticPr fontId="1" type="noConversion"/>
  </si>
  <si>
    <t>기능개선</t>
    <phoneticPr fontId="1" type="noConversion"/>
  </si>
  <si>
    <t>남부발전</t>
    <phoneticPr fontId="1" type="noConversion"/>
  </si>
  <si>
    <t>기타</t>
    <phoneticPr fontId="1" type="noConversion"/>
  </si>
  <si>
    <t>개발서버 소스 최신화</t>
    <phoneticPr fontId="1" type="noConversion"/>
  </si>
  <si>
    <t xml:space="preserve">경력개발 수립 시 삭제 처리하면 목록에서도 삭제처리 되도록 변경 </t>
    <phoneticPr fontId="1" type="noConversion"/>
  </si>
  <si>
    <t xml:space="preserve">전문가 마스터플랜 가이드 오류 </t>
    <phoneticPr fontId="1" type="noConversion"/>
  </si>
  <si>
    <t>오류</t>
    <phoneticPr fontId="1" type="noConversion"/>
  </si>
  <si>
    <t>경력개발계획 결재자가 '반려'클릭시 , ‘경력개발계획승인 상세내용을 확인할 수 없음.  (본사 방문, 자리 세팅, 원인 파악에 상당한 시간 소요됨)</t>
    <phoneticPr fontId="1" type="noConversion"/>
  </si>
  <si>
    <t>전사 9월 월례회의</t>
    <phoneticPr fontId="1" type="noConversion"/>
  </si>
  <si>
    <t>ICAP ASP</t>
    <phoneticPr fontId="1" type="noConversion"/>
  </si>
  <si>
    <t>추가개발</t>
    <phoneticPr fontId="1" type="noConversion"/>
  </si>
  <si>
    <t>회원가입 기능개발</t>
    <phoneticPr fontId="1" type="noConversion"/>
  </si>
  <si>
    <t>자가진단 자동설정 기능개발</t>
    <phoneticPr fontId="1" type="noConversion"/>
  </si>
  <si>
    <t>어학성적 등록오류</t>
    <phoneticPr fontId="1" type="noConversion"/>
  </si>
  <si>
    <t>엑셀저장시 교육장소 필터 적용안됨</t>
    <phoneticPr fontId="1" type="noConversion"/>
  </si>
  <si>
    <t>남부발전</t>
    <phoneticPr fontId="1" type="noConversion"/>
  </si>
  <si>
    <t>데이터작업</t>
    <phoneticPr fontId="1" type="noConversion"/>
  </si>
  <si>
    <t xml:space="preserve">개설된 과정의 차수 데이터 변경 요청 </t>
    <phoneticPr fontId="1" type="noConversion"/>
  </si>
  <si>
    <t>어학성적 삭제 기능 개발</t>
    <phoneticPr fontId="1" type="noConversion"/>
  </si>
  <si>
    <t>팀회의 (2013.09.24) - 산인공 프로젝트 투입건</t>
    <phoneticPr fontId="1" type="noConversion"/>
  </si>
  <si>
    <t xml:space="preserve">상시학습 취소 건 데이터 삭제 작업 </t>
    <phoneticPr fontId="1" type="noConversion"/>
  </si>
  <si>
    <t>남부발전</t>
    <phoneticPr fontId="1" type="noConversion"/>
  </si>
  <si>
    <t>문의사항</t>
    <phoneticPr fontId="1" type="noConversion"/>
  </si>
  <si>
    <t>부서원 교육현황 쿼리 확인 요청</t>
    <phoneticPr fontId="1" type="noConversion"/>
  </si>
  <si>
    <t>회원가입 기능, 자가진단 자동설정 기능 운영서버 적용 / 테스트</t>
    <phoneticPr fontId="1" type="noConversion"/>
  </si>
  <si>
    <t>남부발전 부서원 교육현황 엑셀다운로드 필터 조건 오류</t>
    <phoneticPr fontId="1" type="noConversion"/>
  </si>
  <si>
    <t>사용자 추가 요청</t>
    <phoneticPr fontId="1" type="noConversion"/>
  </si>
  <si>
    <t>데이터작업</t>
    <phoneticPr fontId="1" type="noConversion"/>
  </si>
  <si>
    <t>ICAP ASP 동화홀딩스 테스트 진단 데이터 세팅 및 접속 정보 안내</t>
    <phoneticPr fontId="1" type="noConversion"/>
  </si>
  <si>
    <t>인수인계</t>
    <phoneticPr fontId="1" type="noConversion"/>
  </si>
  <si>
    <t>호엽 인수인계</t>
    <phoneticPr fontId="1" type="noConversion"/>
  </si>
  <si>
    <t>남부발전</t>
    <phoneticPr fontId="1" type="noConversion"/>
  </si>
  <si>
    <t>기타</t>
    <phoneticPr fontId="1" type="noConversion"/>
  </si>
  <si>
    <t>본사 방문 회의참석(추가개발사항)</t>
    <phoneticPr fontId="1" type="noConversion"/>
  </si>
  <si>
    <t>산업인력공단</t>
  </si>
  <si>
    <t>산업인력공단</t>
    <phoneticPr fontId="1" type="noConversion"/>
  </si>
  <si>
    <t>공통회원가입</t>
    <phoneticPr fontId="1" type="noConversion"/>
  </si>
  <si>
    <t>단위 테스트 / 디버깅</t>
    <phoneticPr fontId="1" type="noConversion"/>
  </si>
  <si>
    <t>기존 서버단 기능 (메서드) 확인</t>
    <phoneticPr fontId="1" type="noConversion"/>
  </si>
  <si>
    <t>문의사항 정리 / 회의</t>
    <phoneticPr fontId="1" type="noConversion"/>
  </si>
  <si>
    <t>기타</t>
    <phoneticPr fontId="1" type="noConversion"/>
  </si>
  <si>
    <t>시스템 유지보수 인계</t>
    <phoneticPr fontId="1" type="noConversion"/>
  </si>
  <si>
    <t>사업비 관리 직무분석모듈개발 문구 수정 30만원 -&gt; 300만원</t>
  </si>
  <si>
    <t>기업회원, 기관회원 가입 개발</t>
    <phoneticPr fontId="1" type="noConversion"/>
  </si>
  <si>
    <t>2013년 경북지사로 검색하면 아무 법인도 검색되지 않는다. 필터기능에 문제가 있는 것은 아닌지 점검 요망.</t>
  </si>
  <si>
    <t>사업비 관리 인쇄비 추가가 안됨 스크립트 오류 처리</t>
  </si>
  <si>
    <t>개인회원 가입 개발</t>
    <phoneticPr fontId="1" type="noConversion"/>
  </si>
  <si>
    <t>ID찾기 , 비밀번호 찾기 개발</t>
    <phoneticPr fontId="1" type="noConversion"/>
  </si>
  <si>
    <t>본사업무(ICP 시험등록)</t>
    <phoneticPr fontId="1" type="noConversion"/>
  </si>
  <si>
    <t>구성원등록 엑셀파일 업로드시 페이지를 표시할 수 없습니다 라고 화면에 표시됨</t>
    <phoneticPr fontId="1" type="noConversion"/>
  </si>
  <si>
    <t>학습지원시스템 유지보수 &gt; 우수기업인데 지원금이 700만원으로 나옴 건 처리</t>
    <phoneticPr fontId="1" type="noConversion"/>
  </si>
  <si>
    <t xml:space="preserve">학습지원시스템 유지보수 &gt; 사업비 관리 수정 기능이 제대로 동작하지 않을 때가있음.  사업비 수정하려고 하는데 확인버튼이 보이지 않음.  </t>
    <phoneticPr fontId="1" type="noConversion"/>
  </si>
  <si>
    <t xml:space="preserve">학습지원시스템 유지보수 &gt; 학습조 활동이 종료된 후에 사용자가 퇴사하면 학습조 진행 인원 목록에서도 인원수가 -1이 됨.  </t>
    <phoneticPr fontId="1" type="noConversion"/>
  </si>
  <si>
    <t>주식회사 BNS 2012년 구성원 삭제 요청</t>
    <phoneticPr fontId="1" type="noConversion"/>
  </si>
  <si>
    <t>한살림 한살림학습조데이터삭제요청</t>
  </si>
  <si>
    <t>유지보수(10.14~10.18)</t>
    <phoneticPr fontId="1" type="noConversion"/>
  </si>
  <si>
    <t>회원탈퇴 기능 개발</t>
    <phoneticPr fontId="1" type="noConversion"/>
  </si>
  <si>
    <t>회원정보 변경 기능 개발</t>
    <phoneticPr fontId="1" type="noConversion"/>
  </si>
  <si>
    <t>비밀번호 변경 기능 개발</t>
    <phoneticPr fontId="1" type="noConversion"/>
  </si>
  <si>
    <t>본사업무(이태홍 팀장님 &gt; 기업학습네트워크 정보 전달)</t>
    <phoneticPr fontId="1" type="noConversion"/>
  </si>
  <si>
    <t>개인업무정리(10.24)</t>
    <phoneticPr fontId="1" type="noConversion"/>
  </si>
  <si>
    <t>기업학습지원시스템-학습활동관리 &gt; 교육훈련관리기능개선</t>
    <phoneticPr fontId="1" type="noConversion"/>
  </si>
  <si>
    <t>기업학습지원시스템-학습활동관리 &gt; 외부위탁교육기관 선정 기능</t>
    <phoneticPr fontId="1" type="noConversion"/>
  </si>
  <si>
    <t>단위테스트</t>
    <phoneticPr fontId="1" type="noConversion"/>
  </si>
  <si>
    <t>기타</t>
    <phoneticPr fontId="1" type="noConversion"/>
  </si>
  <si>
    <t>초기 개발환경세팅</t>
    <phoneticPr fontId="1" type="noConversion"/>
  </si>
  <si>
    <t>기업/기관 접수관리</t>
    <phoneticPr fontId="1" type="noConversion"/>
  </si>
  <si>
    <t>매칭현황</t>
    <phoneticPr fontId="1" type="noConversion"/>
  </si>
  <si>
    <t>진단협의서/직무수행</t>
    <phoneticPr fontId="1" type="noConversion"/>
  </si>
  <si>
    <t>계약체결 현황</t>
    <phoneticPr fontId="1" type="noConversion"/>
  </si>
  <si>
    <t>일정 현황</t>
    <phoneticPr fontId="1" type="noConversion"/>
  </si>
  <si>
    <t>지원금관리</t>
    <phoneticPr fontId="1" type="noConversion"/>
  </si>
  <si>
    <t>통계</t>
    <phoneticPr fontId="1" type="noConversion"/>
  </si>
  <si>
    <t>콘텐츠관리 &gt; 콘텐츠 등록</t>
    <phoneticPr fontId="1" type="noConversion"/>
  </si>
  <si>
    <t>콘텐츠관리 &gt;    LIVE강의</t>
    <phoneticPr fontId="1" type="noConversion"/>
  </si>
  <si>
    <t>공단소속 및 사업담당자 관리 메뉴</t>
    <phoneticPr fontId="1" type="noConversion"/>
  </si>
  <si>
    <t>기업학습지원시스템 &gt; 교육훈련</t>
    <phoneticPr fontId="1" type="noConversion"/>
  </si>
  <si>
    <t>ebizlms 관리 &gt; 산업현장교수단</t>
  </si>
  <si>
    <t>ebizlms 관리 &gt; 산업현장교수단</t>
    <phoneticPr fontId="1" type="noConversion"/>
  </si>
  <si>
    <t>ebizlms 관리 &gt; 교육훈련및외부외탁교육연계</t>
    <phoneticPr fontId="1" type="noConversion"/>
  </si>
  <si>
    <t>ebizlms 관리 &gt; 교육훈련및외부외탁교육연계</t>
    <phoneticPr fontId="1" type="noConversion"/>
  </si>
  <si>
    <t>ntk 관리 &gt; 온라인협력학습</t>
    <phoneticPr fontId="1" type="noConversion"/>
  </si>
  <si>
    <t>ntk 관리 &gt; 온라인협력학습</t>
    <phoneticPr fontId="1" type="noConversion"/>
  </si>
  <si>
    <t>ntk 관리 &gt; 기타</t>
    <phoneticPr fontId="1" type="noConversion"/>
  </si>
  <si>
    <t>ntk 관리 &gt; 기타</t>
    <phoneticPr fontId="1" type="noConversion"/>
  </si>
  <si>
    <t>업무 분석 및 회의</t>
    <phoneticPr fontId="1" type="noConversion"/>
  </si>
  <si>
    <t>기업학습지원관리시스템 &gt;  외부위탁교육기관 관리 기능</t>
    <phoneticPr fontId="1" type="noConversion"/>
  </si>
  <si>
    <t>산업인력공단</t>
    <phoneticPr fontId="1" type="noConversion"/>
  </si>
  <si>
    <t>유지보수</t>
    <phoneticPr fontId="1" type="noConversion"/>
  </si>
  <si>
    <t>데이터작업 세건 처리</t>
    <phoneticPr fontId="1" type="noConversion"/>
  </si>
  <si>
    <t>SOJT 참여기업데이터출력요청</t>
    <phoneticPr fontId="1" type="noConversion"/>
  </si>
  <si>
    <t>유지보수업무 인수인계</t>
    <phoneticPr fontId="1" type="noConversion"/>
  </si>
  <si>
    <t>산업인력공단</t>
    <phoneticPr fontId="1" type="noConversion"/>
  </si>
  <si>
    <t>기타</t>
    <phoneticPr fontId="1" type="noConversion"/>
  </si>
  <si>
    <t>사용자단배포</t>
    <phoneticPr fontId="1" type="noConversion"/>
  </si>
  <si>
    <t>산업인력공단</t>
    <phoneticPr fontId="1" type="noConversion"/>
  </si>
  <si>
    <t>공통회원가입</t>
    <phoneticPr fontId="1" type="noConversion"/>
  </si>
  <si>
    <t>개인일정체크</t>
    <phoneticPr fontId="1" type="noConversion"/>
  </si>
  <si>
    <t>산업인력공단</t>
    <phoneticPr fontId="1" type="noConversion"/>
  </si>
  <si>
    <t>본사업무(ICP 시험 결과 조회 )</t>
    <phoneticPr fontId="1" type="noConversion"/>
  </si>
  <si>
    <t>산업인력공단</t>
    <phoneticPr fontId="1" type="noConversion"/>
  </si>
  <si>
    <t>주소찾기 컨트롤 들어가있는 부분 도로명 검색으로 변경</t>
    <phoneticPr fontId="1" type="noConversion"/>
  </si>
  <si>
    <t>산업인력공단</t>
    <phoneticPr fontId="1" type="noConversion"/>
  </si>
  <si>
    <t>단위테스트 / 디버깅</t>
    <phoneticPr fontId="1" type="noConversion"/>
  </si>
  <si>
    <t>단위테스트 / 디버깅</t>
    <phoneticPr fontId="1" type="noConversion"/>
  </si>
  <si>
    <t>로고변경 및 퍼블리싱 잘못된 부분 새로 입히기</t>
    <phoneticPr fontId="1" type="noConversion"/>
  </si>
  <si>
    <t>추가요청사항처리/운영서버반영 1차</t>
    <phoneticPr fontId="1" type="noConversion"/>
  </si>
  <si>
    <t>추가요청사항처리/운영서버반영 2차 (www 입력막기, 추천자 ID확인, 영문약자 확인 로직 추가등)</t>
    <phoneticPr fontId="1" type="noConversion"/>
  </si>
  <si>
    <t>배너관리</t>
    <phoneticPr fontId="1" type="noConversion"/>
  </si>
  <si>
    <t>회원관리</t>
    <phoneticPr fontId="1" type="noConversion"/>
  </si>
  <si>
    <t>ntk 관리 &gt; 배너관리</t>
    <phoneticPr fontId="1" type="noConversion"/>
  </si>
  <si>
    <t>ntk 관리 &gt; 회원관리</t>
    <phoneticPr fontId="1" type="noConversion"/>
  </si>
  <si>
    <t>기타개발</t>
    <phoneticPr fontId="1" type="noConversion"/>
  </si>
  <si>
    <t>산출물작업(프로그램명세서, 프로그램 목록)</t>
    <phoneticPr fontId="1" type="noConversion"/>
  </si>
  <si>
    <t>회원가입시 profile테이블에 기본정보(이름등) 같이 넣어주도록 변경</t>
    <phoneticPr fontId="1" type="noConversion"/>
  </si>
  <si>
    <t>조영현 선임 개발기능 테스트</t>
    <phoneticPr fontId="1" type="noConversion"/>
  </si>
  <si>
    <t>기업회원/기관회원 운영서버에서 가입안되는 버그 처리</t>
    <phoneticPr fontId="1" type="noConversion"/>
  </si>
  <si>
    <t>마일리지관련 기존 소스 주석 처리</t>
    <phoneticPr fontId="1" type="noConversion"/>
  </si>
  <si>
    <t>메인화면 응답 느린 원인 분석</t>
    <phoneticPr fontId="1" type="noConversion"/>
  </si>
  <si>
    <t>와이지피 측 요구에 맞춰 멀티콘텐츠 타입 코드 변경</t>
    <phoneticPr fontId="1" type="noConversion"/>
  </si>
  <si>
    <t>회원가입시 주민번호 공백이 아닌 null로 처리되도록 변경</t>
    <phoneticPr fontId="1" type="noConversion"/>
  </si>
  <si>
    <t>개발 진행사항 관련 회의  / 보고자료 작성(주 2시간씩 월 8시간 3달 = 24시간)</t>
    <phoneticPr fontId="1" type="noConversion"/>
  </si>
  <si>
    <t>올리고 사용자 관리 개발</t>
    <phoneticPr fontId="1" type="noConversion"/>
  </si>
  <si>
    <t>사용자 수정 화면 개발</t>
    <phoneticPr fontId="1" type="noConversion"/>
  </si>
  <si>
    <t>1월</t>
    <phoneticPr fontId="1" type="noConversion"/>
  </si>
  <si>
    <t>ITOSC 시스템 유지보수</t>
    <phoneticPr fontId="1" type="noConversion"/>
  </si>
  <si>
    <t>역량진단 실시하기가 되지 않습니다. 대구 카톨릭 대학교 김민중</t>
  </si>
  <si>
    <t>비밀번호 변경 건 강원대 박지현</t>
    <phoneticPr fontId="1" type="noConversion"/>
  </si>
  <si>
    <t>지역정보개발원 유지보수 지원</t>
    <phoneticPr fontId="1" type="noConversion"/>
  </si>
  <si>
    <t>인증서 등록 &gt; 아이디/비밀번호 인증시  인증이 제대로 처리되지 않음.</t>
  </si>
  <si>
    <t>인증서 에러페이지 추가</t>
  </si>
  <si>
    <t>하단 아이디/비밀번호 찾기를 아이디 찾기만 되도록 변경</t>
  </si>
  <si>
    <t>방문 패치</t>
  </si>
  <si>
    <t xml:space="preserve">문제 현상 파악 회의 </t>
    <phoneticPr fontId="1" type="noConversion"/>
  </si>
  <si>
    <t>1단계 연구주제확정 / 개요서 작성</t>
    <phoneticPr fontId="1" type="noConversion"/>
  </si>
  <si>
    <t>NTS(국세청) 프로젝트 담당자 발송</t>
  </si>
  <si>
    <t>ITOSC 시스템 유지보수</t>
  </si>
  <si>
    <t>IMS 결제관련 오류 처리 (이미라)</t>
    <phoneticPr fontId="1" type="noConversion"/>
  </si>
  <si>
    <t>통계 프로시저 개발</t>
    <phoneticPr fontId="1" type="noConversion"/>
  </si>
  <si>
    <t>비밀번호 변경요청 (4건)</t>
    <phoneticPr fontId="1" type="noConversion"/>
  </si>
  <si>
    <t>비밀번호 변경요청</t>
    <phoneticPr fontId="1" type="noConversion"/>
  </si>
  <si>
    <t>현상 분석 / 회의 / 결과메일발송</t>
    <phoneticPr fontId="1" type="noConversion"/>
  </si>
  <si>
    <t xml:space="preserve">2단계 관련연구 / 기존 로직 분석 </t>
    <phoneticPr fontId="1" type="noConversion"/>
  </si>
  <si>
    <t>3단계 테스트 시행 / 논문자료작성</t>
    <phoneticPr fontId="1" type="noConversion"/>
  </si>
  <si>
    <t>4단계 발표시나리오 / 자료 작성</t>
    <phoneticPr fontId="1" type="noConversion"/>
  </si>
  <si>
    <t>5단계 발표준비</t>
    <phoneticPr fontId="1" type="noConversion"/>
  </si>
  <si>
    <t>ASTD 사이트 게시판 문제 처리</t>
  </si>
  <si>
    <t>홈런 제안서 개발자 프로필 제공 &gt; 하영씨</t>
    <phoneticPr fontId="1" type="noConversion"/>
  </si>
  <si>
    <t>2013년 하반기 업무평가, 2014년 상반기 업무계획서 제출</t>
    <phoneticPr fontId="1" type="noConversion"/>
  </si>
  <si>
    <t xml:space="preserve">[올리고] 시스템위즈 - 에러나는 부분 수정바랍니다. </t>
    <phoneticPr fontId="1" type="noConversion"/>
  </si>
  <si>
    <t>ICP</t>
    <phoneticPr fontId="1" type="noConversion"/>
  </si>
  <si>
    <t>데이터 작업 2건 (필기결과등록, 사용자 등록)</t>
    <phoneticPr fontId="1" type="noConversion"/>
  </si>
  <si>
    <t>데이터 작업 2건 (올리고 CSR 처리 2건 (비밀번호 변경, 시험결과 로우 데이터 추출))</t>
    <phoneticPr fontId="1" type="noConversion"/>
  </si>
  <si>
    <t>업무 회의</t>
    <phoneticPr fontId="1" type="noConversion"/>
  </si>
  <si>
    <t>중부발전 진단결과 데이터 추출</t>
    <phoneticPr fontId="1" type="noConversion"/>
  </si>
  <si>
    <t>1월 부서경비 처리</t>
    <phoneticPr fontId="1" type="noConversion"/>
  </si>
  <si>
    <t>상담 부분 업무 파악</t>
    <phoneticPr fontId="1" type="noConversion"/>
  </si>
  <si>
    <t>2월</t>
    <phoneticPr fontId="1" type="noConversion"/>
  </si>
  <si>
    <t>IDC 장비 조사 / 대장 최신화</t>
    <phoneticPr fontId="1" type="noConversion"/>
  </si>
  <si>
    <t>IDC 센터 방문 절차 문의 메일 발송</t>
    <phoneticPr fontId="1" type="noConversion"/>
  </si>
  <si>
    <t>데이터 삭제 요청</t>
    <phoneticPr fontId="1" type="noConversion"/>
  </si>
  <si>
    <t>방문 실사 조사</t>
    <phoneticPr fontId="1" type="noConversion"/>
  </si>
  <si>
    <t>대장 최신화</t>
    <phoneticPr fontId="1" type="noConversion"/>
  </si>
  <si>
    <t>추가개발사항 회의 / 전달</t>
    <phoneticPr fontId="1" type="noConversion"/>
  </si>
  <si>
    <t>승격발표 / 인터뷰</t>
    <phoneticPr fontId="1" type="noConversion"/>
  </si>
  <si>
    <t>소득공제 서류 제출</t>
    <phoneticPr fontId="1" type="noConversion"/>
  </si>
  <si>
    <t>프로그램 명세서 관리 시스템 구상</t>
    <phoneticPr fontId="1" type="noConversion"/>
  </si>
  <si>
    <t>매출 등록시 달력컨트롤 표시 제대로 안되는 문제 - 호환성 보기 안내 공지</t>
    <phoneticPr fontId="1" type="noConversion"/>
  </si>
  <si>
    <t xml:space="preserve">산업인력공단 장비 철수 </t>
    <phoneticPr fontId="1" type="noConversion"/>
  </si>
  <si>
    <t>자바 스터디</t>
    <phoneticPr fontId="1" type="noConversion"/>
  </si>
  <si>
    <t>Assertion 스터디</t>
    <phoneticPr fontId="1" type="noConversion"/>
  </si>
  <si>
    <t>창립기념일행사 (선임 승격)</t>
    <phoneticPr fontId="1" type="noConversion"/>
  </si>
  <si>
    <t>승격 선물 독서</t>
    <phoneticPr fontId="1" type="noConversion"/>
  </si>
  <si>
    <t>박지현 상무님 파일서버 서버실로 이동</t>
    <phoneticPr fontId="1" type="noConversion"/>
  </si>
  <si>
    <t>상담 파트 메뉴 및 기능 정리 / 인터페이스 정의서 정리</t>
    <phoneticPr fontId="1" type="noConversion"/>
  </si>
  <si>
    <t>1차 테스트 / 디버깅</t>
    <phoneticPr fontId="1" type="noConversion"/>
  </si>
  <si>
    <t>데이터이관 작업 (회의 / 구현)</t>
    <phoneticPr fontId="1" type="noConversion"/>
  </si>
  <si>
    <t>3월</t>
    <phoneticPr fontId="1" type="noConversion"/>
  </si>
  <si>
    <t>상담 부분 프로그램 개발,  인터페이스 정의서 작성, 전달</t>
    <phoneticPr fontId="1" type="noConversion"/>
  </si>
  <si>
    <t>추가개발사항 개발, 인터페이스 정의서 작성, 전달</t>
    <phoneticPr fontId="1" type="noConversion"/>
  </si>
  <si>
    <t>2차 디버깅 / 요청사항 처리</t>
    <phoneticPr fontId="1" type="noConversion"/>
  </si>
  <si>
    <t>3차 디버깅 / 요청사항 처리</t>
    <phoneticPr fontId="1" type="noConversion"/>
  </si>
  <si>
    <t>1분기 업무 요청</t>
    <phoneticPr fontId="1" type="noConversion"/>
  </si>
  <si>
    <t>기술개발팀 내부 프린터 설치 / 공지</t>
    <phoneticPr fontId="1" type="noConversion"/>
  </si>
  <si>
    <t>산업인력공단 학습지원시스템</t>
    <phoneticPr fontId="1" type="noConversion"/>
  </si>
  <si>
    <t>회원가입 후 로그인이 안됨 (2014.03.12)</t>
    <phoneticPr fontId="1" type="noConversion"/>
  </si>
  <si>
    <t>ICP 동영상 모듈 개발</t>
    <phoneticPr fontId="1" type="noConversion"/>
  </si>
  <si>
    <t>개발</t>
    <phoneticPr fontId="1" type="noConversion"/>
  </si>
  <si>
    <t>테스트 / 디버깅</t>
    <phoneticPr fontId="1" type="noConversion"/>
  </si>
  <si>
    <t>1차 오류 사항 회의 / 처리 (3.12 ~ 3.14)</t>
    <phoneticPr fontId="1" type="noConversion"/>
  </si>
  <si>
    <t>분석 / 설계 (문서 작업 같이)</t>
    <phoneticPr fontId="1" type="noConversion"/>
  </si>
  <si>
    <t>소연씨 이메일 오류 처리</t>
    <phoneticPr fontId="1" type="noConversion"/>
  </si>
  <si>
    <t xml:space="preserve">사용자 단체 추가 요청 (아주대) </t>
    <phoneticPr fontId="1" type="noConversion"/>
  </si>
  <si>
    <t>CSR 사이트 접속 안됨</t>
    <phoneticPr fontId="1" type="noConversion"/>
  </si>
  <si>
    <t xml:space="preserve">2차 오류 사항 처리 </t>
    <phoneticPr fontId="1" type="noConversion"/>
  </si>
  <si>
    <t>관리자 게시판 글 등록시 이미지 업로드안됨</t>
    <phoneticPr fontId="1" type="noConversion"/>
  </si>
  <si>
    <t>에이원 네트웍스 방화벽 설정 추가 요청</t>
    <phoneticPr fontId="1" type="noConversion"/>
  </si>
  <si>
    <t>INTV ASP 관련회의 (장상현 팀장, 조대표님)</t>
    <phoneticPr fontId="1" type="noConversion"/>
  </si>
  <si>
    <t>선수 지식 스터디 / 개발 연습</t>
    <phoneticPr fontId="1" type="noConversion"/>
  </si>
  <si>
    <t>조직도 현행화 / 조직구성원 현행화</t>
    <phoneticPr fontId="1" type="noConversion"/>
  </si>
  <si>
    <t>1-1. 오라클 아키텍쳐</t>
    <phoneticPr fontId="1" type="noConversion"/>
  </si>
  <si>
    <t>1-2. 트랜잭션과 Lock</t>
    <phoneticPr fontId="1" type="noConversion"/>
  </si>
  <si>
    <t>1-3. 오라클 성능 관리</t>
    <phoneticPr fontId="1" type="noConversion"/>
  </si>
  <si>
    <t>1-4. 라이브러리 캐시 최적화 원리</t>
    <phoneticPr fontId="1" type="noConversion"/>
  </si>
  <si>
    <t>1-5. 데이터베이스 Call 최소화 원리</t>
    <phoneticPr fontId="1" type="noConversion"/>
  </si>
  <si>
    <t>1-6. I/O 효율화 원리</t>
    <phoneticPr fontId="1" type="noConversion"/>
  </si>
  <si>
    <t>2-1. 인덱스 원리와 활용</t>
    <phoneticPr fontId="1" type="noConversion"/>
  </si>
  <si>
    <t>2-2. 조인 원리와 활용</t>
    <phoneticPr fontId="1" type="noConversion"/>
  </si>
  <si>
    <t>2-3. 옵티마이저 원리</t>
    <phoneticPr fontId="1" type="noConversion"/>
  </si>
  <si>
    <t>2-4. 쿼리변환</t>
    <phoneticPr fontId="1" type="noConversion"/>
  </si>
  <si>
    <t>2-5. 소트튜닝</t>
    <phoneticPr fontId="1" type="noConversion"/>
  </si>
  <si>
    <t>2-6. 파티셔닝</t>
    <phoneticPr fontId="1" type="noConversion"/>
  </si>
  <si>
    <t>2-7. 병렬처리</t>
    <phoneticPr fontId="1" type="noConversion"/>
  </si>
  <si>
    <t>홈페이지 빌드 / 개발 환경 구축</t>
    <phoneticPr fontId="1" type="noConversion"/>
  </si>
  <si>
    <t>휴가 사용 현황</t>
    <phoneticPr fontId="1" type="noConversion"/>
  </si>
  <si>
    <t>휴가 예정</t>
    <phoneticPr fontId="1" type="noConversion"/>
  </si>
  <si>
    <t>사원데이 행사</t>
    <phoneticPr fontId="1" type="noConversion"/>
  </si>
  <si>
    <t>ICP 결제 오류 (갱신 안내)</t>
    <phoneticPr fontId="1" type="noConversion"/>
  </si>
  <si>
    <t xml:space="preserve">FC 황순원 미팅 </t>
    <phoneticPr fontId="1" type="noConversion"/>
  </si>
  <si>
    <t>추가 개선과제 관련 회의 / 전달</t>
    <phoneticPr fontId="1" type="noConversion"/>
  </si>
  <si>
    <t>상담 요청일시 기준으로 검색 가능하도록 추가</t>
    <phoneticPr fontId="1" type="noConversion"/>
  </si>
  <si>
    <t>상담자 찾기에서 불필요 상담자 정리(학교에서 상담자 리스트 제공해 주면 거기에 맞춰서 정리하면 됨)</t>
    <phoneticPr fontId="1" type="noConversion"/>
  </si>
  <si>
    <t>필터로 검색된 상담 이력 다운로드 가능하도록 할 것</t>
    <phoneticPr fontId="1" type="noConversion"/>
  </si>
  <si>
    <t>실제 상담자반 반영할 것(상담자 정리 필요)</t>
    <phoneticPr fontId="1" type="noConversion"/>
  </si>
  <si>
    <t>온라인 상담내역은 상담요청 중인 상태 즉, 답변은 빼고 보여 줄 것</t>
    <phoneticPr fontId="1" type="noConversion"/>
  </si>
  <si>
    <t>학번 항목 뒤에 학년, 재학구분(재학, 휴학, 졸업, 제적) 항목 추가</t>
    <phoneticPr fontId="1" type="noConversion"/>
  </si>
  <si>
    <t>지도학생만 보기 추가(관리자에서 지도학생 설정된 학생만 보기)</t>
    <phoneticPr fontId="1" type="noConversion"/>
  </si>
  <si>
    <t>재학구분(재학, 휴학, 졸업, 제적) 에 따라 필터링 할 수 있도록 할 것</t>
    <phoneticPr fontId="1" type="noConversion"/>
  </si>
  <si>
    <t>소속/학과 항목 정리 필요(중복되거나 없어진 학과도 포함되어 있음)</t>
    <phoneticPr fontId="1" type="noConversion"/>
  </si>
  <si>
    <t>온라인 상담관리 이력도 오프라인 상담관리처럼 정해진 기간별 이력조회가 가능하도록 필터 추가함</t>
    <phoneticPr fontId="1" type="noConversion"/>
  </si>
  <si>
    <t>온라인 상담관리 이력을 파일로 다운받을 수 있도록 함</t>
    <phoneticPr fontId="1" type="noConversion"/>
  </si>
  <si>
    <t>상담일정 등록에서 시간 설정 시 10분 단위로 시간 설정이 가능하도록 할 것</t>
    <phoneticPr fontId="1" type="noConversion"/>
  </si>
  <si>
    <t>대학경력개발센터 이미현씨 웹진 발송 방법 가이드</t>
  </si>
  <si>
    <t>필터에 내담자 성명, 학과, 학번, 상담자 성명, 소속, ID 추가</t>
    <phoneticPr fontId="1" type="noConversion"/>
  </si>
  <si>
    <t>4월</t>
    <phoneticPr fontId="1" type="noConversion"/>
  </si>
  <si>
    <t>와이즈널 게임 들어가서 볼 수 있는 방법 - 대표님 문의</t>
    <phoneticPr fontId="1" type="noConversion"/>
  </si>
  <si>
    <t>이병재 상무님 : edu.doosan.com 접속 안되는 이유 문의</t>
  </si>
  <si>
    <t>지도학생목록 배정 기능 필요(전체 재학생 및 휴학생이 대상이며, 학과 소팅을 통해 대상 학생을 배정할 수 있도록 함)</t>
    <phoneticPr fontId="1" type="noConversion"/>
  </si>
  <si>
    <t>D-link 와이파이 접속이 안되는다는 요청 처리</t>
    <phoneticPr fontId="1" type="noConversion"/>
  </si>
  <si>
    <t>강남대 오류 확인 전화</t>
    <phoneticPr fontId="1" type="noConversion"/>
  </si>
  <si>
    <t>Flex filterFunction 의 버그와 해결방법</t>
    <phoneticPr fontId="1" type="noConversion"/>
  </si>
  <si>
    <t>IN 조건을 사용한 데이터베이스 Call 최소화 방법과 실제 사례</t>
    <phoneticPr fontId="1" type="noConversion"/>
  </si>
  <si>
    <t>필요없는 아우터조인을 제거(DECODE 를 사용)한 쿼리 성능향상 방법</t>
    <phoneticPr fontId="1" type="noConversion"/>
  </si>
  <si>
    <t>팀장 지시사항 : 기술 보고서 작성</t>
    <phoneticPr fontId="1" type="noConversion"/>
  </si>
  <si>
    <t>강남대 2011 ~ 2012 진단 결과 데이터 추출</t>
    <phoneticPr fontId="1" type="noConversion"/>
  </si>
  <si>
    <t>50회 ICPI 필기 결과 입력 건</t>
    <phoneticPr fontId="1" type="noConversion"/>
  </si>
  <si>
    <t>Structure and Interpretation of Comupter Programming</t>
    <phoneticPr fontId="1" type="noConversion"/>
  </si>
  <si>
    <t>강남대 로그인 안되는 문제</t>
    <phoneticPr fontId="1" type="noConversion"/>
  </si>
  <si>
    <t>ICP 인천공항공사 취득인원 발송</t>
  </si>
  <si>
    <t>보안인증서 설치 / 매뉴얼 작성</t>
    <phoneticPr fontId="1" type="noConversion"/>
  </si>
  <si>
    <t>개발 - 모델링</t>
    <phoneticPr fontId="1" type="noConversion"/>
  </si>
  <si>
    <t>개발 - 소스코드 개발</t>
    <phoneticPr fontId="1" type="noConversion"/>
  </si>
  <si>
    <t>인키움 홈페이지 포탈 개발</t>
    <phoneticPr fontId="1" type="noConversion"/>
  </si>
  <si>
    <t>사이트 개발 관련  교육 /</t>
    <phoneticPr fontId="1" type="noConversion"/>
  </si>
  <si>
    <t>전체 ICPI 취득 인원 이력 출력</t>
    <phoneticPr fontId="1" type="noConversion"/>
  </si>
  <si>
    <t>6차 디버깅  요청사항 정리 / 서버단 개발 /  전송  / 결과확인</t>
    <phoneticPr fontId="1" type="noConversion"/>
  </si>
  <si>
    <t>개선과제 화면단  요청사항 정리 /전송  / 결과 확인</t>
    <phoneticPr fontId="1" type="noConversion"/>
  </si>
  <si>
    <t xml:space="preserve">7차 디버깅  요청사항 정리 / 서버단 개발 </t>
    <phoneticPr fontId="1" type="noConversion"/>
  </si>
  <si>
    <t>tail recursion 기법</t>
  </si>
  <si>
    <t>프로그래밍 기법</t>
    <phoneticPr fontId="1" type="noConversion"/>
  </si>
  <si>
    <t>펑션을 파라메터로 넘기기</t>
    <phoneticPr fontId="1" type="noConversion"/>
  </si>
  <si>
    <t>오라클 성능 고도화 원리와 해법 책 스터디 1장 스터디 (하루 2시간 한달)</t>
    <phoneticPr fontId="1" type="noConversion"/>
  </si>
  <si>
    <t>데이터베이스</t>
    <phoneticPr fontId="1" type="noConversion"/>
  </si>
  <si>
    <t>실행계획 웹 검색 / 추천 책 검색</t>
    <phoneticPr fontId="1" type="noConversion"/>
  </si>
  <si>
    <t>Strategy Letter I : Ben and Jerrys's vs Amazon</t>
    <phoneticPr fontId="1" type="noConversion"/>
  </si>
  <si>
    <t>조엘온소프트웨어</t>
    <phoneticPr fontId="1" type="noConversion"/>
  </si>
  <si>
    <t>증거기반일정세우기</t>
    <phoneticPr fontId="1" type="noConversion"/>
  </si>
  <si>
    <t>인터넷 덤프 Exam D  풀기</t>
    <phoneticPr fontId="1" type="noConversion"/>
  </si>
  <si>
    <t>OCJP 준비</t>
    <phoneticPr fontId="1" type="noConversion"/>
  </si>
  <si>
    <t>인터넷 덤프 Exam C 풀기</t>
    <phoneticPr fontId="1" type="noConversion"/>
  </si>
  <si>
    <t>인터넷 덤프 Exam B  풀기</t>
    <phoneticPr fontId="1" type="noConversion"/>
  </si>
  <si>
    <t>인터넷 덤프 Exam A  풀기</t>
    <phoneticPr fontId="1" type="noConversion"/>
  </si>
  <si>
    <t>헤드퍼스트 SQL 스터디</t>
    <phoneticPr fontId="1" type="noConversion"/>
  </si>
  <si>
    <t>server.xml 설정 스터디</t>
    <phoneticPr fontId="1" type="noConversion"/>
  </si>
  <si>
    <t>톰캣</t>
    <phoneticPr fontId="1" type="noConversion"/>
  </si>
  <si>
    <t>공부하고 싶은 책 (오라클 성능 고도화 원리와 해법) 손 팀장님 전송</t>
    <phoneticPr fontId="1" type="noConversion"/>
  </si>
  <si>
    <t>Chapter 2.7 ~ 2.11</t>
    <phoneticPr fontId="1" type="noConversion"/>
  </si>
  <si>
    <t>jQuery</t>
    <phoneticPr fontId="1" type="noConversion"/>
  </si>
  <si>
    <t>Chapter 2.1 ~ 2.6, a little bit of regular expression</t>
    <phoneticPr fontId="1" type="noConversion"/>
  </si>
  <si>
    <t>Chapter 1.12 ~ 1.17, 2.0</t>
    <phoneticPr fontId="1" type="noConversion"/>
  </si>
  <si>
    <t>Chapter 1.7 ~ 1.11</t>
    <phoneticPr fontId="1" type="noConversion"/>
  </si>
  <si>
    <t>Chapter 1.2 ~ 1.6</t>
    <phoneticPr fontId="1" type="noConversion"/>
  </si>
  <si>
    <t>기술스터디</t>
    <phoneticPr fontId="1" type="noConversion"/>
  </si>
  <si>
    <t>5월</t>
    <phoneticPr fontId="1" type="noConversion"/>
  </si>
  <si>
    <t>현대기아리더십파이프라인</t>
    <phoneticPr fontId="1" type="noConversion"/>
  </si>
  <si>
    <t>중분류(Feature)</t>
    <phoneticPr fontId="1" type="noConversion"/>
  </si>
  <si>
    <t>대분류</t>
    <phoneticPr fontId="1" type="noConversion"/>
  </si>
  <si>
    <t>유지보수</t>
    <phoneticPr fontId="1" type="noConversion"/>
  </si>
  <si>
    <t>기타</t>
    <phoneticPr fontId="1" type="noConversion"/>
  </si>
  <si>
    <t>스터디</t>
    <phoneticPr fontId="1" type="noConversion"/>
  </si>
  <si>
    <t>프로젝트</t>
    <phoneticPr fontId="1" type="noConversion"/>
  </si>
  <si>
    <t>스터디</t>
    <phoneticPr fontId="1" type="noConversion"/>
  </si>
  <si>
    <t>대분류</t>
    <phoneticPr fontId="1" type="noConversion"/>
  </si>
  <si>
    <t>투자시간</t>
    <phoneticPr fontId="1" type="noConversion"/>
  </si>
  <si>
    <t>중분류</t>
    <phoneticPr fontId="1" type="noConversion"/>
  </si>
  <si>
    <t>소분류</t>
    <phoneticPr fontId="1" type="noConversion"/>
  </si>
  <si>
    <t>올리고  유지보수</t>
    <phoneticPr fontId="1" type="noConversion"/>
  </si>
  <si>
    <t>관리업무</t>
    <phoneticPr fontId="1" type="noConversion"/>
  </si>
  <si>
    <t>4차  디버깅 / 요청사항 처리</t>
    <phoneticPr fontId="1" type="noConversion"/>
  </si>
  <si>
    <t xml:space="preserve">추가 개선과제 </t>
    <phoneticPr fontId="1" type="noConversion"/>
  </si>
  <si>
    <t>올리고</t>
    <phoneticPr fontId="1" type="noConversion"/>
  </si>
  <si>
    <t>ITOSC</t>
    <phoneticPr fontId="1" type="noConversion"/>
  </si>
  <si>
    <t>그리스도대 진단결과 통계 개발</t>
    <phoneticPr fontId="1" type="noConversion"/>
  </si>
  <si>
    <t>산업인력공단 고도화</t>
    <phoneticPr fontId="1" type="noConversion"/>
  </si>
  <si>
    <t>지역정보개발원 ICAP</t>
    <phoneticPr fontId="1" type="noConversion"/>
  </si>
  <si>
    <t>신규 시스템 구상</t>
    <phoneticPr fontId="1" type="noConversion"/>
  </si>
  <si>
    <t>프로그래밍언어</t>
    <phoneticPr fontId="1" type="noConversion"/>
  </si>
  <si>
    <t>오라클 성능 고도화 원리와 해법 I</t>
    <phoneticPr fontId="1" type="noConversion"/>
  </si>
  <si>
    <t>오라클 성능 고도화 원리와 해법 II</t>
    <phoneticPr fontId="1" type="noConversion"/>
  </si>
  <si>
    <t xml:space="preserve">Oracle Essentials </t>
  </si>
  <si>
    <t>외국어 단어장 어플 시스템 구상</t>
    <phoneticPr fontId="1" type="noConversion"/>
  </si>
  <si>
    <t>협업</t>
    <phoneticPr fontId="1" type="noConversion"/>
  </si>
  <si>
    <t>업무요청</t>
    <phoneticPr fontId="1" type="noConversion"/>
  </si>
  <si>
    <t>팀회의</t>
    <phoneticPr fontId="1" type="noConversion"/>
  </si>
  <si>
    <t>업무정리</t>
    <phoneticPr fontId="1" type="noConversion"/>
  </si>
  <si>
    <t>ASTD</t>
    <phoneticPr fontId="1" type="noConversion"/>
  </si>
  <si>
    <t>ASTD 사이트 게시판 문제 처리</t>
    <phoneticPr fontId="1" type="noConversion"/>
  </si>
  <si>
    <t>행정 처리</t>
    <phoneticPr fontId="1" type="noConversion"/>
  </si>
  <si>
    <t>요청 응답</t>
    <phoneticPr fontId="1" type="noConversion"/>
  </si>
  <si>
    <t>업무계획서 작성</t>
    <phoneticPr fontId="1" type="noConversion"/>
  </si>
  <si>
    <t>행사참여</t>
    <phoneticPr fontId="1" type="noConversion"/>
  </si>
  <si>
    <t>선임승격</t>
    <phoneticPr fontId="1" type="noConversion"/>
  </si>
  <si>
    <t>기타회의</t>
    <phoneticPr fontId="1" type="noConversion"/>
  </si>
  <si>
    <t>강남대</t>
    <phoneticPr fontId="1" type="noConversion"/>
  </si>
  <si>
    <t>월례회의 (1 ~ 3월)</t>
    <phoneticPr fontId="1" type="noConversion"/>
  </si>
  <si>
    <t>월례회의 (4 ~ 6월)</t>
    <phoneticPr fontId="1" type="noConversion"/>
  </si>
  <si>
    <t>월례회의 (7 ~ 9월)</t>
    <phoneticPr fontId="1" type="noConversion"/>
  </si>
  <si>
    <t>월례회의 (10 ~ 12월)</t>
    <phoneticPr fontId="1" type="noConversion"/>
  </si>
  <si>
    <t>소프트웨어 구매</t>
    <phoneticPr fontId="1" type="noConversion"/>
  </si>
  <si>
    <t>Oracle Performance</t>
    <phoneticPr fontId="1" type="noConversion"/>
  </si>
  <si>
    <t>Oracle Multiuser Concurrency</t>
    <phoneticPr fontId="1" type="noConversion"/>
  </si>
  <si>
    <t>Oracle and Transaction Processing</t>
    <phoneticPr fontId="1" type="noConversion"/>
  </si>
  <si>
    <t>Oracle Data Warehousing and Business Intelligence</t>
    <phoneticPr fontId="1" type="noConversion"/>
  </si>
  <si>
    <t>Oralce Data Structures</t>
    <phoneticPr fontId="1" type="noConversion"/>
  </si>
  <si>
    <t>Performance Tuning Basics (6P)</t>
    <phoneticPr fontId="1" type="noConversion"/>
  </si>
  <si>
    <t>Oracle and Disk I/O Resources (9P)</t>
    <phoneticPr fontId="1" type="noConversion"/>
  </si>
  <si>
    <t>Oracle and Parallelism (7P)</t>
    <phoneticPr fontId="1" type="noConversion"/>
  </si>
  <si>
    <t>Oracle and Memory Resources (7P)</t>
    <phoneticPr fontId="1" type="noConversion"/>
  </si>
  <si>
    <t>Oracle CPU Resources (6P)</t>
    <phoneticPr fontId="1" type="noConversion"/>
  </si>
  <si>
    <t>Database Resource Manager (2P)</t>
    <phoneticPr fontId="1" type="noConversion"/>
  </si>
  <si>
    <t>자유구상</t>
    <phoneticPr fontId="1" type="noConversion"/>
  </si>
  <si>
    <t>아무거나 이것저것 조사해보기</t>
    <phoneticPr fontId="1" type="noConversion"/>
  </si>
  <si>
    <t xml:space="preserve">아침 조회 준비 </t>
    <phoneticPr fontId="1" type="noConversion"/>
  </si>
  <si>
    <t>IMS 박보람 과장 요청사항 처리 (아이디 변경 및 호환성 문제)</t>
    <phoneticPr fontId="1" type="noConversion"/>
  </si>
  <si>
    <t>해커와 화가 (Hacker and Painters)</t>
    <phoneticPr fontId="1" type="noConversion"/>
  </si>
  <si>
    <t>직립보행 컨텐츠 확인 / 피드백 메일 발송</t>
  </si>
  <si>
    <t>3월 부서경비 처리</t>
    <phoneticPr fontId="1" type="noConversion"/>
  </si>
  <si>
    <t>매뉴얼 작성</t>
    <phoneticPr fontId="1" type="noConversion"/>
  </si>
  <si>
    <t>운영서버_하드디스크 용량 관리 매뉴얼</t>
    <phoneticPr fontId="1" type="noConversion"/>
  </si>
  <si>
    <t>공통 - 토픽 생성, 수정, 삭제</t>
    <phoneticPr fontId="1" type="noConversion"/>
  </si>
  <si>
    <t xml:space="preserve">사용자 단체 추가 요청 (성균관대) </t>
    <phoneticPr fontId="1" type="noConversion"/>
  </si>
  <si>
    <t xml:space="preserve">[IMS] 신규 법인카드 등록 </t>
    <phoneticPr fontId="1" type="noConversion"/>
  </si>
  <si>
    <t>회원가입 후 로그인이 안됨 (최초)</t>
    <phoneticPr fontId="1" type="noConversion"/>
  </si>
  <si>
    <t>박채운 권한 부여</t>
    <phoneticPr fontId="1" type="noConversion"/>
  </si>
  <si>
    <t>시험결과등록</t>
    <phoneticPr fontId="1" type="noConversion"/>
  </si>
  <si>
    <t>2014년 ICPI 필기 시험 결과 등록</t>
    <phoneticPr fontId="1" type="noConversion"/>
  </si>
  <si>
    <t>5월 부서경비 처리</t>
    <phoneticPr fontId="1" type="noConversion"/>
  </si>
  <si>
    <t>공통 - 포럼 리스트 아이템 클릭시 해당 포럼 토픽 목록 조회 연결 기능 (사이트 관리자)</t>
    <phoneticPr fontId="1" type="noConversion"/>
  </si>
  <si>
    <t>뉴스 등록 (사이트관리자)</t>
    <phoneticPr fontId="1" type="noConversion"/>
  </si>
  <si>
    <t xml:space="preserve">뉴스 수정 (사이트관리자) </t>
    <phoneticPr fontId="1" type="noConversion"/>
  </si>
  <si>
    <t>뉴스 상세보기 (사이트관리자)</t>
    <phoneticPr fontId="1" type="noConversion"/>
  </si>
  <si>
    <t>뉴스 삭제 (사이트관리자)</t>
    <phoneticPr fontId="1" type="noConversion"/>
  </si>
  <si>
    <t>뉴스 목록 조회 (사용자)</t>
    <phoneticPr fontId="1" type="noConversion"/>
  </si>
  <si>
    <t>뉴스 목록 조회 (관리자)</t>
    <phoneticPr fontId="1" type="noConversion"/>
  </si>
  <si>
    <t>뉴스 상세 조회 (사용자)</t>
    <phoneticPr fontId="1" type="noConversion"/>
  </si>
  <si>
    <t>공통 - 포럼 리스트 조회  (사이트 관리자), 페이징 기능 추가</t>
    <phoneticPr fontId="1" type="noConversion"/>
  </si>
  <si>
    <t>하나의 태스크가 16을 넘어가면 안된다. 분류가 제대로 안되어 있는 태스크는 업무 진행할 때마다 분할할 것</t>
    <phoneticPr fontId="1" type="noConversion"/>
  </si>
  <si>
    <t>네트워크 관리</t>
    <phoneticPr fontId="1" type="noConversion"/>
  </si>
  <si>
    <t>회사 네트워크 오류 트러블 슈팅 (2014.06.02)</t>
    <phoneticPr fontId="1" type="noConversion"/>
  </si>
  <si>
    <t>호엽 - 스터디 마트 IP 접근 신청</t>
    <phoneticPr fontId="1" type="noConversion"/>
  </si>
  <si>
    <t>포럼 기능 개발 - 모델링</t>
    <phoneticPr fontId="1" type="noConversion"/>
  </si>
  <si>
    <t>포럼 서버단 메서드 개발</t>
    <phoneticPr fontId="1" type="noConversion"/>
  </si>
  <si>
    <t>연락처 관리(관리자) - 연락처 목록 조회</t>
    <phoneticPr fontId="1" type="noConversion"/>
  </si>
  <si>
    <t>시험결과 조회</t>
    <phoneticPr fontId="1" type="noConversion"/>
  </si>
  <si>
    <t>시험매핑정보 삽입</t>
    <phoneticPr fontId="1" type="noConversion"/>
  </si>
  <si>
    <t>ICPI 교수 매핑 정보 등록</t>
  </si>
  <si>
    <t>메이븐 프로젝트 생성 /  설정</t>
    <phoneticPr fontId="1" type="noConversion"/>
  </si>
  <si>
    <t>에러처리</t>
    <phoneticPr fontId="1" type="noConversion"/>
  </si>
  <si>
    <t xml:space="preserve">1. 상담 &gt; 교수화면 &gt; 상담신청 현황 화면 하단에 바로 가기 링크 3개 추가,
2. 상담 &gt; 교수화면 &gt; 오프라인상담관리 &gt; 상담이력관리  &gt; 숫자와 건이라는 글자가 겹치지 않도록 수정 =&gt; 화면단 개발 요청
</t>
    <phoneticPr fontId="1" type="noConversion"/>
  </si>
  <si>
    <t>교수 화면에서 담당학생관리에 보면 현재 재학생과 휴학생만 보이는데,
졸업생과 제적생도 다 뿌려달라</t>
    <phoneticPr fontId="1" type="noConversion"/>
  </si>
  <si>
    <t>쿠폰발행 기능 개발</t>
    <phoneticPr fontId="1" type="noConversion"/>
  </si>
  <si>
    <t>문의</t>
    <phoneticPr fontId="1" type="noConversion"/>
  </si>
  <si>
    <t>ICP 사이트 시험 결과 채점자 데이터 변경 요청</t>
    <phoneticPr fontId="1" type="noConversion"/>
  </si>
  <si>
    <t>ICP 사이트 시험 결과 채점자 데이터 변경 요청 2차</t>
    <phoneticPr fontId="1" type="noConversion"/>
  </si>
  <si>
    <t xml:space="preserve">대표님 모바일 문의사항 - 화면이 거멓게 나온다. 오피스 등 회사 소프트웨어를 다운받는 방법. </t>
    <phoneticPr fontId="1" type="noConversion"/>
  </si>
  <si>
    <t>김상무님 ICP 사이트의 로그인창 안보이는 문제, undefined 뜨는 문제</t>
    <phoneticPr fontId="1" type="noConversion"/>
  </si>
  <si>
    <t>연락처 관리(관리자) - 연락처 그룹 선택 컨트롤</t>
    <phoneticPr fontId="1" type="noConversion"/>
  </si>
  <si>
    <t>JOBCAP 상품권 발행</t>
    <phoneticPr fontId="1" type="noConversion"/>
  </si>
  <si>
    <t>진단세팅</t>
    <phoneticPr fontId="1" type="noConversion"/>
  </si>
  <si>
    <t>JOBCAP 컨설턴트 매핑</t>
    <phoneticPr fontId="1" type="noConversion"/>
  </si>
  <si>
    <t xml:space="preserve">JOBCAP 회사 선택 팝업에서 선택이 안된다. </t>
  </si>
  <si>
    <t>합계</t>
    <phoneticPr fontId="1" type="noConversion"/>
  </si>
  <si>
    <t>프로젝트</t>
  </si>
  <si>
    <t>couldn't see diagnosis result</t>
    <phoneticPr fontId="1" type="noConversion"/>
  </si>
  <si>
    <t>PT 대회 대비 잘되는 지 점검</t>
    <phoneticPr fontId="1" type="noConversion"/>
  </si>
  <si>
    <t>서원택 소속 변경</t>
    <phoneticPr fontId="1" type="noConversion"/>
  </si>
  <si>
    <t>CO - ICP 동영상 업로더 테스트 / 문의</t>
    <phoneticPr fontId="1" type="noConversion"/>
  </si>
  <si>
    <t>CO - 회사 네트워크 다운 trouble shooting (2014.06.30)</t>
    <phoneticPr fontId="1" type="noConversion"/>
  </si>
  <si>
    <t>연락처 관리(사용자) - 태그를 이용한 연락처 목록 조회 - 서버단</t>
    <phoneticPr fontId="1" type="noConversion"/>
  </si>
  <si>
    <t>CO - 네트워크 점검 가능 여부 문의 - 넥스지 사이트</t>
    <phoneticPr fontId="1" type="noConversion"/>
  </si>
  <si>
    <t>Chapter 1. Why Nertds Are Unpopular</t>
    <phoneticPr fontId="1" type="noConversion"/>
  </si>
  <si>
    <t>Chapter 1. Why Nertds Are Unpopular (1 ~ 20. 20P)</t>
    <phoneticPr fontId="1" type="noConversion"/>
  </si>
  <si>
    <t>Chapter 4. Good Bad Attitute (49 ~ 54. 6P)</t>
    <phoneticPr fontId="1" type="noConversion"/>
  </si>
  <si>
    <t>리스프 스터디</t>
    <phoneticPr fontId="1" type="noConversion"/>
  </si>
  <si>
    <t>6. 리스프에서의 상호작용 : 입력과 출력</t>
    <phoneticPr fontId="1" type="noConversion"/>
  </si>
  <si>
    <t>6. 리스프에서의 상호작용 : 입력과 출력 (115 ~ 138. 24P)</t>
    <phoneticPr fontId="1" type="noConversion"/>
  </si>
  <si>
    <t>CO - 포도 소프트 회의 : 시스템 솔루션화 관련 (7.1)</t>
    <phoneticPr fontId="1" type="noConversion"/>
  </si>
  <si>
    <t>SJ - ICP 심사위원 매핑</t>
    <phoneticPr fontId="1" type="noConversion"/>
  </si>
  <si>
    <t>SJ - ICPP 응시자 동영상 데이터 생성</t>
    <phoneticPr fontId="1" type="noConversion"/>
  </si>
  <si>
    <t>7월</t>
    <phoneticPr fontId="1" type="noConversion"/>
  </si>
  <si>
    <t>연락처 관리(관리자) - 연락처 생성</t>
    <phoneticPr fontId="1" type="noConversion"/>
  </si>
  <si>
    <t>연락처 관리(관리자) - 연락처 수정</t>
    <phoneticPr fontId="1" type="noConversion"/>
  </si>
  <si>
    <t>CO - 네트워크 장애 처리 (2014.07.02)</t>
    <phoneticPr fontId="1" type="noConversion"/>
  </si>
  <si>
    <t>교수 화면에서 포트폴리오 조회가 잘 되지 않는다- 화면단 요청 및 후속처리</t>
    <phoneticPr fontId="1" type="noConversion"/>
  </si>
  <si>
    <t>7. 기본 리스트 뛰어넘기</t>
    <phoneticPr fontId="1" type="noConversion"/>
  </si>
  <si>
    <t>7. 기본 리스트 뛰어넘기(139 ~ )|</t>
    <phoneticPr fontId="1" type="noConversion"/>
  </si>
  <si>
    <t>CO - 포도소프트 인원 IP 방화벽 허용 메일 요청</t>
    <phoneticPr fontId="1" type="noConversion"/>
  </si>
  <si>
    <t>관리자 기능 개발</t>
    <phoneticPr fontId="1" type="noConversion"/>
  </si>
  <si>
    <t>ICP 심사위원 체크 결과 로우데이터 출력 기능 개발</t>
  </si>
  <si>
    <t>CJ - ICPP/ICPI필기시험 결과 업로드 요청드립니다.</t>
    <phoneticPr fontId="1" type="noConversion"/>
  </si>
  <si>
    <t>CJ - 그리스도 대학 관리자 &gt; 상담이력 다운로드시 I/O 에러 발생</t>
    <phoneticPr fontId="1" type="noConversion"/>
  </si>
  <si>
    <t>CO - 직립보행 모바일 개발 지원 준비</t>
    <phoneticPr fontId="1" type="noConversion"/>
  </si>
  <si>
    <t>Chapter 5. The Other Road Ahead</t>
    <phoneticPr fontId="1" type="noConversion"/>
  </si>
  <si>
    <t>Chapter 6. How to Make Wealth</t>
    <phoneticPr fontId="1" type="noConversion"/>
  </si>
  <si>
    <t>컨텐츠 페이지 개발 : 컨설팅</t>
    <phoneticPr fontId="1" type="noConversion"/>
  </si>
  <si>
    <t>컨텐츠 페이지 개발 : 회사소개</t>
    <phoneticPr fontId="1" type="noConversion"/>
  </si>
  <si>
    <t>컨텐츠 페이지 개발 : 교육서비스</t>
    <phoneticPr fontId="1" type="noConversion"/>
  </si>
  <si>
    <t>컨텐츠 페이지 개발 : 솔루션</t>
    <phoneticPr fontId="1" type="noConversion"/>
  </si>
  <si>
    <t>컨텐츠 페이지 개발 : 컨텐츠</t>
    <phoneticPr fontId="1" type="noConversion"/>
  </si>
  <si>
    <t>ICP 관리자 필기 시험 결과 등록기능 개발</t>
    <phoneticPr fontId="1" type="noConversion"/>
  </si>
  <si>
    <t>CO - inkiumwizedu.co.kr 보안인증서 설치 및 매뉴얼작성</t>
    <phoneticPr fontId="1" type="noConversion"/>
  </si>
  <si>
    <t>매뉴얼작성</t>
    <phoneticPr fontId="1" type="noConversion"/>
  </si>
  <si>
    <t>CO - 팀장님 KLID 소스 CD 넣어서 전달</t>
    <phoneticPr fontId="1" type="noConversion"/>
  </si>
  <si>
    <t>CO - 럼퍼스 트래픽 확인용 페이지가 있는지 문의</t>
    <phoneticPr fontId="1" type="noConversion"/>
  </si>
  <si>
    <t>SJ - 모겐토 접속가능하도록 IP 방화벽 설정 요청 / 모겐토 메일 회신</t>
    <phoneticPr fontId="1" type="noConversion"/>
  </si>
  <si>
    <t>SJ - 모겐토 접속이 계속 안된다고 한다 -&gt; IDC 센터 확인 / 조율</t>
    <phoneticPr fontId="1" type="noConversion"/>
  </si>
  <si>
    <t>CO - 6월 팀 경비 처리</t>
    <phoneticPr fontId="1" type="noConversion"/>
  </si>
  <si>
    <t>SJ - 지역정보개발원 로그인쪽 암호화 소스가 SVN과 운영이 다르다고 한다. 확인바람 : 팀장님</t>
    <phoneticPr fontId="1" type="noConversion"/>
  </si>
  <si>
    <t>SJ - 모겐토 직립보행 모바일 관련 문의 답변</t>
    <phoneticPr fontId="1" type="noConversion"/>
  </si>
  <si>
    <t xml:space="preserve">CO - 김선진 팀장 : 스터디마트에 개인 결제 모듈을 붙여도 되는지 문의해왔다. 확인 </t>
    <phoneticPr fontId="1" type="noConversion"/>
  </si>
  <si>
    <t>Chapter 7. Mind the Gap</t>
    <phoneticPr fontId="1" type="noConversion"/>
  </si>
  <si>
    <t>ICPI 심사위원 세팅</t>
    <phoneticPr fontId="1" type="noConversion"/>
  </si>
  <si>
    <t>ICPI 유저 단체 등록 기능 사용 시 오류 발생</t>
    <phoneticPr fontId="1" type="noConversion"/>
  </si>
  <si>
    <t>에러</t>
    <phoneticPr fontId="1" type="noConversion"/>
  </si>
  <si>
    <t>포도 소프트 본사 IP가 IDC 센터에 접근 가능하도록 설정</t>
    <phoneticPr fontId="1" type="noConversion"/>
  </si>
  <si>
    <t>CO - 직립보행 촬영</t>
  </si>
  <si>
    <t>SJ - 모겐토 로그인용 계정 (아이디/비번) 지원</t>
    <phoneticPr fontId="1" type="noConversion"/>
  </si>
  <si>
    <t>연락처 관리(사용자) - 태그를 이용한 연락처 목록 조회 - 화면단 HTML 코드 출력</t>
    <phoneticPr fontId="1" type="noConversion"/>
  </si>
  <si>
    <t>CO - 대학팀 정한나씨 시스템 사용 교육</t>
    <phoneticPr fontId="1" type="noConversion"/>
  </si>
  <si>
    <t>연락처 관리 개발서버 배포</t>
    <phoneticPr fontId="1" type="noConversion"/>
  </si>
  <si>
    <t>켄도 위젯을 사용한 태그를 이용한 연락처 목록 조회 기능 개선</t>
    <phoneticPr fontId="1" type="noConversion"/>
  </si>
  <si>
    <t>소스배포</t>
    <phoneticPr fontId="1" type="noConversion"/>
  </si>
  <si>
    <t>SJ - 모겐토 소스 배포 (+인코딩 문제 해결)</t>
    <phoneticPr fontId="1" type="noConversion"/>
  </si>
  <si>
    <t>가이드 제작</t>
    <phoneticPr fontId="1" type="noConversion"/>
  </si>
  <si>
    <t>SJ - 직립보행 모바일 개발환경 세팅 및 가이드 제작</t>
    <phoneticPr fontId="1" type="noConversion"/>
  </si>
  <si>
    <t>화면 인터페이스 개발</t>
    <phoneticPr fontId="1" type="noConversion"/>
  </si>
  <si>
    <t>올리고 사용자 일괄 추가 / 쿠폰 발행 기능 개발</t>
    <phoneticPr fontId="1" type="noConversion"/>
  </si>
  <si>
    <t>학교명이 제각각일 경우 각각 따로 등록되도록 보완</t>
    <phoneticPr fontId="1" type="noConversion"/>
  </si>
  <si>
    <t>민희 씨 ICP 요청 처리. 심사위원 재조정 / 라이센스 발급</t>
  </si>
  <si>
    <t>SJ - 이미라 대리 IMS 데이터 삭제 요청</t>
    <phoneticPr fontId="1" type="noConversion"/>
  </si>
  <si>
    <t>1. Interacting with Data: DataSource, Templates, TabStrip, and Grid  (1 ~ 54)</t>
    <phoneticPr fontId="1" type="noConversion"/>
  </si>
  <si>
    <t>Chapter 1</t>
    <phoneticPr fontId="1" type="noConversion"/>
  </si>
  <si>
    <t>Kendo UI 스터디</t>
    <phoneticPr fontId="1" type="noConversion"/>
  </si>
  <si>
    <t xml:space="preserve">Chapter 2 </t>
    <phoneticPr fontId="1" type="noConversion"/>
  </si>
  <si>
    <t>2. The AutoComplete Widget and its Usage (55 ~ 70)</t>
    <phoneticPr fontId="1" type="noConversion"/>
  </si>
  <si>
    <t>Chapter 3</t>
    <phoneticPr fontId="1" type="noConversion"/>
  </si>
  <si>
    <t>3. Using and Customizing Calendar (56 ~ 85 )</t>
    <phoneticPr fontId="1" type="noConversion"/>
  </si>
  <si>
    <t>Chapter 4</t>
    <phoneticPr fontId="1" type="noConversion"/>
  </si>
  <si>
    <t xml:space="preserve">4. The Kendo MVVM Framework (86 ~ 114) </t>
    <phoneticPr fontId="1" type="noConversion"/>
  </si>
  <si>
    <t>SJ - 민희씨 ITOSC 요청 처리 (신규 입사자)</t>
    <phoneticPr fontId="1" type="noConversion"/>
  </si>
  <si>
    <t>SJ - 민희씨 ICP 요청 처리 (심사위원 재평가후 점수 변화없음.)</t>
    <phoneticPr fontId="1" type="noConversion"/>
  </si>
  <si>
    <t>SJ - ICPI 라이선스 번호 수정</t>
    <phoneticPr fontId="1" type="noConversion"/>
  </si>
  <si>
    <t xml:space="preserve">포도소프트 방화벽 설정 결과 안된다고 한다. 확인 요청 </t>
    <phoneticPr fontId="1" type="noConversion"/>
  </si>
  <si>
    <t>SJ - 올리고 쿠폰 사용 제대로 되는 지 확인 &gt; 보완</t>
    <phoneticPr fontId="1" type="noConversion"/>
  </si>
  <si>
    <t>프로젝트 완료</t>
    <phoneticPr fontId="1" type="noConversion"/>
  </si>
  <si>
    <t>모겐토 직립보행 모바일 연락. (세금계산서 발행건)</t>
    <phoneticPr fontId="1" type="noConversion"/>
  </si>
  <si>
    <t>장한나 씨 올리고 문의사항 : 학생들에게 어떻게 가이드 해야하는지?</t>
    <phoneticPr fontId="1" type="noConversion"/>
  </si>
  <si>
    <t>요청응답</t>
    <phoneticPr fontId="1" type="noConversion"/>
  </si>
  <si>
    <t>이정호 대표님 CSR 사이트 접속정보 / 통계 쿼리 전달</t>
  </si>
  <si>
    <t xml:space="preserve">Chapter 6. How to Make Wealth (82 ~ 100. 19p) </t>
    <phoneticPr fontId="1" type="noConversion"/>
  </si>
  <si>
    <t>Chapter 7. Mind the Gap (101 ~ 110. 10p)</t>
    <phoneticPr fontId="1" type="noConversion"/>
  </si>
  <si>
    <t>Chapter 9. Taste for Makers (118 ~132. 15p )</t>
    <phoneticPr fontId="1" type="noConversion"/>
  </si>
  <si>
    <t>Chapter 10. Programming Languages Explained (133 ~ 140. 8p)</t>
    <phoneticPr fontId="1" type="noConversion"/>
  </si>
  <si>
    <t>Chapter 11. The Hundred-Year Language (141 ~152. 10p)</t>
    <phoneticPr fontId="1" type="noConversion"/>
  </si>
  <si>
    <t>Chapter 12. Beating the Averages (153 ~162. 10p)</t>
    <phoneticPr fontId="1" type="noConversion"/>
  </si>
  <si>
    <t>Chapter 13. Revenge of the Nerds (163 ~ 179. 17p)</t>
    <phoneticPr fontId="1" type="noConversion"/>
  </si>
  <si>
    <t>Chapter 14. The Dream Language (180 ~ 198. 19p)</t>
    <phoneticPr fontId="1" type="noConversion"/>
  </si>
  <si>
    <t>Chapter 8. A Plan for Spam</t>
    <phoneticPr fontId="1" type="noConversion"/>
  </si>
  <si>
    <t>Chapter 8. A Plan for Spam (111 ~ 117. 7p)</t>
    <phoneticPr fontId="1" type="noConversion"/>
  </si>
  <si>
    <t>Chapter 9. Taste for Makers</t>
    <phoneticPr fontId="1" type="noConversion"/>
  </si>
  <si>
    <t>Chapter 11. The Hundred-Year Language</t>
    <phoneticPr fontId="1" type="noConversion"/>
  </si>
  <si>
    <t>Chapter 10. Programming Languages Explained</t>
    <phoneticPr fontId="1" type="noConversion"/>
  </si>
  <si>
    <t>Chapter 12. Beating the Averages</t>
    <phoneticPr fontId="1" type="noConversion"/>
  </si>
  <si>
    <t>Chapter 13. Revenge of the Nerds</t>
    <phoneticPr fontId="1" type="noConversion"/>
  </si>
  <si>
    <t>Chapter 14. The Dream Language</t>
    <phoneticPr fontId="1" type="noConversion"/>
  </si>
  <si>
    <t>Chapter 2. Hackers and Painters (21 ~ 34. 14p)</t>
    <phoneticPr fontId="1" type="noConversion"/>
  </si>
  <si>
    <t>Chapter 2. Hackers and Painters</t>
    <phoneticPr fontId="1" type="noConversion"/>
  </si>
  <si>
    <t>Chapter 5. The Other Road Ahead (55 ~ 81. 27p)</t>
    <phoneticPr fontId="1" type="noConversion"/>
  </si>
  <si>
    <t>CO - 7월 팀경비 처리 - 대리 서명여부는 미라 대리님 문의</t>
  </si>
  <si>
    <t>SJ - 송구대리 관리자 올리고 결과 보는 화면 문의</t>
    <phoneticPr fontId="1" type="noConversion"/>
  </si>
  <si>
    <t>기출문제 분류</t>
    <phoneticPr fontId="1" type="noConversion"/>
  </si>
  <si>
    <t>SJ - 잡캡 쿠폰 발행 후 송구 대리님 전달</t>
  </si>
  <si>
    <t>CO - 김상무님 미팅 : 스터디마트 유지보수 관련</t>
    <phoneticPr fontId="1" type="noConversion"/>
  </si>
  <si>
    <t>CO - 정한나 씨 회사 메일링 작업 조언</t>
    <phoneticPr fontId="1" type="noConversion"/>
  </si>
  <si>
    <t>CO - 한나 씨 메일링 관련 회의</t>
    <phoneticPr fontId="1" type="noConversion"/>
  </si>
  <si>
    <t>연락처에 직책 칼럼 추가</t>
    <phoneticPr fontId="1" type="noConversion"/>
  </si>
  <si>
    <t>SJ - 럼퍼스 안드로이드 동영상 재생 문제 해결 방법 문의</t>
    <phoneticPr fontId="1" type="noConversion"/>
  </si>
  <si>
    <t>7월 (INTV 리뉴얼)</t>
    <phoneticPr fontId="1" type="noConversion"/>
  </si>
  <si>
    <t>8월 (INTV 리뉴얼)</t>
    <phoneticPr fontId="1" type="noConversion"/>
  </si>
  <si>
    <t>CO - 대표님 메일 발송 안되는 건 해결</t>
    <phoneticPr fontId="1" type="noConversion"/>
  </si>
  <si>
    <t>CJ - 인키움 홈페이지 포탈 도메인 IP연동 신청</t>
  </si>
  <si>
    <t>INTV 리뉴얼 사이트 개발</t>
    <phoneticPr fontId="1" type="noConversion"/>
  </si>
  <si>
    <t>모델링</t>
    <phoneticPr fontId="1" type="noConversion"/>
  </si>
  <si>
    <t>DB 모델링</t>
    <phoneticPr fontId="1" type="noConversion"/>
  </si>
  <si>
    <t>CO - 대표님 아웃룩 문제 해결</t>
    <phoneticPr fontId="1" type="noConversion"/>
  </si>
  <si>
    <t>CO - ICAP ASP 데모 세팅 (3명) 영업팀 박보람 과장님 전달</t>
    <phoneticPr fontId="1" type="noConversion"/>
  </si>
  <si>
    <t>기존 홈페이지 내려도 되는지? - 민희씨 문의</t>
    <phoneticPr fontId="1" type="noConversion"/>
  </si>
  <si>
    <t>이명원 선임 - 현대캐피탈 개발 DB 문의</t>
  </si>
  <si>
    <t>오후 2시 모겐토 방문 : 프로젝트 완료 도장 찍기</t>
    <phoneticPr fontId="1" type="noConversion"/>
  </si>
  <si>
    <t>SJ - 사내 네트워크 장애 넥스지 문의</t>
  </si>
  <si>
    <t>CJ - JOBCAP 오류 확인 : 실시하기 버튼 누르면 오류 발생 건 처리</t>
    <phoneticPr fontId="1" type="noConversion"/>
  </si>
  <si>
    <t>2009 ~ 2013 : 기출문제 분류 및 시험정보 조사</t>
    <phoneticPr fontId="1" type="noConversion"/>
  </si>
  <si>
    <t>기술 스터디</t>
    <phoneticPr fontId="1" type="noConversion"/>
  </si>
  <si>
    <t>8월</t>
    <phoneticPr fontId="1" type="noConversion"/>
  </si>
  <si>
    <t>민희씨 신규 홈페이지 관리자 기능 안내</t>
    <phoneticPr fontId="1" type="noConversion"/>
  </si>
  <si>
    <t>직립보행 모바일 재생 안되는 기기 취합 공지</t>
    <phoneticPr fontId="1" type="noConversion"/>
  </si>
  <si>
    <t>필요 기능 구상 / 유즈케이스 카드 작성</t>
    <phoneticPr fontId="1" type="noConversion"/>
  </si>
  <si>
    <t>파일업로드 방법 가이드 작성</t>
  </si>
  <si>
    <t>[ICP]홈페이지 중복가입 오류 수정 요청의 건</t>
  </si>
  <si>
    <t>ICPI 심사위원장 피드백 조회의 건</t>
  </si>
  <si>
    <t xml:space="preserve">잡캡 쿠폰 30개 등록 / 전달 </t>
    <phoneticPr fontId="1" type="noConversion"/>
  </si>
  <si>
    <t>INTV 제목 길이 제한 (23자 -&gt; 200자 변경)</t>
  </si>
  <si>
    <t>직립보행 컨텐츠 업로드 가능 여부 테스트</t>
  </si>
  <si>
    <t>직립보행 수강 이력 백업 및 삭제 / 백업본은 전달</t>
  </si>
  <si>
    <t>INTV 삭제기능 오류 수정</t>
  </si>
  <si>
    <t>JOBCAP 숭실대 참여한 학생들 목록 조회 / 교수자 배정 . 김기준 선임 전달</t>
  </si>
  <si>
    <t>럼퍼스 문의 - 이번에 컨텐츠를 모두 새로 변경했다. 그런데 갤럭시 5 기종인데 예전에는 재생이 됐었는데 지금은 안된다고 한다. 이유가 있는 것인가?</t>
  </si>
  <si>
    <t>JOBCAP 오류 문의</t>
  </si>
  <si>
    <t xml:space="preserve">2. 수상내역에서 정보를 기입하고 저장하려고 하면 오류 메세지가 뜬다. </t>
  </si>
  <si>
    <t xml:space="preserve">3. 출신학교 검색했는데 아무 것도 나오지 않는다. </t>
  </si>
  <si>
    <t xml:space="preserve">4. 주소찾기 했는데 검색이 안 된다. </t>
  </si>
  <si>
    <t>직립보행 안드로이드 기기 : 내장 크롬으로 재생하면 된다고 공지</t>
    <phoneticPr fontId="1" type="noConversion"/>
  </si>
  <si>
    <t>8월 기술 스터디</t>
    <phoneticPr fontId="1" type="noConversion"/>
  </si>
  <si>
    <t xml:space="preserve">5. 이승민 학생 평가하려고 하니 에러남. </t>
  </si>
  <si>
    <t xml:space="preserve">1. 업종이 저장이 되지 않는 경우가 있다. - 저장기능새로구현해야함. </t>
    <phoneticPr fontId="1" type="noConversion"/>
  </si>
  <si>
    <t>스터디마트</t>
    <phoneticPr fontId="1" type="noConversion"/>
  </si>
  <si>
    <t>메일계정설정</t>
    <phoneticPr fontId="1" type="noConversion"/>
  </si>
  <si>
    <t>스터디마트 (studymart@inkium.com) 가상 계정 설정</t>
    <phoneticPr fontId="1" type="noConversion"/>
  </si>
  <si>
    <t>프로젝트 세팅</t>
    <phoneticPr fontId="1" type="noConversion"/>
  </si>
  <si>
    <t>직립보행 사이트 수정사항 (로그인폼 검색) 소스 적용</t>
  </si>
  <si>
    <t>올리고 접속 안되는 문제 : 시스템 위즈 연락 처리</t>
  </si>
  <si>
    <t>동영상 재생 / 동영상 청취 이력 추가 개발</t>
    <phoneticPr fontId="1" type="noConversion"/>
  </si>
  <si>
    <t>그리스도대학교</t>
    <phoneticPr fontId="1" type="noConversion"/>
  </si>
  <si>
    <t>지역정보개발원 사진 찍기</t>
  </si>
  <si>
    <t xml:space="preserve">김기준 선임 문의 - 뿌리오 서비스 IP 주소 변경하라. </t>
  </si>
  <si>
    <t>채널 , 채널 구독 조회 기능 개발</t>
    <phoneticPr fontId="1" type="noConversion"/>
  </si>
  <si>
    <t>동영상 목록, 동영상 분류 조회 기능 개발</t>
    <phoneticPr fontId="1" type="noConversion"/>
  </si>
  <si>
    <t>동영상 목록 리스트뷰 형식 출력 개발</t>
    <phoneticPr fontId="1" type="noConversion"/>
  </si>
  <si>
    <t>8월 경비처리</t>
  </si>
  <si>
    <t>9월 기술 스터디</t>
    <phoneticPr fontId="1" type="noConversion"/>
  </si>
  <si>
    <t>9월</t>
    <phoneticPr fontId="1" type="noConversion"/>
  </si>
  <si>
    <t>채널 뷰 개발</t>
    <phoneticPr fontId="1" type="noConversion"/>
  </si>
  <si>
    <t>메인 화면 뷰 개발</t>
    <phoneticPr fontId="1" type="noConversion"/>
  </si>
  <si>
    <t>직립보행 모바일이 재생이 안된다는 분 오셔서 확인</t>
  </si>
  <si>
    <t>CSR 사이트 글이 안써지는 문제 처리</t>
  </si>
  <si>
    <t>CSR</t>
    <phoneticPr fontId="1" type="noConversion"/>
  </si>
  <si>
    <t>CSR 사이트 글쓰기 권한 요청 처리</t>
  </si>
  <si>
    <t>ICAP ASP 진단 결과 추천 과목 있는지 여부 확인</t>
  </si>
  <si>
    <t xml:space="preserve">9월 </t>
    <phoneticPr fontId="1" type="noConversion"/>
  </si>
  <si>
    <t>메인 화면 이미지 입히기</t>
    <phoneticPr fontId="1" type="noConversion"/>
  </si>
  <si>
    <t>채널 화면 이미지 입히기</t>
    <phoneticPr fontId="1" type="noConversion"/>
  </si>
  <si>
    <t>동영상 화면 이미지 입히기</t>
    <phoneticPr fontId="1" type="noConversion"/>
  </si>
  <si>
    <t>한나씨 요청 직립보행 가이드 홈페이지에서 다운로드 받을 수 있도록 수정</t>
  </si>
  <si>
    <t>홈페이지</t>
    <phoneticPr fontId="1" type="noConversion"/>
  </si>
  <si>
    <t>페이지 수정 요청</t>
    <phoneticPr fontId="1" type="noConversion"/>
  </si>
  <si>
    <t>ICPP 취득자 명단 민희 씨 전송</t>
  </si>
  <si>
    <t>업무확인</t>
    <phoneticPr fontId="1" type="noConversion"/>
  </si>
  <si>
    <t>나취취 누가 쓰는 것이고 어떻게 들어와서 사용하고 있는지 확인</t>
  </si>
  <si>
    <t>고문실 개발 관련 서적 정리  및 사무실 정리</t>
    <phoneticPr fontId="1" type="noConversion"/>
  </si>
  <si>
    <t>회사 메일 발송 불가 현상 해결</t>
  </si>
  <si>
    <t xml:space="preserve">스터디마트 인수인계 </t>
    <phoneticPr fontId="1" type="noConversion"/>
  </si>
  <si>
    <t>동영상 뷰 (재생목록 아코디언 컨트롤 포함) 개발</t>
    <phoneticPr fontId="1" type="noConversion"/>
  </si>
  <si>
    <t>동영상 청취 이력 조회 개발</t>
    <phoneticPr fontId="1" type="noConversion"/>
  </si>
  <si>
    <t>CSR 한시연씨 글쓰기 권한 추가</t>
  </si>
  <si>
    <t>올리고 진단 쿠폰 적용 3명</t>
  </si>
  <si>
    <t>스터디마트 DB 분석</t>
    <phoneticPr fontId="1" type="noConversion"/>
  </si>
  <si>
    <t>9월 경비처리</t>
    <phoneticPr fontId="1" type="noConversion"/>
  </si>
  <si>
    <t>도레이 첨단 소재 - 수료정보 불일치 건 처리</t>
  </si>
  <si>
    <t>신청이력 소속 변경 요청 처리</t>
    <phoneticPr fontId="1" type="noConversion"/>
  </si>
  <si>
    <t>기타 디버깅 / 디자이너 업무 요청 반영</t>
    <phoneticPr fontId="1" type="noConversion"/>
  </si>
  <si>
    <t>보훈공단 유지보수용 노트북 확인</t>
  </si>
  <si>
    <t>CSR 사이트 다운 건 트러블 슈팅</t>
  </si>
  <si>
    <t>서버 다운</t>
    <phoneticPr fontId="1" type="noConversion"/>
  </si>
  <si>
    <t>IMS 권성진씨 권한 변경 및 비밀번호 변경 요청</t>
  </si>
  <si>
    <t>스터디마트 KT이노에듀 학습연동창 오류</t>
    <phoneticPr fontId="1" type="noConversion"/>
  </si>
  <si>
    <t>INTV 새로운 사이트 공지 =&gt; 전체</t>
  </si>
  <si>
    <t>안내공지</t>
    <phoneticPr fontId="1" type="noConversion"/>
  </si>
  <si>
    <t>e-campus 시험보기 불가 관련 원인파악 / 메일안내</t>
    <phoneticPr fontId="1" type="noConversion"/>
  </si>
  <si>
    <t>금융투자교육원 학습연동 오류</t>
  </si>
  <si>
    <t>ICP 시험번호 수정 요청 처리</t>
  </si>
  <si>
    <t>홈페이지 연락처 변경 요청 처리</t>
  </si>
  <si>
    <t>KT 이노에듀 LMS 2대인 것과 관련 운영상 문제 없을지?</t>
  </si>
  <si>
    <t>서부발전 e-HRD (두드림)에서 스터디마트로의 학습창 연동이 안된다</t>
  </si>
  <si>
    <t>스터디마트 :  이노에듀 학습창 연동시 사이즈 조절 가능하도록 변경</t>
  </si>
  <si>
    <t>네비게이터십 전사 교육 (구건서 노무사 참석)</t>
    <phoneticPr fontId="1" type="noConversion"/>
  </si>
  <si>
    <t>스터디마트 자생 한방 병원 수강가능 IP 추가</t>
  </si>
  <si>
    <t>스터디마트 도레이 수료정보 동기화 데이터 확인</t>
  </si>
  <si>
    <t>스터디마트 11월 개설검증 건 처리</t>
  </si>
  <si>
    <t>남부발전 과정 사용 처리</t>
  </si>
  <si>
    <t xml:space="preserve">메인화면에 취업뽀개기 링크 추가 </t>
    <phoneticPr fontId="1" type="noConversion"/>
  </si>
  <si>
    <t>ICP 응시자 동영상 업로드 불가 문제 확인 -&gt; 업로드 쪽 기능 개선 요망 (로딩바)</t>
    <phoneticPr fontId="1" type="noConversion"/>
  </si>
  <si>
    <t>남부발전 11월 개설정보 동기화 오류</t>
  </si>
  <si>
    <t>스터디마트 남부발전 폐강과정 미사용처리</t>
  </si>
  <si>
    <t>도레이 첨단 소재 미매핑 과정 조회 / 처리</t>
  </si>
  <si>
    <t>판정완료했는데 ICPP 성적이 조회되지 않는다</t>
  </si>
  <si>
    <t>스터디마트 도레이 매핑 정보 동기화 잘 끝났는지 확인 요청</t>
  </si>
  <si>
    <t>스터디마트 글로벌 21 수료 정보 오류</t>
  </si>
  <si>
    <t xml:space="preserve">동서발전 (한전 kdn) 데이터를 가져간 기록이 있는지 확인해달라. </t>
  </si>
  <si>
    <t>도레이 첨단 개설정보 동기화 정상 종료 여부 확인 요청</t>
  </si>
  <si>
    <t>스터디마트 수료정보 엑셀 저장 오류</t>
  </si>
  <si>
    <t>스터디마트 서부발전 사용 컨텐츠 목록 조회</t>
    <phoneticPr fontId="1" type="noConversion"/>
  </si>
  <si>
    <t>작업분류</t>
    <phoneticPr fontId="1" type="noConversion"/>
  </si>
  <si>
    <t>상담이력 중복입력 건</t>
    <phoneticPr fontId="1" type="noConversion"/>
  </si>
  <si>
    <t>기존 컨텐츠 해싱 값 저장 (일괄)</t>
    <phoneticPr fontId="1" type="noConversion"/>
  </si>
  <si>
    <t>저장시에 해싱 값 비교 로직 삽입 / 테스트</t>
    <phoneticPr fontId="1" type="noConversion"/>
  </si>
  <si>
    <t>기존 중복 데이터 삭제</t>
    <phoneticPr fontId="1" type="noConversion"/>
  </si>
  <si>
    <t>원인파악 / 해결방법 모색 (소프트웨어적 중복 방지 로직 추가)</t>
    <phoneticPr fontId="1" type="noConversion"/>
  </si>
  <si>
    <t>엑셀 데이터 출력 전달</t>
    <phoneticPr fontId="1" type="noConversion"/>
  </si>
  <si>
    <t>기능 설계</t>
    <phoneticPr fontId="1" type="noConversion"/>
  </si>
  <si>
    <t>스레드 관리 예제 연구</t>
    <phoneticPr fontId="1" type="noConversion"/>
  </si>
  <si>
    <t>소스 코딩</t>
    <phoneticPr fontId="1" type="noConversion"/>
  </si>
  <si>
    <t>이지바이오 개설 리스트 조회 건</t>
  </si>
  <si>
    <t>조회 쿼리 개발 / 엑셀파일 전송</t>
    <phoneticPr fontId="1" type="noConversion"/>
  </si>
  <si>
    <t>동서발전 11월 개설정보 동기화 결과 누락 추정되는 교육과정 확인 요청</t>
    <phoneticPr fontId="1" type="noConversion"/>
  </si>
  <si>
    <t>데이터 확인 후 회신</t>
    <phoneticPr fontId="1" type="noConversion"/>
  </si>
  <si>
    <t xml:space="preserve">그리스도 대학 오류 요청 건 정리 / 팀장님 전송 </t>
  </si>
  <si>
    <t xml:space="preserve">그리스도 대학 오류 요청 건 정리 / 팀장님 전송 </t>
    <phoneticPr fontId="1" type="noConversion"/>
  </si>
  <si>
    <t>IMS 권한 설정 요청 (임우빈)</t>
  </si>
  <si>
    <t>사용자 권한 설정</t>
    <phoneticPr fontId="1" type="noConversion"/>
  </si>
  <si>
    <t>메일 관리</t>
    <phoneticPr fontId="1" type="noConversion"/>
  </si>
  <si>
    <t>10월 ~ 12월</t>
    <phoneticPr fontId="1" type="noConversion"/>
  </si>
  <si>
    <t>정리하여 블루스트림 박희열 과장에게 전달</t>
    <phoneticPr fontId="1" type="noConversion"/>
  </si>
  <si>
    <t>스터디마트 동서발전 연수원 수료 결과 이력 조회</t>
  </si>
  <si>
    <t xml:space="preserve">요청된 파일에 OPENING_NO 가 없어서 OPENING_NO를 붙여서 다시 보내달라고 동서발전에 문의함.  </t>
  </si>
  <si>
    <t>긴급 &gt; 동서발전 "전기안전, 산업재해 예방의 첫걸음" 과정 개설 여부 확인 요청</t>
  </si>
  <si>
    <t>긴급 &gt; 스터디마트 동서발전 연수원 과정번호 755670 수료자 목록 조회 / 메일 전달</t>
  </si>
  <si>
    <r>
      <t xml:space="preserve">1분기 : 3일 (3/7 ~ 3/11), 2분기 : 1일 (4/25) =&gt; </t>
    </r>
    <r>
      <rPr>
        <sz val="10"/>
        <color rgb="FF00B050"/>
        <rFont val="ＭＳ Ｐゴシック"/>
        <family val="3"/>
        <charset val="129"/>
        <scheme val="minor"/>
      </rPr>
      <t>4일 사용</t>
    </r>
    <phoneticPr fontId="1" type="noConversion"/>
  </si>
  <si>
    <r>
      <t>2분기(4월~6월) : 2일 ( 6월에 2일 휴가 ) 6월 10일 6월 20일 =&gt;</t>
    </r>
    <r>
      <rPr>
        <sz val="10"/>
        <color theme="6" tint="-0.499984740745262"/>
        <rFont val="ＭＳ Ｐゴシック"/>
        <family val="3"/>
        <charset val="129"/>
        <scheme val="minor"/>
      </rPr>
      <t xml:space="preserve"> </t>
    </r>
    <r>
      <rPr>
        <sz val="10"/>
        <color rgb="FF008000"/>
        <rFont val="ＭＳ Ｐゴシック"/>
        <family val="3"/>
        <charset val="129"/>
        <scheme val="minor"/>
      </rPr>
      <t>2일 사용</t>
    </r>
    <phoneticPr fontId="1" type="noConversion"/>
  </si>
  <si>
    <r>
      <t xml:space="preserve">3분기(7월~9월) : 7월 (5일 휴가) =&gt; </t>
    </r>
    <r>
      <rPr>
        <sz val="10"/>
        <color rgb="FF008000"/>
        <rFont val="ＭＳ Ｐゴシック"/>
        <family val="3"/>
        <charset val="129"/>
        <scheme val="minor"/>
      </rPr>
      <t>5일사용</t>
    </r>
    <phoneticPr fontId="1" type="noConversion"/>
  </si>
  <si>
    <t>우선순위(Priority)</t>
    <phoneticPr fontId="1" type="noConversion"/>
  </si>
  <si>
    <t>현재예측시간(Curr Est)</t>
    <phoneticPr fontId="1" type="noConversion"/>
  </si>
  <si>
    <t>지난시간(Elapsed)</t>
    <phoneticPr fontId="1" type="noConversion"/>
  </si>
  <si>
    <t>8차 디버깅 요청사항 정리 및 전송 / 서버단 개발 / 결과확인</t>
    <phoneticPr fontId="1" type="noConversion"/>
  </si>
  <si>
    <t>연락처 관리 데이터 모델링 / 물리 DB 생성</t>
    <phoneticPr fontId="1" type="noConversion"/>
  </si>
  <si>
    <t>연락처 관리 기능 명세서 작성</t>
    <phoneticPr fontId="1" type="noConversion"/>
  </si>
  <si>
    <t>연락처 관리(관리자) - 연락처 상세 조회</t>
    <phoneticPr fontId="1" type="noConversion"/>
  </si>
  <si>
    <t>연락처 관리(관리자) - 연락처 그룹 조회 컨트롤</t>
    <phoneticPr fontId="1" type="noConversion"/>
  </si>
  <si>
    <t>부서 / 유저 등록 기능 개발</t>
    <phoneticPr fontId="1" type="noConversion"/>
  </si>
  <si>
    <t>쿠폰 사용 등록 기능 개발</t>
    <phoneticPr fontId="1" type="noConversion"/>
  </si>
  <si>
    <t>결제 모듈</t>
    <phoneticPr fontId="1" type="noConversion"/>
  </si>
  <si>
    <t>ICP 사이트 진단서 조회시 결제 -&gt; 무료 변경</t>
    <phoneticPr fontId="1" type="noConversion"/>
  </si>
  <si>
    <t>송구 대리 문의 사항 - 현재 페이퍼 채점표가 사이트의 채점표와 같은가?</t>
    <phoneticPr fontId="1" type="noConversion"/>
  </si>
  <si>
    <t>WAS 재구동 문제 (서버가 자동 재부팅된 후 IBM 웹 서버가 80번 포트 선점했던 문제) 처리</t>
    <phoneticPr fontId="1" type="noConversion"/>
  </si>
  <si>
    <t>Chapter 3. What you can't say</t>
    <phoneticPr fontId="1" type="noConversion"/>
  </si>
  <si>
    <t>Chapter 3. What you can't say (35 ~ 48. 14P)</t>
    <phoneticPr fontId="1" type="noConversion"/>
  </si>
  <si>
    <t>Chapter 4. Good Bad Attitute</t>
    <phoneticPr fontId="1" type="noConversion"/>
  </si>
  <si>
    <t>대표님 프린터 출력안됨 지원</t>
    <phoneticPr fontId="1" type="noConversion"/>
  </si>
  <si>
    <t>CO - 호엽이 정보처리기사 문제 풀이</t>
    <phoneticPr fontId="1" type="noConversion"/>
  </si>
  <si>
    <t xml:space="preserve">자생한방병원통합연수원_수료 처리 일괄 변경 </t>
  </si>
  <si>
    <t>쿼리 개발 하여 처리</t>
    <phoneticPr fontId="1" type="noConversion"/>
  </si>
  <si>
    <t>그룹웨어 메일 오류 -&gt; 그룹웨어 회사 유선, 메일 문의</t>
  </si>
  <si>
    <t xml:space="preserve">[(주)챔프스터디_송유관공사 교육비 수정] </t>
  </si>
  <si>
    <t>전달받은 엑셀에 수료여부 추가 조회 후 회신</t>
    <phoneticPr fontId="1" type="noConversion"/>
  </si>
  <si>
    <t>스터디마트 [도레이첨단] 데이터 인터페이스 문의</t>
  </si>
  <si>
    <t>문의</t>
    <phoneticPr fontId="1" type="noConversion"/>
  </si>
  <si>
    <t>관련내용 확인 후 메일 회신</t>
    <phoneticPr fontId="1" type="noConversion"/>
  </si>
  <si>
    <t>스터디마트 분류 정리</t>
    <phoneticPr fontId="1" type="noConversion"/>
  </si>
  <si>
    <t>관련 문서 들 분류를 어떻게 하면 잘 이해할 수 있을까 궁리</t>
    <phoneticPr fontId="1" type="noConversion"/>
  </si>
  <si>
    <t>기타</t>
    <phoneticPr fontId="1" type="noConversion"/>
  </si>
  <si>
    <t>-</t>
    <phoneticPr fontId="1" type="noConversion"/>
  </si>
  <si>
    <t>팀장님 &gt; ESPDB 사용하는 서비스 목록 조회</t>
  </si>
  <si>
    <t>경력강약점 분석 메뉴 접근했을 때 NULL 에러 발생. 에러 발생 후 다시 경력성과분석을 들어가면 아무런 서버 호출을 하지 않음.</t>
    <phoneticPr fontId="1" type="noConversion"/>
  </si>
  <si>
    <t>박희열 과장으로부터 소스 전달받아 컴파일 후 테스트</t>
    <phoneticPr fontId="1" type="noConversion"/>
  </si>
  <si>
    <t xml:space="preserve">최초 경력성과 분석 들어갔을 때 데이터가 제대로 출력되지 않음. </t>
    <phoneticPr fontId="1" type="noConversion"/>
  </si>
  <si>
    <t xml:space="preserve">서버단에 USER_NUM 데이터 추가 </t>
    <phoneticPr fontId="1" type="noConversion"/>
  </si>
  <si>
    <t>오류</t>
    <phoneticPr fontId="1" type="noConversion"/>
  </si>
  <si>
    <t>오류</t>
    <phoneticPr fontId="1" type="noConversion"/>
  </si>
  <si>
    <t>[문의][알파코] 차수 정보 잘못 업데이트 한 후 어떻게 수정해야 하나요?</t>
  </si>
  <si>
    <t>전후 사항 파악 후 처리 방법 안내</t>
    <phoneticPr fontId="1" type="noConversion"/>
  </si>
  <si>
    <t>문의</t>
    <phoneticPr fontId="1" type="noConversion"/>
  </si>
  <si>
    <t>기존 요청 정리해서 통계 자료 만들기, 폴더/파일 정리해서 SVN에 커밋</t>
    <phoneticPr fontId="1" type="noConversion"/>
  </si>
  <si>
    <t>기타</t>
    <phoneticPr fontId="1" type="noConversion"/>
  </si>
  <si>
    <t>[문의][서부발전] 신청정보 동기화 시 주민번호 사용하지 않는 것으로 변경가능한지</t>
    <phoneticPr fontId="1" type="noConversion"/>
  </si>
  <si>
    <t xml:space="preserve">소스 코드 확인 / 팀장님과 회의 / 안내 전화 </t>
    <phoneticPr fontId="1" type="noConversion"/>
  </si>
  <si>
    <t>[문의][도레이첨단] 인터페이스 테이블 컬럼 문의</t>
    <phoneticPr fontId="1" type="noConversion"/>
  </si>
  <si>
    <t>스터디마트 동서발전 연수원 수료 결과 이력 조회</t>
    <phoneticPr fontId="1" type="noConversion"/>
  </si>
  <si>
    <t xml:space="preserve">[기능개선] 스터디마트 수료정보 엑셀 저장 방식 변경 </t>
    <phoneticPr fontId="1" type="noConversion"/>
  </si>
  <si>
    <t>통계자료 위한 스터디마트 요청 정리 (9/29 ~ 10/21 요청들)</t>
    <phoneticPr fontId="1" type="noConversion"/>
  </si>
  <si>
    <t>개발 산출물, 소스 코드 분석 -&gt; 회신</t>
    <phoneticPr fontId="1" type="noConversion"/>
  </si>
  <si>
    <t>[데이터작업][남부발전] 11월 신청자 주소지 변경</t>
    <phoneticPr fontId="1" type="noConversion"/>
  </si>
  <si>
    <t>사용자 정보 일괄 업데이트 쿼리 개발 / 처리</t>
    <phoneticPr fontId="1" type="noConversion"/>
  </si>
  <si>
    <t>[데이터작업][주택보증] 11월 시작과정 정보 출력 요청</t>
    <phoneticPr fontId="1" type="noConversion"/>
  </si>
  <si>
    <t>데이터 조회 후 회신</t>
    <phoneticPr fontId="1" type="noConversion"/>
  </si>
  <si>
    <t>데이터작업</t>
    <phoneticPr fontId="1" type="noConversion"/>
  </si>
  <si>
    <t xml:space="preserve">[오류][도레이BSF 연수원] 신청현황(과정별) 검색 오류 </t>
  </si>
  <si>
    <t xml:space="preserve">원인 분석 후 처리, 소스 업데이트 </t>
    <phoneticPr fontId="1" type="noConversion"/>
  </si>
  <si>
    <t>오류</t>
    <phoneticPr fontId="1" type="noConversion"/>
  </si>
  <si>
    <t xml:space="preserve">[오류][동서발전] 11월 신청정보 동기화 결과가 들어오지 않음. </t>
    <phoneticPr fontId="1" type="noConversion"/>
  </si>
  <si>
    <t>동서발전 신청정보 동기화 소스 분석 (DB 툴에서 테스트 가능하도록 단계별 쿼리 분리)</t>
    <phoneticPr fontId="1" type="noConversion"/>
  </si>
  <si>
    <t>RPC 서버 모니터링 후 문제 진단</t>
    <phoneticPr fontId="1" type="noConversion"/>
  </si>
  <si>
    <t>43th week 기술 스터디</t>
    <phoneticPr fontId="1" type="noConversion"/>
  </si>
  <si>
    <t xml:space="preserve">43th week 어학 스터디 </t>
    <phoneticPr fontId="1" type="noConversion"/>
  </si>
  <si>
    <t>영어, 일본어, 프랑스어, 스페인어, 독일어</t>
    <phoneticPr fontId="1" type="noConversion"/>
  </si>
  <si>
    <t>42th week 기술 스터디</t>
    <phoneticPr fontId="1" type="noConversion"/>
  </si>
  <si>
    <t xml:space="preserve">42th week 어학 스터디 </t>
    <phoneticPr fontId="1" type="noConversion"/>
  </si>
  <si>
    <t>-</t>
    <phoneticPr fontId="1" type="noConversion"/>
  </si>
  <si>
    <t xml:space="preserve">정보관리기술사 대비 스터디 </t>
    <phoneticPr fontId="1" type="noConversion"/>
  </si>
  <si>
    <t xml:space="preserve">매번 반복되는 사용자 주소지 변경 건을 어떻게 해결하면 좋을까 </t>
    <phoneticPr fontId="1" type="noConversion"/>
  </si>
  <si>
    <t>오류</t>
    <phoneticPr fontId="1" type="noConversion"/>
  </si>
  <si>
    <t>[데이터작업][도레이첨단소재] 미매핑 과정 출력 요청</t>
    <phoneticPr fontId="1" type="noConversion"/>
  </si>
  <si>
    <t>[데이터작업][도레이첨단소재] 과정 매핑 적용 요청</t>
    <phoneticPr fontId="1" type="noConversion"/>
  </si>
  <si>
    <t>데이터 작업</t>
    <phoneticPr fontId="1" type="noConversion"/>
  </si>
  <si>
    <t xml:space="preserve">[문의] 스터디마트 페이지에서 INTV 페이지를 컨트롤 가능한지 여부 판단 </t>
    <phoneticPr fontId="1" type="noConversion"/>
  </si>
  <si>
    <t>스터디마트 액션단(회원가입) : 화면단에서 받은 특수 파라메터가 있으면 특정 값과 함께 동일 페이지 포워딩</t>
    <phoneticPr fontId="1" type="noConversion"/>
  </si>
  <si>
    <t>스터디마트 페이지 (회원가입) : 외부사이트에서 호출했을 시 특수 파라메터 세팅, 
페이지 로딩 후 서버단으로 부터 받은 특정 값이 있으면 팝업닫기 코드 실행 / 부모창의 로그인 페이지 이동 함수 실행</t>
    <phoneticPr fontId="1" type="noConversion"/>
  </si>
  <si>
    <t>문의</t>
    <phoneticPr fontId="1" type="noConversion"/>
  </si>
  <si>
    <t xml:space="preserve">INTV 페이지 (부모 페이지) : 회원가입 팝업 호출 펑션 </t>
    <phoneticPr fontId="1" type="noConversion"/>
  </si>
  <si>
    <t>[데이터작업][동서발전] 11월 신청자 주소 변경</t>
  </si>
  <si>
    <t>데이터 작업</t>
    <phoneticPr fontId="1" type="noConversion"/>
  </si>
  <si>
    <t xml:space="preserve">[데이터작업][도레이] 11월 신청자 주소 변경 </t>
    <phoneticPr fontId="1" type="noConversion"/>
  </si>
  <si>
    <t>[오류][IMS] 매입세금계산서 엑셀 다운 시 글자깨짐</t>
  </si>
  <si>
    <t>[오류][IMS] 매입세금계산서 엑셀 다운 시 글자깨짐</t>
    <phoneticPr fontId="1" type="noConversion"/>
  </si>
  <si>
    <t>[IMS] 권한 신청 건 : 김병재</t>
  </si>
  <si>
    <t>오류</t>
    <phoneticPr fontId="1" type="noConversion"/>
  </si>
  <si>
    <t xml:space="preserve">[데이터작업][도레이첨단] 전체 매핑 정보 출력 요청 </t>
    <phoneticPr fontId="1" type="noConversion"/>
  </si>
  <si>
    <t>쿼리 제작 후 결과 회신</t>
    <phoneticPr fontId="1" type="noConversion"/>
  </si>
  <si>
    <t>44th week 기술 스터디</t>
    <phoneticPr fontId="1" type="noConversion"/>
  </si>
  <si>
    <t xml:space="preserve">44th week 어학 스터디 </t>
    <phoneticPr fontId="1" type="noConversion"/>
  </si>
  <si>
    <t>건강검진</t>
    <phoneticPr fontId="1" type="noConversion"/>
  </si>
  <si>
    <t xml:space="preserve">[오류][그리스도 대학] 조회되지 않는 인원 원인 파악 / 처리 </t>
    <phoneticPr fontId="1" type="noConversion"/>
  </si>
  <si>
    <t xml:space="preserve">인사 동기화 프로시저 소스 분석 후 처리 </t>
    <phoneticPr fontId="1" type="noConversion"/>
  </si>
  <si>
    <t>오류</t>
    <phoneticPr fontId="1" type="noConversion"/>
  </si>
  <si>
    <t>[데이터작업][그리스도 대학] 경력개발 수립 시 직종 정보 변경</t>
  </si>
  <si>
    <t>데이터 작업</t>
    <phoneticPr fontId="1" type="noConversion"/>
  </si>
  <si>
    <t xml:space="preserve">직종정보 추가 </t>
    <phoneticPr fontId="1" type="noConversion"/>
  </si>
  <si>
    <t>[오류][스터디마트 연수원] 게시판 글 작성 후 목록 미반영</t>
  </si>
  <si>
    <t>원인 파악 처리 -&gt; 작성자가 연수원,. 회사에 미존재</t>
    <phoneticPr fontId="1" type="noConversion"/>
  </si>
  <si>
    <t>[오류][서부발전] 인사정보 동기화 오류 파악 요청</t>
    <phoneticPr fontId="1" type="noConversion"/>
  </si>
  <si>
    <t>RPC 서버 소스 수정</t>
    <phoneticPr fontId="1" type="noConversion"/>
  </si>
  <si>
    <t>[기능개선][스터디마트 연수원] 비밀번호 초기화 버튼</t>
    <phoneticPr fontId="1" type="noConversion"/>
  </si>
  <si>
    <t>[문의][동서발전] 인티비 사용 관련 문의</t>
    <phoneticPr fontId="1" type="noConversion"/>
  </si>
  <si>
    <t>개발</t>
    <phoneticPr fontId="1" type="noConversion"/>
  </si>
  <si>
    <t>문의</t>
    <phoneticPr fontId="1" type="noConversion"/>
  </si>
  <si>
    <t>기능개선</t>
    <phoneticPr fontId="1" type="noConversion"/>
  </si>
  <si>
    <t>프로세스 확인 후 답변</t>
    <phoneticPr fontId="1" type="noConversion"/>
  </si>
  <si>
    <t xml:space="preserve">CJ 헬로비전 회의 </t>
    <phoneticPr fontId="1" type="noConversion"/>
  </si>
  <si>
    <t>통계 페이지 관련 응답</t>
    <phoneticPr fontId="1" type="noConversion"/>
  </si>
  <si>
    <t>기타</t>
    <phoneticPr fontId="1" type="noConversion"/>
  </si>
  <si>
    <t xml:space="preserve">IMS 강사 데이터 조회 오류 </t>
    <phoneticPr fontId="1" type="noConversion"/>
  </si>
  <si>
    <t>IMS 데이터 삭제 요청</t>
    <phoneticPr fontId="1" type="noConversion"/>
  </si>
  <si>
    <t>데이터 작업</t>
    <phoneticPr fontId="1" type="noConversion"/>
  </si>
  <si>
    <t>데이터작업</t>
    <phoneticPr fontId="1" type="noConversion"/>
  </si>
  <si>
    <t>원인파악 후 처리 (주민등록번호 데이터 형식 문제였음)</t>
    <phoneticPr fontId="1" type="noConversion"/>
  </si>
  <si>
    <t>[문의][도레이첨단] 개설정보 동기화 완료 여부 문의</t>
  </si>
  <si>
    <t>[문의][도레이첨단] 매핑,과정정보 동기화 완료 여부 문의</t>
  </si>
  <si>
    <t>도레이 중간 DB 확인 후 이상 여부 회신</t>
    <phoneticPr fontId="1" type="noConversion"/>
  </si>
  <si>
    <t>문의</t>
    <phoneticPr fontId="1" type="noConversion"/>
  </si>
  <si>
    <t>서버이관</t>
    <phoneticPr fontId="1" type="noConversion"/>
  </si>
  <si>
    <t>기타</t>
    <phoneticPr fontId="1" type="noConversion"/>
  </si>
  <si>
    <t>CSR 서버이관 작업 및 매뉴얼 작성해서 안내</t>
    <phoneticPr fontId="1" type="noConversion"/>
  </si>
  <si>
    <t>그리스도 대학 요청 처리 &gt; 진단 개설을 하나 하면 똑같은 것이 중복 생성됨</t>
    <phoneticPr fontId="1" type="noConversion"/>
  </si>
  <si>
    <t>오류</t>
    <phoneticPr fontId="1" type="noConversion"/>
  </si>
  <si>
    <t>김정혁 대리 웹하드 접속 불가 문의</t>
  </si>
  <si>
    <t>스터디마트 2번째 서버 싱크 맞추기</t>
    <phoneticPr fontId="1" type="noConversion"/>
  </si>
  <si>
    <t xml:space="preserve">엑스포트 받은 소스를 2번째 서버에 엎었음. </t>
    <phoneticPr fontId="1" type="noConversion"/>
  </si>
  <si>
    <t>[문의][동서발전] 학습창 오류 관련</t>
  </si>
  <si>
    <t>관련자들과 통화, 실제 오류나는 사람에게 원격접속해서 확인하기</t>
    <phoneticPr fontId="1" type="noConversion"/>
  </si>
  <si>
    <t>[문의][대한송유관공사] 직급 체계 동기화 문의</t>
    <phoneticPr fontId="1" type="noConversion"/>
  </si>
  <si>
    <t>문의</t>
    <phoneticPr fontId="1" type="noConversion"/>
  </si>
  <si>
    <t>송유관 공사에서 데이터를 보내고, 스터디마트 DB에 잘 저장되는 확인</t>
    <phoneticPr fontId="1" type="noConversion"/>
  </si>
  <si>
    <t>스터디마트 메가넥스트 폐강 과정 처리</t>
    <phoneticPr fontId="1" type="noConversion"/>
  </si>
  <si>
    <t>폐강처리 프로세스에 따라 처리</t>
    <phoneticPr fontId="1" type="noConversion"/>
  </si>
  <si>
    <t>데이터 작업</t>
    <phoneticPr fontId="1" type="noConversion"/>
  </si>
  <si>
    <t>스터디마트 12월 개설검증</t>
    <phoneticPr fontId="1" type="noConversion"/>
  </si>
  <si>
    <t xml:space="preserve">개설검증 프로세스에 따라 처리 </t>
    <phoneticPr fontId="1" type="noConversion"/>
  </si>
  <si>
    <t>기술,어학 스터디</t>
    <phoneticPr fontId="1" type="noConversion"/>
  </si>
  <si>
    <t>46th week 스터디</t>
    <phoneticPr fontId="1" type="noConversion"/>
  </si>
  <si>
    <t>기술사, 어학</t>
    <phoneticPr fontId="1" type="noConversion"/>
  </si>
  <si>
    <t>-</t>
    <phoneticPr fontId="1" type="noConversion"/>
  </si>
  <si>
    <t>경력개발계획 수립 모든 학년에서 가능하도록</t>
    <phoneticPr fontId="1" type="noConversion"/>
  </si>
  <si>
    <t>개발 및 디버깅</t>
    <phoneticPr fontId="1" type="noConversion"/>
  </si>
  <si>
    <t>기능개선</t>
    <phoneticPr fontId="1" type="noConversion"/>
  </si>
  <si>
    <t>INTV 버튼 3개 추가하고, 스터디마트의 URL로 이동되도록 하기</t>
    <phoneticPr fontId="1" type="noConversion"/>
  </si>
  <si>
    <t>페이지 개발</t>
    <phoneticPr fontId="1" type="noConversion"/>
  </si>
  <si>
    <t>홈페이지 로고 다운로드가 되지 않는다.</t>
    <phoneticPr fontId="1" type="noConversion"/>
  </si>
  <si>
    <t>홈페이지 원천영수증 출력 빼기</t>
  </si>
  <si>
    <t>홈페이지 원천영수증 출력 빼기</t>
    <phoneticPr fontId="1" type="noConversion"/>
  </si>
  <si>
    <t>웹 페이지 소스에서 다운로드 URL을 IP에서 도메인 방식으로 변경</t>
    <phoneticPr fontId="1" type="noConversion"/>
  </si>
  <si>
    <t>오류</t>
    <phoneticPr fontId="1" type="noConversion"/>
  </si>
  <si>
    <t>미팅 참가</t>
    <phoneticPr fontId="1" type="noConversion"/>
  </si>
  <si>
    <t>기타</t>
    <phoneticPr fontId="1" type="noConversion"/>
  </si>
  <si>
    <t>[데이터작업][스터디마트] 개설 검증 추가</t>
  </si>
  <si>
    <t xml:space="preserve">[문의][도레이첨단] 12월 과정 동기화 완료 여부 문의 </t>
    <phoneticPr fontId="1" type="noConversion"/>
  </si>
  <si>
    <t>데이터작업</t>
    <phoneticPr fontId="1" type="noConversion"/>
  </si>
  <si>
    <t>확인 후 회신</t>
    <phoneticPr fontId="1" type="noConversion"/>
  </si>
  <si>
    <t>[데이터작업][도레이첨단] 미매핑 과정 출력 요청</t>
  </si>
  <si>
    <t xml:space="preserve">[데이터작업][도레이첨단] 매핑 적용 요청 </t>
    <phoneticPr fontId="1" type="noConversion"/>
  </si>
  <si>
    <t>데이터작업 처리</t>
    <phoneticPr fontId="1" type="noConversion"/>
  </si>
  <si>
    <t>[문의][도레이첨단] 12월 과정 동기화 완료 여부 문의</t>
  </si>
  <si>
    <t>문의</t>
    <phoneticPr fontId="1" type="noConversion"/>
  </si>
  <si>
    <t>[오류][도레이] 수료결과 불일치 원인 파악 요청</t>
    <phoneticPr fontId="1" type="noConversion"/>
  </si>
  <si>
    <t>7월 동기화 재구동 , 수료정보 동기화 결과 로그에 기록되도록 변경</t>
    <phoneticPr fontId="1" type="noConversion"/>
  </si>
  <si>
    <t>[문의][다우정보기술] 회원정보 동기화 문의</t>
    <phoneticPr fontId="1" type="noConversion"/>
  </si>
  <si>
    <t>문의내용 회신, CSR 사이트 기록</t>
    <phoneticPr fontId="1" type="noConversion"/>
  </si>
  <si>
    <t>[기능개선][스터디마트] 연수원 ID, 비밀번호 찾기 타 사이트에서 호출가능하도록 변경</t>
    <phoneticPr fontId="1" type="noConversion"/>
  </si>
  <si>
    <t>소스 수정하여 개발</t>
    <phoneticPr fontId="1" type="noConversion"/>
  </si>
  <si>
    <t xml:space="preserve">[문의][대한송유관공사] 직급정보 동기화 후 필수과정 매핑 문의 </t>
    <phoneticPr fontId="1" type="noConversion"/>
  </si>
  <si>
    <t>확인 후 유선으로 답변, CSR 사이트 기록</t>
    <phoneticPr fontId="1" type="noConversion"/>
  </si>
  <si>
    <t>[데이터작업][스터디마트] 휴넷 수료증 출력 오류</t>
    <phoneticPr fontId="1" type="noConversion"/>
  </si>
  <si>
    <t>휴넷 강의 URL 데이터 수정</t>
    <phoneticPr fontId="1" type="noConversion"/>
  </si>
  <si>
    <t>그리스도 대학 &gt; SSO 연동, 학생 정보조회창 연동</t>
    <phoneticPr fontId="1" type="noConversion"/>
  </si>
  <si>
    <t>류후열 주임 문의</t>
    <phoneticPr fontId="1" type="noConversion"/>
  </si>
  <si>
    <t>기능개선</t>
    <phoneticPr fontId="1" type="noConversion"/>
  </si>
  <si>
    <t>에러</t>
    <phoneticPr fontId="1" type="noConversion"/>
  </si>
  <si>
    <t>ICP 단체 접수 등록. (단체 접수 폼이 없다고 함. 송구 대리)</t>
  </si>
  <si>
    <t xml:space="preserve"> DB 데이터 작업으로 입력</t>
    <phoneticPr fontId="1" type="noConversion"/>
  </si>
  <si>
    <t>데이터작업</t>
    <phoneticPr fontId="1" type="noConversion"/>
  </si>
  <si>
    <t>송구대리 ICP 동영상 등록 불가 문제</t>
  </si>
  <si>
    <t>60초 동영상만 결과가 등록이 안된다고 하여 메인 동영상 처리 파일과 코드 동일하게 변경</t>
    <phoneticPr fontId="1" type="noConversion"/>
  </si>
  <si>
    <t>부천대 URL 어떤 것 사용할 건지? 장팀장님 문의 후 시스템 위즈 도메인 설정 요청</t>
    <phoneticPr fontId="1" type="noConversion"/>
  </si>
  <si>
    <t>올리고 부천대 URL 설정</t>
    <phoneticPr fontId="1" type="noConversion"/>
  </si>
  <si>
    <t>기타</t>
    <phoneticPr fontId="1" type="noConversion"/>
  </si>
  <si>
    <t>47th week 스터디</t>
    <phoneticPr fontId="1" type="noConversion"/>
  </si>
  <si>
    <t>-</t>
    <phoneticPr fontId="1" type="noConversion"/>
  </si>
  <si>
    <t>[데이터작업][스터디마트] 유니드-사용과정 추가</t>
    <phoneticPr fontId="1" type="noConversion"/>
  </si>
  <si>
    <t xml:space="preserve">데이터 작업 처리 </t>
    <phoneticPr fontId="1" type="noConversion"/>
  </si>
  <si>
    <t>[기타][스터디마트] 인증서 환경 동기화</t>
    <phoneticPr fontId="1" type="noConversion"/>
  </si>
  <si>
    <t>인증서 복사 후 웹 서버 재구동, CSR 사이트 기록</t>
    <phoneticPr fontId="1" type="noConversion"/>
  </si>
  <si>
    <t>기타</t>
    <phoneticPr fontId="1" type="noConversion"/>
  </si>
  <si>
    <t>iCAP 데모 , e-HRD 데모 가능하도록 준비 (이노비즈 연동)</t>
    <phoneticPr fontId="1" type="noConversion"/>
  </si>
  <si>
    <t>송구대리 ICP 교수자 매핑 요청</t>
    <phoneticPr fontId="1" type="noConversion"/>
  </si>
  <si>
    <t>데이터 작업</t>
    <phoneticPr fontId="1" type="noConversion"/>
  </si>
  <si>
    <t>데이터작업</t>
    <phoneticPr fontId="1" type="noConversion"/>
  </si>
  <si>
    <t xml:space="preserve">소스 관리 </t>
    <phoneticPr fontId="1" type="noConversion"/>
  </si>
  <si>
    <t>134 번 서버 어플리케이션 소스 개발팀 외장 하드에 백업</t>
    <phoneticPr fontId="1" type="noConversion"/>
  </si>
  <si>
    <t>신규 INTV 사이트 (147번) DB 설정 변경</t>
    <phoneticPr fontId="1" type="noConversion"/>
  </si>
  <si>
    <t>INTV 사이트 DB 설정 변경</t>
    <phoneticPr fontId="1" type="noConversion"/>
  </si>
  <si>
    <t>모바일 INTV 사이트 DB 설정 변경</t>
    <phoneticPr fontId="1" type="noConversion"/>
  </si>
  <si>
    <t>[기타][스터디마트] 스터디마트 DB 설정 변경</t>
    <phoneticPr fontId="1" type="noConversion"/>
  </si>
  <si>
    <t>이관된 DB를 바라보도록 설정 변경</t>
    <phoneticPr fontId="1" type="noConversion"/>
  </si>
  <si>
    <t>[기타][스터디마트] DB 변경 후 테이블 존재하지 않음 에러</t>
    <phoneticPr fontId="1" type="noConversion"/>
  </si>
  <si>
    <t>연수원 메인화면 등에 접근시 에러발생 =&gt; U_SMINTV2, U_SMINTV 계정명이 스터디마트 소스에 하드코딩되어 있었음. 
해당 계정명을 변경된 DB대로 U_INTV 로 변경하고 재컴파일, 재구동</t>
    <phoneticPr fontId="1" type="noConversion"/>
  </si>
  <si>
    <t xml:space="preserve">그리스도 대학 화면단 오류 요청 건 정리 /  전송 </t>
    <phoneticPr fontId="1" type="noConversion"/>
  </si>
  <si>
    <t>메인 화면 하단 링크 변경</t>
    <phoneticPr fontId="1" type="noConversion"/>
  </si>
  <si>
    <t>하단 링크를 동국대에서 그리스도대 사이트 들로 변경</t>
    <phoneticPr fontId="1" type="noConversion"/>
  </si>
  <si>
    <t>오류</t>
    <phoneticPr fontId="1" type="noConversion"/>
  </si>
  <si>
    <t>[문의][그리스도대학] 유레카의 학생학점이 다르게 나옵니다</t>
    <phoneticPr fontId="1" type="noConversion"/>
  </si>
  <si>
    <t>학사 DB 조회 쿼리 실행  / 류후열 주임에게 쿼리 전송</t>
    <phoneticPr fontId="1" type="noConversion"/>
  </si>
  <si>
    <t>문의</t>
    <phoneticPr fontId="1" type="noConversion"/>
  </si>
  <si>
    <t>[오류][남부발전] YBM 과정 학습창 오류 인원 발생</t>
    <phoneticPr fontId="1" type="noConversion"/>
  </si>
  <si>
    <t>원격 접속 하여 현상 확인 후 운영자에게 메일 발송</t>
    <phoneticPr fontId="1" type="noConversion"/>
  </si>
  <si>
    <t>[기능개선][스터디마트] INTV 연동 URL 변경</t>
  </si>
  <si>
    <t>INTV 사이트 링크 페이지 변경 및 데이터 변경</t>
    <phoneticPr fontId="1" type="noConversion"/>
  </si>
  <si>
    <t>기능개선</t>
    <phoneticPr fontId="1" type="noConversion"/>
  </si>
  <si>
    <t>신 INTV 사이트 채널 구독 기업 등록</t>
    <phoneticPr fontId="1" type="noConversion"/>
  </si>
  <si>
    <t>전달받은 엑셀파일대로 데이터 수정</t>
    <phoneticPr fontId="1" type="noConversion"/>
  </si>
  <si>
    <t>데이터작업</t>
    <phoneticPr fontId="1" type="noConversion"/>
  </si>
  <si>
    <t xml:space="preserve">ICP 사이트 동영상이 보이지 않음. </t>
    <phoneticPr fontId="1" type="noConversion"/>
  </si>
  <si>
    <t xml:space="preserve">럼퍼스 확인 요청 </t>
    <phoneticPr fontId="1" type="noConversion"/>
  </si>
  <si>
    <t xml:space="preserve">실제 저장 요청이 들어오지 않았다고 하여, 수작업으로 URL 생성 후 저장 요청 </t>
    <phoneticPr fontId="1" type="noConversion"/>
  </si>
  <si>
    <t>기술사, 어학, 자유 스터디</t>
    <phoneticPr fontId="1" type="noConversion"/>
  </si>
  <si>
    <t>48th week 스터디</t>
    <phoneticPr fontId="1" type="noConversion"/>
  </si>
  <si>
    <t>-</t>
    <phoneticPr fontId="1" type="noConversion"/>
  </si>
  <si>
    <t>CSR 사이트 상단 서브 메뉴바 본문과 겹치는 현상</t>
    <phoneticPr fontId="1" type="noConversion"/>
  </si>
  <si>
    <t>CSR 사이트 글 작성 시 관련 메뉴 본문과 겹치는 현상</t>
  </si>
  <si>
    <t>[CSR 사이트] 호환성 보기 하지 않았을 때 파일첨부 버튼 눌렀을 때 파일첨부가 안됨</t>
    <phoneticPr fontId="1" type="noConversion"/>
  </si>
  <si>
    <t>CSR 사이트 인키움 직원이 글 작성시 상태값이 깨져서 보이는 문제</t>
  </si>
  <si>
    <t xml:space="preserve">소스 수정 및 매뉴얼에 이력 업데이트 </t>
    <phoneticPr fontId="1" type="noConversion"/>
  </si>
  <si>
    <t>오류</t>
    <phoneticPr fontId="1" type="noConversion"/>
  </si>
  <si>
    <t>[오류][금융결제원] 신청정보 미전달 오류 확인 요청</t>
    <phoneticPr fontId="1" type="noConversion"/>
  </si>
  <si>
    <t>오류</t>
    <phoneticPr fontId="1" type="noConversion"/>
  </si>
  <si>
    <t>[데이터작업][남부발전] 신청정보 동기화 인원 불일치 확인 요청</t>
    <phoneticPr fontId="1" type="noConversion"/>
  </si>
  <si>
    <t>데이터작업</t>
    <phoneticPr fontId="1" type="noConversion"/>
  </si>
  <si>
    <t>[데이터작업][도레이첨단소재] 12월 수강생 주소지 변경</t>
    <phoneticPr fontId="1" type="noConversion"/>
  </si>
  <si>
    <t>[오류][금융투자교육원] 학습 페이지 연동 오류 확인 요청</t>
    <phoneticPr fontId="1" type="noConversion"/>
  </si>
  <si>
    <t>[문의][알파코] 학습창 연동 파라메터 문의</t>
    <phoneticPr fontId="1" type="noConversion"/>
  </si>
  <si>
    <t>문의</t>
    <phoneticPr fontId="1" type="noConversion"/>
  </si>
  <si>
    <t>원인 파악 / 처리</t>
    <phoneticPr fontId="1" type="noConversion"/>
  </si>
  <si>
    <t>[문의][동서발전] 신규 CSP 입점 시 참고 문서 요청</t>
    <phoneticPr fontId="1" type="noConversion"/>
  </si>
  <si>
    <t>[데이터작업][케이티이노에듀] 수료 결과 변경자 확인 요청</t>
    <phoneticPr fontId="1" type="noConversion"/>
  </si>
  <si>
    <t>ASTD 도메인 IP 연동 변경 요청</t>
    <phoneticPr fontId="1" type="noConversion"/>
  </si>
  <si>
    <t>[데이터작업][남부발전] 신청/수료 정보 생성 요청</t>
    <phoneticPr fontId="1" type="noConversion"/>
  </si>
  <si>
    <t>한나씨 신 INTV 익스플로러에서 보이지 않는 현상 문의</t>
  </si>
  <si>
    <t>한나씨 신 INTV 익스플로러에서 보이지 않는 현상 문의</t>
    <phoneticPr fontId="1" type="noConversion"/>
  </si>
  <si>
    <t>유레카 수료자 리스트 엑셀다운로드 기능 개발</t>
    <phoneticPr fontId="1" type="noConversion"/>
  </si>
  <si>
    <t>기능개선</t>
    <phoneticPr fontId="1" type="noConversion"/>
  </si>
  <si>
    <t>[데이터작업][동서발전]학습자 정보 삭제 요청</t>
  </si>
  <si>
    <t>[데이터작업][동서발전]학습자 정보 삭제 요청</t>
    <phoneticPr fontId="1" type="noConversion"/>
  </si>
  <si>
    <t>[기능개선][스터디마트] 노동부 고시 변경에 따른 기능개선 요청</t>
    <phoneticPr fontId="1" type="noConversion"/>
  </si>
  <si>
    <t>연동된 DB, 서버소스, 화면단 소스 변경</t>
    <phoneticPr fontId="1" type="noConversion"/>
  </si>
  <si>
    <t>[기능개선][대한주택보증] 금융투자교육원 학습창 연동 주소 변경 요청</t>
    <phoneticPr fontId="1" type="noConversion"/>
  </si>
  <si>
    <t>[오류][스터디마트] FAQ 글을 보면 이미지가 깨져서 보이는 현상</t>
    <phoneticPr fontId="1" type="noConversion"/>
  </si>
  <si>
    <t xml:space="preserve">원인 파악 및 처리 </t>
    <phoneticPr fontId="1" type="noConversion"/>
  </si>
  <si>
    <t>[기능개선][한진에스엠] 로고 변경</t>
  </si>
  <si>
    <t>FTP 에 관련 파일 올리기</t>
    <phoneticPr fontId="1" type="noConversion"/>
  </si>
  <si>
    <t>모니터링 및 DB 확인, 테스트 후 관련 인원 삭제</t>
    <phoneticPr fontId="1" type="noConversion"/>
  </si>
  <si>
    <t>[문의][다우정보기술] 인사정보 동기화 테스트</t>
    <phoneticPr fontId="1" type="noConversion"/>
  </si>
  <si>
    <t>[기능개선][스터디마트 연수원] 全연수원 번호 안내 이미지 변경</t>
    <phoneticPr fontId="1" type="noConversion"/>
  </si>
  <si>
    <t>JSP 파일에서 이미지 출력 부 변경</t>
    <phoneticPr fontId="1" type="noConversion"/>
  </si>
  <si>
    <t>[기능개선][천안자생한방병원] IP등록 요청</t>
  </si>
  <si>
    <t xml:space="preserve">JSP 파일에서 요청 IP 추가 </t>
    <phoneticPr fontId="1" type="noConversion"/>
  </si>
  <si>
    <t>10월 ~ 12월</t>
    <phoneticPr fontId="1" type="noConversion"/>
  </si>
  <si>
    <t>-</t>
    <phoneticPr fontId="1" type="noConversion"/>
  </si>
  <si>
    <t>49th week 스터디</t>
    <phoneticPr fontId="1" type="noConversion"/>
  </si>
  <si>
    <t>[기능개선][스터디마트] 데모 연수원 왼쪽 하단 2013년 BIZHRD 배너 제거</t>
    <phoneticPr fontId="1" type="noConversion"/>
  </si>
  <si>
    <t>데이터 작업으로 처리</t>
    <phoneticPr fontId="1" type="noConversion"/>
  </si>
  <si>
    <t>카스퍼스키 백신 구매, 안내메일 발송, 백신 설치 (서버)</t>
    <phoneticPr fontId="1" type="noConversion"/>
  </si>
  <si>
    <t>[오류][휴넷] 과정 정보 동기화 오류 확인</t>
    <phoneticPr fontId="1" type="noConversion"/>
  </si>
  <si>
    <t>원인 파악 후 처리</t>
    <phoneticPr fontId="1" type="noConversion"/>
  </si>
  <si>
    <t>오류</t>
    <phoneticPr fontId="1" type="noConversion"/>
  </si>
  <si>
    <t>[오류][동서발전] 학습자 로그인 오류</t>
    <phoneticPr fontId="1" type="noConversion"/>
  </si>
  <si>
    <t>(예상) 원인 파악 후 민주 씨 전달</t>
    <phoneticPr fontId="1" type="noConversion"/>
  </si>
  <si>
    <t>[오류][지원아카데미] 과정 일괄처리 오류</t>
    <phoneticPr fontId="1" type="noConversion"/>
  </si>
  <si>
    <t>엑셀 데이터 처리 부분 보완</t>
    <phoneticPr fontId="1" type="noConversion"/>
  </si>
  <si>
    <t>신입 개발자 면접</t>
    <phoneticPr fontId="1" type="noConversion"/>
  </si>
  <si>
    <t>에이원 네트웍스 제거할 IDC 서버 목록 전송</t>
    <phoneticPr fontId="1" type="noConversion"/>
  </si>
  <si>
    <t>현대캐피탈 고객 (신성민 대리) 게시판 접근권한 부여</t>
    <phoneticPr fontId="1" type="noConversion"/>
  </si>
  <si>
    <t>헤더 소스 수정</t>
    <phoneticPr fontId="1" type="noConversion"/>
  </si>
  <si>
    <t>기타</t>
    <phoneticPr fontId="1" type="noConversion"/>
  </si>
  <si>
    <t>아웃룩 계정 비번 입력창 계속 뜨는 문제</t>
    <phoneticPr fontId="1" type="noConversion"/>
  </si>
  <si>
    <t>[데이터작업][주택보증] 12월과정 개설 정보 확인 요청</t>
    <phoneticPr fontId="1" type="noConversion"/>
  </si>
  <si>
    <t xml:space="preserve">데이터 작업 처리 </t>
    <phoneticPr fontId="1" type="noConversion"/>
  </si>
  <si>
    <t>데이터작업</t>
    <phoneticPr fontId="1" type="noConversion"/>
  </si>
  <si>
    <t>[오류][도레이첨단] 알파코 과정 학습창 연동 에러 발생</t>
    <phoneticPr fontId="1" type="noConversion"/>
  </si>
  <si>
    <t xml:space="preserve">알파코 측 연락하여 처리 </t>
    <phoneticPr fontId="1" type="noConversion"/>
  </si>
  <si>
    <t>오류</t>
    <phoneticPr fontId="1" type="noConversion"/>
  </si>
  <si>
    <t>[데이터작업][기준연수원] 폐강 과정 역량분류 추출</t>
  </si>
  <si>
    <t>대학 데모용 사이트(UNIV) 에 유레카 로고를 인키움로고로 바꾸고 하단 링크없애기 (로그인창, 메인화면 플래시)</t>
    <phoneticPr fontId="1" type="noConversion"/>
  </si>
  <si>
    <t>데이터작업][스터디마트] 12월 개설검증(독서, 외국어, 직무)</t>
    <phoneticPr fontId="1" type="noConversion"/>
  </si>
  <si>
    <t xml:space="preserve">데이터 작업 처리 </t>
    <phoneticPr fontId="1" type="noConversion"/>
  </si>
  <si>
    <t>50th week 스터디</t>
    <phoneticPr fontId="1" type="noConversion"/>
  </si>
  <si>
    <t>-</t>
    <phoneticPr fontId="1" type="noConversion"/>
  </si>
  <si>
    <t>[데이터작업][스터디마트] 역량 추출 및 폐강 처리</t>
    <phoneticPr fontId="1" type="noConversion"/>
  </si>
  <si>
    <t>[데이터작업][스터디마트] 신규 사용처리 요청</t>
    <phoneticPr fontId="1" type="noConversion"/>
  </si>
  <si>
    <t>[데이터작업][기준연수원] 과정 역량 데이터 복사</t>
    <phoneticPr fontId="1" type="noConversion"/>
  </si>
  <si>
    <t>[데이터작업][코스콤] 과정 역량 데이터 복사</t>
  </si>
  <si>
    <t>[데이터작업][크레듀] 과정 폐강 요청</t>
    <phoneticPr fontId="1" type="noConversion"/>
  </si>
  <si>
    <t>[데이터작업][도레이첨단소재] 휴넷 과정 역량 데이터 복사</t>
    <phoneticPr fontId="1" type="noConversion"/>
  </si>
  <si>
    <t>[오류][동서발전] 개설 정보 동기화 시 오류 문의</t>
    <phoneticPr fontId="1" type="noConversion"/>
  </si>
  <si>
    <t>오류</t>
    <phoneticPr fontId="1" type="noConversion"/>
  </si>
  <si>
    <t>[데이터작업][도레이첨단소재] 이캠퍼스 과정 역량 데이터 복사</t>
    <phoneticPr fontId="1" type="noConversion"/>
  </si>
  <si>
    <t>[문의][도레이첨단] 개설,매핑,과정정보 동기화 완료 여부 문의</t>
  </si>
  <si>
    <t>[데이터작업][코스콤] 과정 역량 복사</t>
  </si>
  <si>
    <t>[오류][남부발전] 개설 정보 동기화 시 오류 문의</t>
  </si>
  <si>
    <t>[문의][다우정보기술] RPC 서버 인사정보 동기화 결과 문의</t>
  </si>
  <si>
    <t>[오류][알파코] 수료 결과 일괄처리 오류</t>
  </si>
  <si>
    <t>[데이터작업][코스콤] 신규 과정 사용처리</t>
    <phoneticPr fontId="1" type="noConversion"/>
  </si>
  <si>
    <t>데이터작업</t>
    <phoneticPr fontId="1" type="noConversion"/>
  </si>
  <si>
    <t>문의</t>
    <phoneticPr fontId="1" type="noConversion"/>
  </si>
  <si>
    <t>원인 파악 및 소스 수정</t>
    <phoneticPr fontId="1" type="noConversion"/>
  </si>
  <si>
    <t xml:space="preserve">[오류][크레듀] 개설 정보 업로드 불가 </t>
    <phoneticPr fontId="1" type="noConversion"/>
  </si>
  <si>
    <t>IMS 사용자 권한 추가 (지성희, 임현주)</t>
  </si>
  <si>
    <t>[데이터작업][도레이첨단소재] 과정 역량 복사</t>
  </si>
  <si>
    <t>[데이터 작업][남부발전] 수료결과 출력</t>
    <phoneticPr fontId="1" type="noConversion"/>
  </si>
  <si>
    <t>오류</t>
    <phoneticPr fontId="1" type="noConversion"/>
  </si>
  <si>
    <t>데이터작업</t>
    <phoneticPr fontId="1" type="noConversion"/>
  </si>
  <si>
    <t xml:space="preserve">오류 원인 파악 및 처리 </t>
    <phoneticPr fontId="1" type="noConversion"/>
  </si>
  <si>
    <t>문의</t>
    <phoneticPr fontId="1" type="noConversion"/>
  </si>
  <si>
    <t xml:space="preserve">[문의][다우정보기술] 인사정보 동기화 관련 문의 </t>
  </si>
  <si>
    <t>소스 확인 및 결과 회신</t>
    <phoneticPr fontId="1" type="noConversion"/>
  </si>
  <si>
    <t>[오류][남부발전] 과정 정보 동기화 확인</t>
    <phoneticPr fontId="1" type="noConversion"/>
  </si>
  <si>
    <t>[오류][도레이첨단] 동기화 오류 확인</t>
    <phoneticPr fontId="1" type="noConversion"/>
  </si>
  <si>
    <t>51th week 스터디</t>
    <phoneticPr fontId="1" type="noConversion"/>
  </si>
  <si>
    <t>신입사원 기술지원</t>
    <phoneticPr fontId="1" type="noConversion"/>
  </si>
  <si>
    <t>혜린씨 기술 지원 ( 51주)</t>
    <phoneticPr fontId="1" type="noConversion"/>
  </si>
  <si>
    <t xml:space="preserve">교수 인사 정보 (비밀번호) 동기화 되지 않음. </t>
    <phoneticPr fontId="1" type="noConversion"/>
  </si>
  <si>
    <t xml:space="preserve">원인 파악 및 처리 </t>
    <phoneticPr fontId="1" type="noConversion"/>
  </si>
  <si>
    <t>오류</t>
    <phoneticPr fontId="1" type="noConversion"/>
  </si>
  <si>
    <t>보건복지 의료공단 DB 담당자 요청 전달</t>
    <phoneticPr fontId="1" type="noConversion"/>
  </si>
  <si>
    <t>신규 CDN 업체 (엠군) 미팅 1차</t>
    <phoneticPr fontId="1" type="noConversion"/>
  </si>
  <si>
    <t>신규 CDN 업체 (엠군) 미팅 2차</t>
    <phoneticPr fontId="1" type="noConversion"/>
  </si>
  <si>
    <t>미팅 참가</t>
    <phoneticPr fontId="1" type="noConversion"/>
  </si>
  <si>
    <t>기타</t>
    <phoneticPr fontId="1" type="noConversion"/>
  </si>
  <si>
    <t>[문의][코스콤] 과정, 개설정보 파일 오류 문의</t>
  </si>
  <si>
    <t>문의</t>
    <phoneticPr fontId="1" type="noConversion"/>
  </si>
  <si>
    <t>[문의][다우정보기술] 직급, 부서 정보 동기화 문의</t>
  </si>
  <si>
    <t>[데이터작업][예탁결제원] 사외과정 사용처리(직무, 어학, 독서)</t>
  </si>
  <si>
    <t>데이터작업</t>
    <phoneticPr fontId="1" type="noConversion"/>
  </si>
  <si>
    <t>[기능개선][자생한방병원] IP등록</t>
  </si>
  <si>
    <t>기능개선</t>
    <phoneticPr fontId="1" type="noConversion"/>
  </si>
  <si>
    <t>[데이터작업][기준연수원] 사용처리, 과정 역량 데이터 복사</t>
  </si>
  <si>
    <t>[데이터작업][예탁결제원] 사외과정 사용&amp;미사용처리 요청</t>
  </si>
  <si>
    <t>[문의][예탁결제원] 오류 확인 요청</t>
  </si>
  <si>
    <t>[문의][남부발전] 수료결과 데이터 확인</t>
    <phoneticPr fontId="1" type="noConversion"/>
  </si>
  <si>
    <t>오류</t>
    <phoneticPr fontId="1" type="noConversion"/>
  </si>
  <si>
    <t>[오류][코스콤] 과정, 개설정보 파일 오류 문의</t>
    <phoneticPr fontId="1" type="noConversion"/>
  </si>
  <si>
    <t>[스터디마트] 1월 개설 과정 교육비 변경 요청</t>
  </si>
  <si>
    <t>[기능개선][동서발전] 개설정보 동기화 시 중견기업 환급액 전달되지 않도록 변경</t>
    <phoneticPr fontId="1" type="noConversion"/>
  </si>
  <si>
    <t>[스터디마트] 1월 개설과정 환급액 변경 요청</t>
  </si>
  <si>
    <t>[오류][고려아카데미-다우기술] 개설 오류</t>
  </si>
  <si>
    <t>[데이터작업][희성소재] 부서 삭제 요청</t>
  </si>
  <si>
    <t>[데이터작업][코스콤] 직군-과정 매핑 정보 복사</t>
  </si>
  <si>
    <t>52th week 스터디</t>
    <phoneticPr fontId="1" type="noConversion"/>
  </si>
  <si>
    <t>동영상 모듈 교체 작업</t>
    <phoneticPr fontId="1" type="noConversion"/>
  </si>
  <si>
    <t>기등록 동영상 백업 방법 문의</t>
    <phoneticPr fontId="1" type="noConversion"/>
  </si>
  <si>
    <t>현재 시스템에서 진도율 체크하는 알고리즘을 분석 후 손팀장님 회신</t>
  </si>
  <si>
    <t>[오류][유수에스엠] 연수원 로그인 불가</t>
  </si>
  <si>
    <t>[데이터작업][동서발전] 학습자 주소, 우편번호 변경</t>
  </si>
  <si>
    <t>[데이터작업][남부발전] 주소, 우편번호 변경</t>
  </si>
  <si>
    <t>[기능개선][기준연수원] 로고 변경</t>
  </si>
  <si>
    <t>[기능개선][스터디마트] 과정코드로 검색</t>
  </si>
  <si>
    <t>[오류][남부발전] 신청정보 오류 확인</t>
  </si>
  <si>
    <t>오류</t>
    <phoneticPr fontId="1" type="noConversion"/>
  </si>
  <si>
    <t>원인 및 해결방법 안내</t>
    <phoneticPr fontId="1" type="noConversion"/>
  </si>
  <si>
    <t>주소 변경 프로세스 대로 실행</t>
    <phoneticPr fontId="1" type="noConversion"/>
  </si>
  <si>
    <t>로고 파일 변경</t>
    <phoneticPr fontId="1" type="noConversion"/>
  </si>
  <si>
    <t>기능개선</t>
    <phoneticPr fontId="1" type="noConversion"/>
  </si>
  <si>
    <t>요청된 3개 메뉴에 추가하기</t>
    <phoneticPr fontId="1" type="noConversion"/>
  </si>
  <si>
    <t>원인 파악 및 처리</t>
    <phoneticPr fontId="1" type="noConversion"/>
  </si>
  <si>
    <t xml:space="preserve">정전으로 인한 시스템 다운 -&gt; 서버 재구동 요청 / 매뉴얼 작성 </t>
    <phoneticPr fontId="1" type="noConversion"/>
  </si>
  <si>
    <t>JOBCAP 사이트 이관 후 스타일시트 깨지는 문제 해결</t>
    <phoneticPr fontId="1" type="noConversion"/>
  </si>
  <si>
    <t>[데이터작업][도레이첨단소재] 주소, 우편번호 변경</t>
    <phoneticPr fontId="1" type="noConversion"/>
  </si>
  <si>
    <t>데이터 작업</t>
    <phoneticPr fontId="1" type="noConversion"/>
  </si>
  <si>
    <t>데이터작업</t>
    <phoneticPr fontId="1" type="noConversion"/>
  </si>
  <si>
    <t>럼퍼스 FTP 오픈 요청</t>
    <phoneticPr fontId="1" type="noConversion"/>
  </si>
  <si>
    <t>기능개선</t>
    <phoneticPr fontId="1" type="noConversion"/>
  </si>
  <si>
    <t>예탁 결제원 추가 개발 건 검토</t>
    <phoneticPr fontId="1" type="noConversion"/>
  </si>
  <si>
    <t>전후관계 파악</t>
    <phoneticPr fontId="1" type="noConversion"/>
  </si>
  <si>
    <t>기타</t>
    <phoneticPr fontId="1" type="noConversion"/>
  </si>
  <si>
    <t>혜린씨 기술 지원 ( 52주)</t>
    <phoneticPr fontId="1" type="noConversion"/>
  </si>
  <si>
    <t>요청응답</t>
    <phoneticPr fontId="1" type="noConversion"/>
  </si>
  <si>
    <t>운영서버 DB 백업 코드 확인</t>
    <phoneticPr fontId="1" type="noConversion"/>
  </si>
  <si>
    <t>혜린씨 기술 지원 ( 53주)</t>
    <phoneticPr fontId="1" type="noConversion"/>
  </si>
  <si>
    <t xml:space="preserve">코이노 솔루션 구매 세금계산서 처리 </t>
    <phoneticPr fontId="1" type="noConversion"/>
  </si>
  <si>
    <t>종무식</t>
    <phoneticPr fontId="1" type="noConversion"/>
  </si>
  <si>
    <t>2015년도 개선사항 취합</t>
    <phoneticPr fontId="1" type="noConversion"/>
  </si>
  <si>
    <t>기타</t>
    <phoneticPr fontId="1" type="noConversion"/>
  </si>
  <si>
    <t>민주씨에게  스터디마트 개선사항 취합 요청</t>
    <phoneticPr fontId="1" type="noConversion"/>
  </si>
  <si>
    <t>[문의][올윈에듀] 스터디마트 학습창 연동 문의</t>
    <phoneticPr fontId="1" type="noConversion"/>
  </si>
  <si>
    <t>안내 메일 작성</t>
    <phoneticPr fontId="1" type="noConversion"/>
  </si>
  <si>
    <t>문의</t>
    <phoneticPr fontId="1" type="noConversion"/>
  </si>
  <si>
    <t>INTV , ICP 이관 대상 동영상 목록 작성 (카테고리화)</t>
    <phoneticPr fontId="1" type="noConversion"/>
  </si>
  <si>
    <t>기능개선</t>
    <phoneticPr fontId="1" type="noConversion"/>
  </si>
  <si>
    <t>53th week 스터디</t>
    <phoneticPr fontId="1" type="noConversion"/>
  </si>
  <si>
    <t>-</t>
    <phoneticPr fontId="1" type="noConversion"/>
  </si>
  <si>
    <t>[데이터작업][ICP 연수원] 연수원 생성 / INTV 세팅 지원 요청</t>
  </si>
  <si>
    <t>데이터 작업, 동영상 등록 지원 작업</t>
    <phoneticPr fontId="1" type="noConversion"/>
  </si>
  <si>
    <t>데이터작업</t>
    <phoneticPr fontId="1" type="noConversion"/>
  </si>
  <si>
    <t>[오류][도레이첨단소재]사외교육기관 정보 확인</t>
    <phoneticPr fontId="1" type="noConversion"/>
  </si>
  <si>
    <t>현상 파악 / 메일 문의 및 회신</t>
    <phoneticPr fontId="1" type="noConversion"/>
  </si>
  <si>
    <t>운영서버 로고 등록</t>
    <phoneticPr fontId="1" type="noConversion"/>
  </si>
  <si>
    <t>[데이터작업][ICPI 연수원] 로고 / 배너 삽입</t>
    <phoneticPr fontId="1" type="noConversion"/>
  </si>
  <si>
    <t xml:space="preserve">[오류][폰ECM] 엑셀 일괄 개설 오류 </t>
    <phoneticPr fontId="1" type="noConversion"/>
  </si>
  <si>
    <t>원인 파악 및 운영서버 적용</t>
    <phoneticPr fontId="1" type="noConversion"/>
  </si>
  <si>
    <t>오류</t>
    <phoneticPr fontId="1" type="noConversion"/>
  </si>
  <si>
    <t>프로젝트</t>
    <phoneticPr fontId="1" type="noConversion"/>
  </si>
  <si>
    <t>유지보수</t>
    <phoneticPr fontId="1" type="noConversion"/>
  </si>
  <si>
    <t>스터디</t>
    <phoneticPr fontId="1" type="noConversion"/>
  </si>
  <si>
    <t>기타</t>
    <phoneticPr fontId="1" type="noConversion"/>
  </si>
  <si>
    <t>대분류별</t>
    <phoneticPr fontId="1" type="noConversion"/>
  </si>
  <si>
    <t>합계건수</t>
    <phoneticPr fontId="1" type="noConversion"/>
  </si>
  <si>
    <t>합계시간</t>
    <phoneticPr fontId="1" type="noConversion"/>
  </si>
  <si>
    <r>
      <t xml:space="preserve">4분기(10월~12월) : 10월 2일 , 11월 1일, 12월 2일 사용 =&gt; </t>
    </r>
    <r>
      <rPr>
        <sz val="10"/>
        <color rgb="FF008000"/>
        <rFont val="ＭＳ Ｐゴシック"/>
        <family val="3"/>
        <charset val="129"/>
        <scheme val="minor"/>
      </rPr>
      <t>5일사용</t>
    </r>
    <phoneticPr fontId="1" type="noConversion"/>
  </si>
  <si>
    <t>비율 (%)</t>
    <phoneticPr fontId="1" type="noConversion"/>
  </si>
  <si>
    <t>대분류</t>
    <phoneticPr fontId="1" type="noConversion"/>
  </si>
  <si>
    <t>중분류</t>
    <phoneticPr fontId="1" type="noConversion"/>
  </si>
  <si>
    <t>합계시간</t>
    <phoneticPr fontId="1" type="noConversion"/>
  </si>
  <si>
    <t>비율</t>
    <phoneticPr fontId="1" type="noConversion"/>
  </si>
  <si>
    <t>그리스도대 역량진단 시스템</t>
  </si>
  <si>
    <t>그리스도대 역량진단 시스템</t>
    <phoneticPr fontId="1" type="noConversion"/>
  </si>
  <si>
    <t>인키움 홈페이지 포탈 개발</t>
    <phoneticPr fontId="1" type="noConversion"/>
  </si>
  <si>
    <t>INTV 리뉴얼 사이트 개발</t>
    <phoneticPr fontId="1" type="noConversion"/>
  </si>
  <si>
    <t>ASTD</t>
    <phoneticPr fontId="1" type="noConversion"/>
  </si>
  <si>
    <t>CSR</t>
    <phoneticPr fontId="1" type="noConversion"/>
  </si>
  <si>
    <t>ICAP ASP</t>
    <phoneticPr fontId="1" type="noConversion"/>
  </si>
  <si>
    <t>ICP</t>
    <phoneticPr fontId="1" type="noConversion"/>
  </si>
  <si>
    <t>INTV</t>
    <phoneticPr fontId="1" type="noConversion"/>
  </si>
  <si>
    <t>ITOSC</t>
    <phoneticPr fontId="1" type="noConversion"/>
  </si>
  <si>
    <t>JOBCAP</t>
    <phoneticPr fontId="1" type="noConversion"/>
  </si>
  <si>
    <t>강남대</t>
    <phoneticPr fontId="1" type="noConversion"/>
  </si>
  <si>
    <t>그리스도대학교</t>
    <phoneticPr fontId="1" type="noConversion"/>
  </si>
  <si>
    <t>산업인력공단 고도화</t>
    <phoneticPr fontId="1" type="noConversion"/>
  </si>
  <si>
    <t>스터디마트</t>
    <phoneticPr fontId="1" type="noConversion"/>
  </si>
  <si>
    <t>올리고</t>
    <phoneticPr fontId="1" type="noConversion"/>
  </si>
  <si>
    <t>홈페이지</t>
    <phoneticPr fontId="1" type="noConversion"/>
  </si>
  <si>
    <t>지역정보개발원 ICAP</t>
    <phoneticPr fontId="1" type="noConversion"/>
  </si>
  <si>
    <t>산업인력공단</t>
    <phoneticPr fontId="1" type="noConversion"/>
  </si>
  <si>
    <t>투자시간</t>
    <phoneticPr fontId="1" type="noConversion"/>
  </si>
  <si>
    <t>박상무 님 영업파트 FTP 서버 요청사항 처리</t>
  </si>
  <si>
    <t>CSR 사이트 다운(DB 커넥션 연결 실패) 현상 처리</t>
    <phoneticPr fontId="1" type="noConversion"/>
  </si>
  <si>
    <t>서버 재구동 및 손팀장님 원인 문의</t>
    <phoneticPr fontId="1" type="noConversion"/>
  </si>
  <si>
    <t>오류</t>
    <phoneticPr fontId="1" type="noConversion"/>
  </si>
  <si>
    <t>[오류][올윈에듀] 과정정보 검색 불가</t>
  </si>
  <si>
    <t>[오류][올윈에듀] 과정정보 검색 불가</t>
    <phoneticPr fontId="1" type="noConversion"/>
  </si>
  <si>
    <t>요약</t>
    <phoneticPr fontId="1" type="noConversion"/>
  </si>
  <si>
    <t>지난시간</t>
    <phoneticPr fontId="1" type="noConversion"/>
  </si>
  <si>
    <t>경과</t>
    <phoneticPr fontId="1" type="noConversion"/>
  </si>
  <si>
    <t>잔여</t>
    <phoneticPr fontId="1" type="noConversion"/>
  </si>
  <si>
    <t>대분류</t>
    <phoneticPr fontId="1" type="noConversion"/>
  </si>
  <si>
    <t>중분류</t>
    <phoneticPr fontId="1" type="noConversion"/>
  </si>
  <si>
    <t>소분류</t>
    <phoneticPr fontId="1" type="noConversion"/>
  </si>
  <si>
    <r>
      <t>1</t>
    </r>
    <r>
      <rPr>
        <sz val="10"/>
        <color theme="1"/>
        <rFont val="ＭＳ Ｐゴシック"/>
        <family val="3"/>
        <charset val="129"/>
        <scheme val="minor"/>
      </rPr>
      <t>분기</t>
    </r>
    <r>
      <rPr>
        <sz val="10"/>
        <color theme="1"/>
        <rFont val="ＭＳ Ｐゴシック"/>
        <family val="3"/>
        <charset val="129"/>
        <scheme val="minor"/>
      </rPr>
      <t>(1</t>
    </r>
    <r>
      <rPr>
        <sz val="10"/>
        <color theme="1"/>
        <rFont val="ＭＳ Ｐゴシック"/>
        <family val="3"/>
        <charset val="129"/>
        <scheme val="minor"/>
      </rPr>
      <t>월</t>
    </r>
    <r>
      <rPr>
        <sz val="10"/>
        <color theme="1"/>
        <rFont val="ＭＳ Ｐゴシック"/>
        <family val="3"/>
        <charset val="129"/>
        <scheme val="minor"/>
      </rPr>
      <t>~3</t>
    </r>
    <r>
      <rPr>
        <sz val="10"/>
        <color theme="1"/>
        <rFont val="ＭＳ Ｐゴシック"/>
        <family val="3"/>
        <charset val="129"/>
        <scheme val="minor"/>
      </rPr>
      <t>월</t>
    </r>
    <r>
      <rPr>
        <sz val="10"/>
        <color theme="1"/>
        <rFont val="ＭＳ Ｐゴシック"/>
        <family val="3"/>
        <charset val="129"/>
        <scheme val="minor"/>
      </rPr>
      <t xml:space="preserve">): </t>
    </r>
    <phoneticPr fontId="1" type="noConversion"/>
  </si>
  <si>
    <r>
      <t>2</t>
    </r>
    <r>
      <rPr>
        <sz val="10"/>
        <color theme="1"/>
        <rFont val="ＭＳ Ｐゴシック"/>
        <family val="3"/>
        <charset val="129"/>
        <scheme val="minor"/>
      </rPr>
      <t>분기</t>
    </r>
    <r>
      <rPr>
        <sz val="10"/>
        <color theme="1"/>
        <rFont val="ＭＳ Ｐゴシック"/>
        <family val="3"/>
        <charset val="129"/>
        <scheme val="minor"/>
      </rPr>
      <t>(4</t>
    </r>
    <r>
      <rPr>
        <sz val="10"/>
        <color theme="1"/>
        <rFont val="ＭＳ Ｐゴシック"/>
        <family val="3"/>
        <charset val="129"/>
        <scheme val="minor"/>
      </rPr>
      <t>월</t>
    </r>
    <r>
      <rPr>
        <sz val="10"/>
        <color theme="1"/>
        <rFont val="ＭＳ Ｐゴシック"/>
        <family val="3"/>
        <charset val="129"/>
        <scheme val="minor"/>
      </rPr>
      <t>~6</t>
    </r>
    <r>
      <rPr>
        <sz val="10"/>
        <color theme="1"/>
        <rFont val="ＭＳ Ｐゴシック"/>
        <family val="3"/>
        <charset val="129"/>
        <scheme val="minor"/>
      </rPr>
      <t>월</t>
    </r>
    <r>
      <rPr>
        <sz val="10"/>
        <color theme="1"/>
        <rFont val="ＭＳ Ｐゴシック"/>
        <family val="3"/>
        <charset val="129"/>
        <scheme val="minor"/>
      </rPr>
      <t xml:space="preserve">) : </t>
    </r>
    <phoneticPr fontId="1" type="noConversion"/>
  </si>
  <si>
    <t>Priority</t>
    <phoneticPr fontId="1" type="noConversion"/>
  </si>
  <si>
    <t>合計</t>
    <rPh sb="0" eb="2">
      <t>ごうけい</t>
    </rPh>
    <phoneticPr fontId="1" type="noConversion"/>
  </si>
  <si>
    <t>Orig Est</t>
    <phoneticPr fontId="1" type="noConversion"/>
  </si>
  <si>
    <t>Curr Est</t>
    <phoneticPr fontId="1" type="noConversion"/>
  </si>
  <si>
    <t>Elapsed</t>
    <phoneticPr fontId="1" type="noConversion"/>
  </si>
  <si>
    <t>Remain</t>
    <phoneticPr fontId="1" type="noConversion"/>
  </si>
  <si>
    <t>Task</t>
    <phoneticPr fontId="1" type="noConversion"/>
  </si>
  <si>
    <t>その他</t>
    <rPh sb="2" eb="3">
      <t>た</t>
    </rPh>
    <phoneticPr fontId="1" type="noConversion"/>
  </si>
  <si>
    <t>会議</t>
    <rPh sb="0" eb="2">
      <t>かいぎ</t>
    </rPh>
    <phoneticPr fontId="1" type="noConversion"/>
  </si>
  <si>
    <t>チームの会議</t>
    <rPh sb="4" eb="6">
      <t>かいぎ</t>
    </rPh>
    <phoneticPr fontId="1" type="noConversion"/>
  </si>
  <si>
    <t>製品　STUDY</t>
    <rPh sb="0" eb="2">
      <t>せいひん</t>
    </rPh>
    <phoneticPr fontId="1" type="noConversion"/>
  </si>
  <si>
    <t>資料読み</t>
    <rPh sb="0" eb="2">
      <t>しりょう</t>
    </rPh>
    <rPh sb="2" eb="3">
      <t>よ</t>
    </rPh>
    <phoneticPr fontId="1" type="noConversion"/>
  </si>
  <si>
    <t>管理者 マニュアール</t>
  </si>
  <si>
    <t>承認システム　マニュアル</t>
    <phoneticPr fontId="1" type="noConversion"/>
  </si>
  <si>
    <t>WEB Report　教育(ｂｙ河内、アーキテクチァー、基本的な使い方　等)</t>
    <rPh sb="16" eb="18">
      <t>かわうち</t>
    </rPh>
    <rPh sb="36" eb="37">
      <t>など</t>
    </rPh>
    <phoneticPr fontId="1" type="noConversion"/>
  </si>
  <si>
    <t>開発環境　構築</t>
    <phoneticPr fontId="1" type="noConversion"/>
  </si>
  <si>
    <t>WebReport　ローカル　開発環境　構築</t>
    <phoneticPr fontId="1" type="noConversion"/>
  </si>
  <si>
    <t>報告</t>
    <rPh sb="0" eb="2">
      <t>ほうこく</t>
    </rPh>
    <phoneticPr fontId="1" type="noConversion"/>
  </si>
  <si>
    <t>一日報告</t>
    <phoneticPr fontId="1" type="noConversion"/>
  </si>
  <si>
    <t>朝の会議（８月）</t>
    <phoneticPr fontId="1" type="noConversion"/>
  </si>
  <si>
    <t>部屋の申請進行</t>
  </si>
  <si>
    <t>人事関連</t>
    <rPh sb="0" eb="2">
      <t>じんじ</t>
    </rPh>
    <rPh sb="2" eb="4">
      <t>かんれん</t>
    </rPh>
    <phoneticPr fontId="1" type="noConversion"/>
  </si>
  <si>
    <t>JP_Webレポート開発仕様書_20141202.docx</t>
    <phoneticPr fontId="1" type="noConversion"/>
  </si>
  <si>
    <t>JP_WebReportの引継ぎまとめ_20141202.docx</t>
    <phoneticPr fontId="1" type="noConversion"/>
  </si>
  <si>
    <t>Aegis wall　資料精読：　WebReport [ 削除及び設置方法 ].txt</t>
    <phoneticPr fontId="1" type="noConversion"/>
  </si>
  <si>
    <t>Aegis wall　資料精読：　JP_統合Webレポートの構成およびインストールv 1.1.01_2 (1).docx　</t>
    <phoneticPr fontId="1" type="noConversion"/>
  </si>
  <si>
    <t>WEB Report　教育</t>
    <phoneticPr fontId="1" type="noConversion"/>
  </si>
  <si>
    <t>JP_WEBREPORT_SiteReport_develop.docx</t>
  </si>
  <si>
    <t>JP_webreport_Debug_河内追記20150616.ppt</t>
  </si>
  <si>
    <t>UDS 구조 및 명세.ppt</t>
  </si>
  <si>
    <t>OZ Report Getting Started.pdf</t>
  </si>
  <si>
    <t>WEBREPORT テーブル定義.docx</t>
  </si>
  <si>
    <t>WEB Report 研究</t>
    <rPh sb="11" eb="13">
      <t>ｹﾝｷｭｳ</t>
    </rPh>
    <phoneticPr fontId="1" type="noConversion"/>
  </si>
  <si>
    <t>Aegis Wall Report　 ソースコード　分析</t>
    <phoneticPr fontId="1" type="noConversion"/>
  </si>
  <si>
    <t>JP_サービスおよび監査ログDB構造.ppt</t>
    <phoneticPr fontId="1" type="noConversion"/>
  </si>
  <si>
    <t>MVC 流れ</t>
    <rPh sb="4" eb="5">
      <t>なが</t>
    </rPh>
    <phoneticPr fontId="1" type="noConversion"/>
  </si>
  <si>
    <t>OZR, ODI,UDS　のデータ流れ</t>
    <rPh sb="17" eb="18">
      <t>なが</t>
    </rPh>
    <phoneticPr fontId="1" type="noConversion"/>
  </si>
  <si>
    <t>Aegis Wall 運用サーバー　アクセス　申請</t>
    <phoneticPr fontId="1" type="noConversion"/>
  </si>
  <si>
    <t>協業</t>
    <rPh sb="0" eb="2">
      <t>きょうぎょう</t>
    </rPh>
    <phoneticPr fontId="1" type="noConversion"/>
  </si>
  <si>
    <t>技術関連</t>
    <rPh sb="0" eb="2">
      <t>ぎじゅつ</t>
    </rPh>
    <rPh sb="2" eb="4">
      <t>かんれん</t>
    </rPh>
    <phoneticPr fontId="1" type="noConversion"/>
  </si>
  <si>
    <t>JP_WEBREPORT_SiteReport_develop.docx</t>
    <phoneticPr fontId="1" type="noConversion"/>
  </si>
  <si>
    <t>OZ Report Designer User's Guide.pdf</t>
    <phoneticPr fontId="1" type="noConversion"/>
  </si>
  <si>
    <t>OZ Report Designer User Reference Guide.pdf</t>
    <phoneticPr fontId="1" type="noConversion"/>
  </si>
  <si>
    <t>OZ UDS Java User's Guide.pdf</t>
    <phoneticPr fontId="1" type="noConversion"/>
  </si>
  <si>
    <t>SSL 設置</t>
    <rPh sb="4" eb="6">
      <t>せっち</t>
    </rPh>
    <phoneticPr fontId="1" type="noConversion"/>
  </si>
  <si>
    <t>Aegis Wall Homepage 運用サーバに　SSL設置準備</t>
    <phoneticPr fontId="1" type="noConversion"/>
  </si>
  <si>
    <t>Apache SSL 設置 マニュアル　作成</t>
    <phoneticPr fontId="1" type="noConversion"/>
  </si>
  <si>
    <t>Bug　管理　サイト</t>
  </si>
  <si>
    <t>教育</t>
    <phoneticPr fontId="1" type="noConversion"/>
  </si>
  <si>
    <t>権限申請, 使用方法等</t>
    <rPh sb="6" eb="8">
      <t>しよう</t>
    </rPh>
    <rPh sb="8" eb="10">
      <t>ほうほう</t>
    </rPh>
    <rPh sb="10" eb="11">
      <t>など</t>
    </rPh>
    <phoneticPr fontId="1" type="noConversion"/>
  </si>
  <si>
    <t>管理者用のApplication ROOT 設定追加　</t>
  </si>
  <si>
    <t>Open SSL のライブラリーを最新版にアップデート</t>
  </si>
  <si>
    <t>Static Page(html, jpg, css等)はApacheで　Dynamic Page(JSP等）はTomcatで処理するように設定</t>
    <phoneticPr fontId="1" type="noConversion"/>
  </si>
  <si>
    <t>Apache / Tomcat　の連動をもっと安全な方式(mod_jk)に交代</t>
    <phoneticPr fontId="1" type="noConversion"/>
  </si>
  <si>
    <t>Aegis Wall Homepage 運用 サーバ に　SSL 設置 (102)</t>
    <phoneticPr fontId="1" type="noConversion"/>
  </si>
  <si>
    <t>Aegis Wall Homepage 運用 サーバ に　SSL 設置 (103)</t>
    <phoneticPr fontId="1" type="noConversion"/>
  </si>
  <si>
    <t xml:space="preserve">JP_DBSAFERテーブルスキーマ.doc </t>
  </si>
  <si>
    <t>事業部の会議</t>
  </si>
  <si>
    <t>Cafeで相談</t>
  </si>
  <si>
    <t>DB Safer本体 TableとAdminManagerメニューMapping.xlsx</t>
  </si>
  <si>
    <t>バグ #2631 修正に関する教育</t>
  </si>
  <si>
    <t>製品サイトお知らせ一覧機能Deployサポート</t>
    <phoneticPr fontId="1" type="noConversion"/>
  </si>
  <si>
    <t>ロカール環境への接続確認</t>
  </si>
  <si>
    <t>承認システム設置教育</t>
  </si>
  <si>
    <t>承認システム教育</t>
    <phoneticPr fontId="1" type="noConversion"/>
  </si>
  <si>
    <t>Aegis wall Report インストール, ビルド教育を受ける</t>
    <phoneticPr fontId="1" type="noConversion"/>
  </si>
  <si>
    <t>研究、教育</t>
    <rPh sb="0" eb="2">
      <t>けんきゅう</t>
    </rPh>
    <rPh sb="3" eb="5">
      <t>きょういく</t>
    </rPh>
    <phoneticPr fontId="1" type="noConversion"/>
  </si>
  <si>
    <t>3분기(7월~9월) : ８/31</t>
    <phoneticPr fontId="1" type="noConversion"/>
  </si>
  <si>
    <t>Maintenance</t>
    <phoneticPr fontId="1" type="noConversion"/>
  </si>
  <si>
    <t>Aegis Wall 製品サイト</t>
    <phoneticPr fontId="1" type="noConversion"/>
  </si>
  <si>
    <t>AWSITE-12</t>
    <phoneticPr fontId="1" type="noConversion"/>
  </si>
  <si>
    <t>Test Server Deploy (8月)</t>
    <rPh sb="21" eb="22">
      <t>がつ</t>
    </rPh>
    <phoneticPr fontId="1" type="noConversion"/>
  </si>
  <si>
    <t>共通</t>
    <rPh sb="0" eb="2">
      <t>きょうつう</t>
    </rPh>
    <phoneticPr fontId="1" type="noConversion"/>
  </si>
  <si>
    <t>AEGISWALL-346（#2854)</t>
  </si>
  <si>
    <t>WEB Report</t>
    <phoneticPr fontId="1" type="noConversion"/>
  </si>
  <si>
    <t>Test Server Build (8月)</t>
    <rPh sb="20" eb="21">
      <t>がつ</t>
    </rPh>
    <phoneticPr fontId="1" type="noConversion"/>
  </si>
  <si>
    <t>AWSITE-44</t>
  </si>
  <si>
    <t>AWSITE-50</t>
  </si>
  <si>
    <t>AWSITE-49</t>
    <phoneticPr fontId="1" type="noConversion"/>
  </si>
  <si>
    <t>AWSITE-48</t>
    <phoneticPr fontId="1" type="noConversion"/>
  </si>
  <si>
    <t>写真撮影 304呉</t>
  </si>
  <si>
    <t>AWSITE-18</t>
    <phoneticPr fontId="1" type="noConversion"/>
  </si>
  <si>
    <t>AWSITE-35</t>
    <phoneticPr fontId="1" type="noConversion"/>
  </si>
  <si>
    <t>AWSITE-61</t>
    <phoneticPr fontId="1" type="noConversion"/>
  </si>
  <si>
    <t>運用 Server Deploy (8月)</t>
    <rPh sb="0" eb="2">
      <t>うんよう</t>
    </rPh>
    <rPh sb="19" eb="20">
      <t>がつ</t>
    </rPh>
    <phoneticPr fontId="1" type="noConversion"/>
  </si>
  <si>
    <t>スケジュール作成</t>
    <phoneticPr fontId="1" type="noConversion"/>
  </si>
  <si>
    <t>スケジュール作成(9月)</t>
    <rPh sb="10" eb="11">
      <t>がつ</t>
    </rPh>
    <phoneticPr fontId="1" type="noConversion"/>
  </si>
  <si>
    <t>一日報告作成（８月）</t>
    <phoneticPr fontId="1" type="noConversion"/>
  </si>
  <si>
    <t>Test Server Deploy (9月)</t>
    <rPh sb="21" eb="22">
      <t>がつ</t>
    </rPh>
    <phoneticPr fontId="1" type="noConversion"/>
  </si>
  <si>
    <t>運用 Server Deploy (9月)</t>
    <rPh sb="0" eb="2">
      <t>うんよう</t>
    </rPh>
    <rPh sb="19" eb="20">
      <t>がつ</t>
    </rPh>
    <phoneticPr fontId="1" type="noConversion"/>
  </si>
  <si>
    <t>Test Server Build (9月)</t>
    <rPh sb="20" eb="21">
      <t>がつ</t>
    </rPh>
    <phoneticPr fontId="1" type="noConversion"/>
  </si>
  <si>
    <t>朝の会議（9月）</t>
    <phoneticPr fontId="1" type="noConversion"/>
  </si>
  <si>
    <t>一日報告作成（9月）</t>
    <phoneticPr fontId="1" type="noConversion"/>
  </si>
  <si>
    <t>オリエンテーション</t>
  </si>
  <si>
    <t>Aegiswall 製品　資料読み　</t>
    <rPh sb="10" eb="12">
      <t>せいひん</t>
    </rPh>
    <phoneticPr fontId="1" type="noConversion"/>
  </si>
  <si>
    <t>AWSITE-54</t>
    <phoneticPr fontId="1" type="noConversion"/>
  </si>
  <si>
    <t>Bug Review</t>
    <phoneticPr fontId="1" type="noConversion"/>
  </si>
  <si>
    <t>아침 구약쇼 전입신고</t>
  </si>
  <si>
    <t>人事業務処理（転入申告関連）</t>
    <phoneticPr fontId="1" type="noConversion"/>
  </si>
  <si>
    <t>Maintenance</t>
    <phoneticPr fontId="1" type="noConversion"/>
  </si>
  <si>
    <t>AWSITE-47</t>
    <phoneticPr fontId="1" type="noConversion"/>
  </si>
  <si>
    <t>AWSITE-53</t>
    <phoneticPr fontId="1" type="noConversion"/>
  </si>
  <si>
    <t>大連にテスト要請（AWSITE-53,AWSITE-69,AWSITE-70）</t>
  </si>
  <si>
    <t>Aegis wall 製品サイトに セミナー結果ページ作成</t>
    <phoneticPr fontId="1" type="noConversion"/>
  </si>
  <si>
    <t>製品サイト運用サーバーにDeployする時、Image, Download資料のSymbolic Linkが削除されるBugの解決</t>
    <phoneticPr fontId="1" type="noConversion"/>
  </si>
  <si>
    <t>workflow申請：製品サイト本番DB</t>
    <phoneticPr fontId="1" type="noConversion"/>
  </si>
  <si>
    <t>全社員集会</t>
    <phoneticPr fontId="1" type="noConversion"/>
  </si>
  <si>
    <t>全社員集会</t>
    <phoneticPr fontId="1" type="noConversion"/>
  </si>
  <si>
    <t>Aegis Wall 教育</t>
    <rPh sb="11" eb="13">
      <t>きょういく</t>
    </rPh>
    <phoneticPr fontId="1" type="noConversion"/>
  </si>
  <si>
    <t>Aegis wall 教育　（岡田さん）</t>
  </si>
  <si>
    <t>AEGISWALL-311 (#2633)</t>
  </si>
  <si>
    <t>AEGISWALL-312</t>
  </si>
  <si>
    <t>AEGISWALL-313</t>
  </si>
  <si>
    <t>AEGISWALL-315</t>
  </si>
  <si>
    <t>AEGISWALL-316</t>
  </si>
  <si>
    <t>AEGISWALL-317</t>
  </si>
  <si>
    <t>AEGISWALL-319</t>
    <phoneticPr fontId="14"/>
  </si>
  <si>
    <t>AEGISWALL-320</t>
  </si>
  <si>
    <t>AEGISWALL-321</t>
  </si>
  <si>
    <t>AEGISWALL-322</t>
  </si>
  <si>
    <t>AEGISWALL-324</t>
  </si>
  <si>
    <t>AEGISWALL-325</t>
  </si>
  <si>
    <t>AEGISWALL-327</t>
  </si>
  <si>
    <t>AEGISWALL-328</t>
  </si>
  <si>
    <t>AEGISWALL-332</t>
  </si>
  <si>
    <t>AEGISWALL-333</t>
  </si>
  <si>
    <t>AEGISWALL-334</t>
  </si>
  <si>
    <t>AEGISWALL-335</t>
  </si>
  <si>
    <t>AEGISWALL-336</t>
  </si>
  <si>
    <t>AEGISWALL-337</t>
  </si>
  <si>
    <t>AEGISWALL-338</t>
  </si>
  <si>
    <t>AEGISWALL-345</t>
  </si>
  <si>
    <t>AEGISWALL-347</t>
  </si>
  <si>
    <t>AEGISWALL-300</t>
    <phoneticPr fontId="14"/>
  </si>
  <si>
    <t>AEGISWALL-303</t>
  </si>
  <si>
    <t>AEGISWALL-308</t>
  </si>
  <si>
    <t>Code Review (9月）</t>
    <rPh sb="14" eb="15">
      <t>がつ</t>
    </rPh>
    <phoneticPr fontId="1" type="noConversion"/>
  </si>
  <si>
    <t>小嶋さんMeeting, 501呉 (입사1개월)</t>
    <phoneticPr fontId="1" type="noConversion"/>
  </si>
  <si>
    <t>会社名変更関連調査</t>
  </si>
  <si>
    <t>Web report 部分</t>
    <rPh sb="11" eb="13">
      <t>ぶぶん</t>
    </rPh>
    <phoneticPr fontId="1" type="noConversion"/>
  </si>
  <si>
    <t>AEGISWALL-314</t>
    <phoneticPr fontId="1" type="noConversion"/>
  </si>
  <si>
    <t>AEGISWALL-346（#2854)</t>
    <phoneticPr fontId="1" type="noConversion"/>
  </si>
  <si>
    <t>お知らせ一覧詳細ページに移動できないバグ</t>
    <phoneticPr fontId="1" type="noConversion"/>
  </si>
  <si>
    <t>WebReportログレベルコラム改善研究</t>
    <phoneticPr fontId="1" type="noConversion"/>
  </si>
  <si>
    <t>Apache / Tomcat Security 設定確認</t>
    <phoneticPr fontId="1" type="noConversion"/>
  </si>
  <si>
    <t>기정 상 보안조치 사항 확인</t>
    <phoneticPr fontId="1" type="noConversion"/>
  </si>
  <si>
    <t>보안권고안 스터디</t>
    <phoneticPr fontId="1" type="noConversion"/>
  </si>
  <si>
    <t>AEGISWALL-364</t>
    <phoneticPr fontId="1" type="noConversion"/>
  </si>
  <si>
    <t>1단계 : 신규 git 저장소
 및 UIT 용 어플리케이션 구축</t>
    <phoneticPr fontId="1" type="noConversion"/>
  </si>
  <si>
    <t xml:space="preserve">2단계 : 
정적 컨텐츠 서버 구축 </t>
    <phoneticPr fontId="1" type="noConversion"/>
  </si>
  <si>
    <t>3단계: 
제품사이트 서버와 정적 컨텐츠 서버와의 연동 작업</t>
    <phoneticPr fontId="1" type="noConversion"/>
  </si>
  <si>
    <t>Web　Reportを設置したら日本語のもじばけ発生</t>
    <phoneticPr fontId="1" type="noConversion"/>
  </si>
  <si>
    <t>製品サイト管理引継ぎ</t>
  </si>
  <si>
    <t>製品サイトバグ修正Bridege役</t>
  </si>
  <si>
    <t>製品テストサイトLogin問題解決</t>
  </si>
  <si>
    <t>スケジュール作成(10月)</t>
    <rPh sb="11" eb="12">
      <t>がつ</t>
    </rPh>
    <phoneticPr fontId="1" type="noConversion"/>
  </si>
  <si>
    <t>一日報告作成（10月）</t>
    <phoneticPr fontId="1" type="noConversion"/>
  </si>
  <si>
    <t>Test Server Build (10月)</t>
    <rPh sb="21" eb="22">
      <t>がつ</t>
    </rPh>
    <phoneticPr fontId="1" type="noConversion"/>
  </si>
  <si>
    <t>Code Review (10月）</t>
    <rPh sb="15" eb="16">
      <t>がつ</t>
    </rPh>
    <phoneticPr fontId="1" type="noConversion"/>
  </si>
  <si>
    <t>4단계 : 결과보고</t>
    <phoneticPr fontId="1" type="noConversion"/>
  </si>
  <si>
    <t>製品サイトFooter変更 Inc. -&gt; Corp.</t>
    <phoneticPr fontId="1" type="noConversion"/>
  </si>
  <si>
    <t>AEGISWALL-373</t>
    <phoneticPr fontId="14"/>
  </si>
  <si>
    <t>AEGISWALL-362</t>
    <phoneticPr fontId="14"/>
  </si>
  <si>
    <t>AEGISWALL-365</t>
    <phoneticPr fontId="14"/>
  </si>
  <si>
    <t>AEGISWALL-358</t>
    <phoneticPr fontId="14"/>
  </si>
  <si>
    <t>AEGISWALL-361</t>
    <phoneticPr fontId="14"/>
  </si>
  <si>
    <t>AEGISWALL-363</t>
    <phoneticPr fontId="14"/>
  </si>
  <si>
    <t>AEGISWALL-366</t>
    <phoneticPr fontId="14"/>
  </si>
  <si>
    <t>AEGISWALL-368</t>
    <phoneticPr fontId="14"/>
  </si>
  <si>
    <t>AEGISWALL-369</t>
    <phoneticPr fontId="14"/>
  </si>
  <si>
    <t>AEGISWALL-372</t>
    <phoneticPr fontId="14"/>
  </si>
  <si>
    <t>AEGISWALL-348</t>
    <phoneticPr fontId="14"/>
  </si>
  <si>
    <t>AEGISWALL-349</t>
    <phoneticPr fontId="14"/>
  </si>
  <si>
    <t>AEGISWALL-352</t>
    <phoneticPr fontId="14"/>
  </si>
  <si>
    <t>AEGISWALL-353</t>
    <phoneticPr fontId="14"/>
  </si>
  <si>
    <t>AEGISWALL-354</t>
    <phoneticPr fontId="14"/>
  </si>
  <si>
    <t>AEGISWALL-355</t>
    <phoneticPr fontId="14"/>
  </si>
  <si>
    <t>AEGISWALL-359</t>
    <phoneticPr fontId="14"/>
  </si>
  <si>
    <t>AEGISWALL-360</t>
    <phoneticPr fontId="14"/>
  </si>
  <si>
    <t>AEGISWALL-367</t>
    <phoneticPr fontId="14"/>
  </si>
  <si>
    <t>AEGISWALL-370</t>
    <phoneticPr fontId="14"/>
  </si>
  <si>
    <t>AEGISWALL-356</t>
    <phoneticPr fontId="14"/>
  </si>
  <si>
    <r>
      <t>0</t>
    </r>
    <r>
      <rPr>
        <sz val="10"/>
        <color theme="1"/>
        <rFont val="ＭＳ Ｐゴシック"/>
        <family val="3"/>
        <charset val="129"/>
        <scheme val="major"/>
      </rPr>
      <t>단계</t>
    </r>
    <r>
      <rPr>
        <sz val="10"/>
        <color theme="1"/>
        <rFont val="ＭＳ Ｐゴシック"/>
        <family val="3"/>
        <charset val="128"/>
        <scheme val="major"/>
      </rPr>
      <t xml:space="preserve"> : </t>
    </r>
    <r>
      <rPr>
        <sz val="10"/>
        <color theme="1"/>
        <rFont val="ＭＳ Ｐゴシック"/>
        <family val="3"/>
        <charset val="129"/>
        <scheme val="major"/>
      </rPr>
      <t>사전조사</t>
    </r>
    <phoneticPr fontId="14"/>
  </si>
  <si>
    <r>
      <t>1</t>
    </r>
    <r>
      <rPr>
        <sz val="10"/>
        <color theme="1"/>
        <rFont val="ＭＳ Ｐゴシック"/>
        <family val="3"/>
        <charset val="129"/>
        <scheme val="major"/>
      </rPr>
      <t>단계</t>
    </r>
    <r>
      <rPr>
        <sz val="10"/>
        <color theme="1"/>
        <rFont val="ＭＳ Ｐゴシック"/>
        <family val="3"/>
        <charset val="128"/>
        <scheme val="major"/>
      </rPr>
      <t xml:space="preserve"> : 
GitFlow, Gitolite </t>
    </r>
    <r>
      <rPr>
        <sz val="10"/>
        <color theme="1"/>
        <rFont val="ＭＳ Ｐゴシック"/>
        <family val="3"/>
        <charset val="129"/>
        <scheme val="major"/>
      </rPr>
      <t>설치</t>
    </r>
    <r>
      <rPr>
        <sz val="10"/>
        <color theme="1"/>
        <rFont val="ＭＳ Ｐゴシック"/>
        <family val="3"/>
        <charset val="128"/>
        <scheme val="major"/>
      </rPr>
      <t xml:space="preserve"> /</t>
    </r>
    <r>
      <rPr>
        <sz val="10"/>
        <color theme="1"/>
        <rFont val="ＭＳ Ｐゴシック"/>
        <family val="3"/>
        <charset val="129"/>
        <scheme val="major"/>
      </rPr>
      <t>사용방법</t>
    </r>
    <r>
      <rPr>
        <sz val="10"/>
        <color theme="1"/>
        <rFont val="ＭＳ Ｐゴシック"/>
        <family val="3"/>
        <charset val="128"/>
        <scheme val="major"/>
      </rPr>
      <t xml:space="preserve"> </t>
    </r>
    <r>
      <rPr>
        <sz val="10"/>
        <color theme="1"/>
        <rFont val="ＭＳ Ｐゴシック"/>
        <family val="3"/>
        <charset val="129"/>
        <scheme val="major"/>
      </rPr>
      <t>스터디</t>
    </r>
    <phoneticPr fontId="1" type="noConversion"/>
  </si>
  <si>
    <t>製品サイトYoutube再生出来ない現象解決</t>
    <phoneticPr fontId="1" type="noConversion"/>
  </si>
  <si>
    <r>
      <t>2</t>
    </r>
    <r>
      <rPr>
        <sz val="10"/>
        <color theme="1"/>
        <rFont val="ＭＳ Ｐゴシック"/>
        <family val="3"/>
        <charset val="129"/>
        <scheme val="major"/>
      </rPr>
      <t>단계</t>
    </r>
    <r>
      <rPr>
        <sz val="10"/>
        <color theme="1"/>
        <rFont val="ＭＳ Ｐゴシック"/>
        <family val="3"/>
        <charset val="128"/>
        <scheme val="major"/>
      </rPr>
      <t xml:space="preserve"> : 
</t>
    </r>
    <r>
      <rPr>
        <sz val="10"/>
        <color theme="1"/>
        <rFont val="ＭＳ Ｐゴシック"/>
        <family val="3"/>
        <charset val="129"/>
        <scheme val="major"/>
      </rPr>
      <t>테스트</t>
    </r>
    <r>
      <rPr>
        <sz val="10"/>
        <color theme="1"/>
        <rFont val="ＭＳ Ｐゴシック"/>
        <family val="3"/>
        <charset val="128"/>
        <scheme val="major"/>
      </rPr>
      <t xml:space="preserve"> </t>
    </r>
    <r>
      <rPr>
        <sz val="10"/>
        <color theme="1"/>
        <rFont val="ＭＳ Ｐゴシック"/>
        <family val="3"/>
        <charset val="129"/>
        <scheme val="major"/>
      </rPr>
      <t>환경</t>
    </r>
    <r>
      <rPr>
        <sz val="10"/>
        <color theme="1"/>
        <rFont val="ＭＳ Ｐゴシック"/>
        <family val="3"/>
        <charset val="128"/>
        <scheme val="major"/>
      </rPr>
      <t xml:space="preserve"> </t>
    </r>
    <r>
      <rPr>
        <sz val="10"/>
        <color theme="1"/>
        <rFont val="ＭＳ Ｐゴシック"/>
        <family val="3"/>
        <charset val="129"/>
        <scheme val="major"/>
      </rPr>
      <t>빌드</t>
    </r>
    <r>
      <rPr>
        <sz val="10"/>
        <color theme="1"/>
        <rFont val="ＭＳ Ｐゴシック"/>
        <family val="3"/>
        <charset val="128"/>
        <scheme val="major"/>
      </rPr>
      <t>/</t>
    </r>
    <r>
      <rPr>
        <sz val="10"/>
        <color theme="1"/>
        <rFont val="ＭＳ Ｐゴシック"/>
        <family val="3"/>
        <charset val="129"/>
        <scheme val="major"/>
      </rPr>
      <t>디플로이</t>
    </r>
    <r>
      <rPr>
        <sz val="10"/>
        <color theme="1"/>
        <rFont val="ＭＳ Ｐゴシック"/>
        <family val="3"/>
        <charset val="128"/>
        <scheme val="major"/>
      </rPr>
      <t xml:space="preserve"> </t>
    </r>
    <r>
      <rPr>
        <sz val="10"/>
        <color theme="1"/>
        <rFont val="ＭＳ Ｐゴシック"/>
        <family val="3"/>
        <charset val="129"/>
        <scheme val="major"/>
      </rPr>
      <t>자동화</t>
    </r>
    <phoneticPr fontId="1" type="noConversion"/>
  </si>
  <si>
    <t>インフルエンザ予防接種</t>
    <phoneticPr fontId="1" type="noConversion"/>
  </si>
  <si>
    <t>AEGISWALL-375</t>
    <phoneticPr fontId="14"/>
  </si>
  <si>
    <t>AEGISWALL-376</t>
    <phoneticPr fontId="14"/>
  </si>
  <si>
    <t>AEGISWALL-377</t>
    <phoneticPr fontId="14"/>
  </si>
  <si>
    <t>AEGISWALL-378</t>
    <phoneticPr fontId="14"/>
  </si>
  <si>
    <t>AEGISWALL-379</t>
    <phoneticPr fontId="14"/>
  </si>
  <si>
    <t>WebReport社名変更</t>
    <phoneticPr fontId="1" type="noConversion"/>
  </si>
  <si>
    <t>Decide引継ぎ</t>
  </si>
  <si>
    <t>Module設置方法、担当者連絡先</t>
    <phoneticPr fontId="1" type="noConversion"/>
  </si>
  <si>
    <t>AegiswallEx-Cloud引継ぎ</t>
    <phoneticPr fontId="1" type="noConversion"/>
  </si>
  <si>
    <t>AegiswallEx-Cloud引継ぎ</t>
    <phoneticPr fontId="1" type="noConversion"/>
  </si>
  <si>
    <t>緊急会議（PPT）</t>
    <phoneticPr fontId="1" type="noConversion"/>
  </si>
  <si>
    <t>朝の会議（10月）</t>
    <phoneticPr fontId="1" type="noConversion"/>
  </si>
  <si>
    <t>週間会議（10月）</t>
    <rPh sb="0" eb="2">
      <t>しゅうかん</t>
    </rPh>
    <rPh sb="2" eb="4">
      <t>かいぎ</t>
    </rPh>
    <phoneticPr fontId="1" type="noConversion"/>
  </si>
  <si>
    <t>AEGISWALL-380</t>
  </si>
  <si>
    <t>AEGISWALL-381</t>
  </si>
  <si>
    <t>AEGISWALL-382</t>
  </si>
  <si>
    <t>AEGISWALL-383</t>
  </si>
  <si>
    <t>AEGISWALL-384</t>
  </si>
  <si>
    <r>
      <t>4</t>
    </r>
    <r>
      <rPr>
        <sz val="10"/>
        <color theme="1"/>
        <rFont val="ＭＳ Ｐゴシック"/>
        <family val="3"/>
        <charset val="129"/>
        <scheme val="major"/>
      </rPr>
      <t>단계</t>
    </r>
    <r>
      <rPr>
        <sz val="10"/>
        <color theme="1"/>
        <rFont val="ＭＳ Ｐゴシック"/>
        <family val="3"/>
        <charset val="128"/>
        <scheme val="major"/>
      </rPr>
      <t xml:space="preserve">: </t>
    </r>
    <r>
      <rPr>
        <sz val="10"/>
        <color theme="1"/>
        <rFont val="ＭＳ Ｐゴシック"/>
        <family val="3"/>
        <charset val="129"/>
        <scheme val="major"/>
      </rPr>
      <t>코드관리</t>
    </r>
    <r>
      <rPr>
        <sz val="10"/>
        <color theme="1"/>
        <rFont val="ＭＳ Ｐゴシック"/>
        <family val="3"/>
        <charset val="128"/>
        <scheme val="major"/>
      </rPr>
      <t xml:space="preserve"> </t>
    </r>
    <r>
      <rPr>
        <sz val="10"/>
        <color theme="1"/>
        <rFont val="ＭＳ Ｐゴシック"/>
        <family val="3"/>
        <charset val="129"/>
        <scheme val="major"/>
      </rPr>
      <t>정책</t>
    </r>
    <r>
      <rPr>
        <sz val="10"/>
        <color theme="1"/>
        <rFont val="ＭＳ Ｐゴシック"/>
        <family val="3"/>
        <charset val="128"/>
        <scheme val="major"/>
      </rPr>
      <t xml:space="preserve"> </t>
    </r>
    <r>
      <rPr>
        <sz val="10"/>
        <color theme="1"/>
        <rFont val="ＭＳ Ｐゴシック"/>
        <family val="3"/>
        <charset val="129"/>
        <scheme val="major"/>
      </rPr>
      <t>작성</t>
    </r>
    <r>
      <rPr>
        <sz val="10"/>
        <color theme="1"/>
        <rFont val="ＭＳ Ｐゴシック"/>
        <family val="3"/>
        <charset val="128"/>
        <scheme val="major"/>
      </rPr>
      <t xml:space="preserve"> </t>
    </r>
    <r>
      <rPr>
        <sz val="10"/>
        <color theme="1"/>
        <rFont val="ＭＳ Ｐゴシック"/>
        <family val="3"/>
        <charset val="129"/>
        <scheme val="major"/>
      </rPr>
      <t>및</t>
    </r>
    <r>
      <rPr>
        <sz val="10"/>
        <color theme="1"/>
        <rFont val="ＭＳ Ｐゴシック"/>
        <family val="3"/>
        <charset val="128"/>
        <scheme val="major"/>
      </rPr>
      <t xml:space="preserve"> </t>
    </r>
    <r>
      <rPr>
        <sz val="10"/>
        <color theme="1"/>
        <rFont val="ＭＳ Ｐゴシック"/>
        <family val="3"/>
        <charset val="129"/>
        <scheme val="major"/>
      </rPr>
      <t>적용</t>
    </r>
    <phoneticPr fontId="1" type="noConversion"/>
  </si>
  <si>
    <t>3단계 : 
운영환경 디플로이 자동화</t>
    <phoneticPr fontId="1" type="noConversion"/>
  </si>
  <si>
    <t>Code Review (1１月）</t>
    <rPh sb="15" eb="16">
      <t>がつ</t>
    </rPh>
    <phoneticPr fontId="1" type="noConversion"/>
  </si>
  <si>
    <t>朝の会議（11月）</t>
    <phoneticPr fontId="1" type="noConversion"/>
  </si>
  <si>
    <t>製品サイトYoutubeButton変更</t>
  </si>
  <si>
    <t>保安Expo参席</t>
    <phoneticPr fontId="1" type="noConversion"/>
  </si>
  <si>
    <t>河内さんから引継ぎ</t>
    <phoneticPr fontId="1" type="noConversion"/>
  </si>
  <si>
    <t>Decide, UDS など。</t>
    <phoneticPr fontId="1" type="noConversion"/>
  </si>
  <si>
    <t>スケジュール作成(11月)</t>
    <rPh sb="11" eb="12">
      <t>がつ</t>
    </rPh>
    <phoneticPr fontId="1" type="noConversion"/>
  </si>
  <si>
    <t>月間報告</t>
    <rPh sb="0" eb="1">
      <t>げつ</t>
    </rPh>
    <rPh sb="1" eb="2">
      <t>かん</t>
    </rPh>
    <phoneticPr fontId="1" type="noConversion"/>
  </si>
  <si>
    <t>月間報告　（10月）</t>
    <rPh sb="8" eb="9">
      <t>がつ</t>
    </rPh>
    <phoneticPr fontId="1" type="noConversion"/>
  </si>
  <si>
    <t>Bug review, 管理 List 作成 （８月）</t>
    <rPh sb="12" eb="14">
      <t>かんり</t>
    </rPh>
    <rPh sb="20" eb="22">
      <t>さくせい</t>
    </rPh>
    <phoneticPr fontId="1" type="noConversion"/>
  </si>
  <si>
    <t>Bug review,（9月）</t>
    <phoneticPr fontId="1" type="noConversion"/>
  </si>
  <si>
    <t>Bug review（10月）</t>
    <phoneticPr fontId="1" type="noConversion"/>
  </si>
  <si>
    <r>
      <t xml:space="preserve">Code Review </t>
    </r>
    <r>
      <rPr>
        <sz val="11"/>
        <color theme="1"/>
        <rFont val="ＭＳ Ｐゴシック"/>
        <family val="3"/>
        <charset val="129"/>
        <scheme val="minor"/>
      </rPr>
      <t>준비</t>
    </r>
    <r>
      <rPr>
        <sz val="11"/>
        <color theme="1"/>
        <rFont val="ＭＳ Ｐゴシック"/>
        <family val="3"/>
        <charset val="128"/>
        <scheme val="minor"/>
      </rPr>
      <t xml:space="preserve">, </t>
    </r>
    <r>
      <rPr>
        <sz val="11"/>
        <color theme="1"/>
        <rFont val="ＭＳ Ｐゴシック"/>
        <family val="3"/>
        <charset val="129"/>
        <scheme val="minor"/>
      </rPr>
      <t>실시</t>
    </r>
    <phoneticPr fontId="1" type="noConversion"/>
  </si>
  <si>
    <t>一日報告作成（11月）</t>
  </si>
  <si>
    <t>一日報告作成（12月）</t>
  </si>
  <si>
    <t>Bug修正, 改善</t>
    <rPh sb="3" eb="5">
      <t>しゅうせい</t>
    </rPh>
    <rPh sb="7" eb="9">
      <t>かいぜん</t>
    </rPh>
    <phoneticPr fontId="1" type="noConversion"/>
  </si>
  <si>
    <t>週間会議（11月）</t>
    <rPh sb="0" eb="2">
      <t>しゅうかん</t>
    </rPh>
    <rPh sb="2" eb="4">
      <t>かいぎ</t>
    </rPh>
    <phoneticPr fontId="1" type="noConversion"/>
  </si>
  <si>
    <t>AWSITE-140</t>
    <phoneticPr fontId="1" type="noConversion"/>
  </si>
  <si>
    <t>AWSITE-130</t>
    <phoneticPr fontId="1" type="noConversion"/>
  </si>
  <si>
    <t>AWSITE-131</t>
    <phoneticPr fontId="1" type="noConversion"/>
  </si>
  <si>
    <t>大連月間会議（11-12月）</t>
    <rPh sb="0" eb="2">
      <t>だいれん</t>
    </rPh>
    <rPh sb="4" eb="6">
      <t>かいぎ</t>
    </rPh>
    <rPh sb="12" eb="13">
      <t>がつ</t>
    </rPh>
    <phoneticPr fontId="1" type="noConversion"/>
  </si>
  <si>
    <r>
      <t>DBSaferCrypto</t>
    </r>
    <r>
      <rPr>
        <sz val="11"/>
        <color theme="1"/>
        <rFont val="ＭＳ Ｐゴシック"/>
        <family val="3"/>
        <charset val="129"/>
        <scheme val="minor"/>
      </rPr>
      <t>제품소개서읽기</t>
    </r>
    <phoneticPr fontId="1" type="noConversion"/>
  </si>
  <si>
    <t>UIT 팀 협업 체계 구축 / 정적컨텐츠 서버 분리</t>
    <phoneticPr fontId="1" type="noConversion"/>
  </si>
  <si>
    <t>기타 : UIT支援-nodeJS, ruby 設置, jenkins 関連</t>
    <phoneticPr fontId="1" type="noConversion"/>
  </si>
  <si>
    <t>개발 플로우 적용</t>
    <phoneticPr fontId="14"/>
  </si>
  <si>
    <t>Bug review（11月）</t>
    <phoneticPr fontId="1" type="noConversion"/>
  </si>
  <si>
    <t>Test Code 作成</t>
    <rPh sb="10" eb="12">
      <t>さくせい</t>
    </rPh>
    <phoneticPr fontId="1" type="noConversion"/>
  </si>
  <si>
    <t>4분기(10월~12월) :  11/2, 12/3, 12/4</t>
    <phoneticPr fontId="1" type="noConversion"/>
  </si>
  <si>
    <t>휴가 사용 현황 (전체 7일, 현재사용 4일)</t>
    <phoneticPr fontId="1" type="noConversion"/>
  </si>
  <si>
    <t>AEGISWALL-387</t>
    <phoneticPr fontId="1" type="noConversion"/>
  </si>
  <si>
    <t>AEGISWALL-388</t>
    <phoneticPr fontId="1" type="noConversion"/>
  </si>
  <si>
    <t>Test Server Build (11月)</t>
    <rPh sb="21" eb="22">
      <t>がつ</t>
    </rPh>
    <phoneticPr fontId="1" type="noConversion"/>
  </si>
  <si>
    <t>保安テスト</t>
    <phoneticPr fontId="1" type="noConversion"/>
  </si>
  <si>
    <t>チーム長面談</t>
    <phoneticPr fontId="1" type="noConversion"/>
  </si>
  <si>
    <t>AEGISWALL-389</t>
    <phoneticPr fontId="1" type="noConversion"/>
  </si>
  <si>
    <t>AEGISWALL-390</t>
    <phoneticPr fontId="1" type="noConversion"/>
  </si>
  <si>
    <t>従業員満足度調査</t>
    <phoneticPr fontId="1" type="noConversion"/>
  </si>
  <si>
    <t>decide資料読み : review</t>
    <phoneticPr fontId="1" type="noConversion"/>
  </si>
  <si>
    <t>AEGISWALL-391</t>
    <phoneticPr fontId="1" type="noConversion"/>
  </si>
  <si>
    <t>WebReport Logo変更</t>
    <phoneticPr fontId="1" type="noConversion"/>
  </si>
  <si>
    <r>
      <t>작성한</t>
    </r>
    <r>
      <rPr>
        <sz val="10"/>
        <color theme="1"/>
        <rFont val="ＭＳ Ｐゴシック"/>
        <family val="3"/>
        <charset val="129"/>
        <scheme val="major"/>
      </rPr>
      <t xml:space="preserve"> </t>
    </r>
    <r>
      <rPr>
        <sz val="10"/>
        <color theme="1"/>
        <rFont val="ＭＳ Ｐゴシック"/>
        <family val="3"/>
        <charset val="129"/>
        <scheme val="major"/>
      </rPr>
      <t>매뉴얼에</t>
    </r>
    <r>
      <rPr>
        <sz val="10"/>
        <color theme="1"/>
        <rFont val="ＭＳ Ｐゴシック"/>
        <family val="3"/>
        <charset val="129"/>
        <scheme val="major"/>
      </rPr>
      <t xml:space="preserve"> </t>
    </r>
    <r>
      <rPr>
        <sz val="10"/>
        <color theme="1"/>
        <rFont val="ＭＳ Ｐゴシック"/>
        <family val="3"/>
        <charset val="129"/>
        <scheme val="major"/>
      </rPr>
      <t>대한</t>
    </r>
    <r>
      <rPr>
        <sz val="10"/>
        <color theme="1"/>
        <rFont val="ＭＳ Ｐゴシック"/>
        <family val="3"/>
        <charset val="129"/>
        <scheme val="major"/>
      </rPr>
      <t xml:space="preserve"> </t>
    </r>
    <r>
      <rPr>
        <sz val="10"/>
        <color theme="1"/>
        <rFont val="ＭＳ Ｐゴシック"/>
        <family val="3"/>
        <charset val="129"/>
        <scheme val="major"/>
      </rPr>
      <t>리뷰</t>
    </r>
    <phoneticPr fontId="1" type="noConversion"/>
  </si>
  <si>
    <r>
      <t>작성한</t>
    </r>
    <r>
      <rPr>
        <sz val="10"/>
        <color theme="1"/>
        <rFont val="ＭＳ Ｐゴシック"/>
        <family val="3"/>
        <charset val="128"/>
        <scheme val="major"/>
      </rPr>
      <t xml:space="preserve"> </t>
    </r>
    <r>
      <rPr>
        <sz val="10"/>
        <color theme="1"/>
        <rFont val="ＭＳ Ｐゴシック"/>
        <family val="3"/>
        <charset val="129"/>
        <scheme val="major"/>
      </rPr>
      <t>매뉴얼에</t>
    </r>
    <r>
      <rPr>
        <sz val="10"/>
        <color theme="1"/>
        <rFont val="ＭＳ Ｐゴシック"/>
        <family val="3"/>
        <charset val="128"/>
        <scheme val="major"/>
      </rPr>
      <t xml:space="preserve"> </t>
    </r>
    <r>
      <rPr>
        <sz val="10"/>
        <color theme="1"/>
        <rFont val="ＭＳ Ｐゴシック"/>
        <family val="3"/>
        <charset val="129"/>
        <scheme val="major"/>
      </rPr>
      <t>대한</t>
    </r>
    <r>
      <rPr>
        <sz val="10"/>
        <color theme="1"/>
        <rFont val="ＭＳ Ｐゴシック"/>
        <family val="3"/>
        <charset val="128"/>
        <scheme val="major"/>
      </rPr>
      <t xml:space="preserve"> </t>
    </r>
    <r>
      <rPr>
        <sz val="10"/>
        <color theme="1"/>
        <rFont val="ＭＳ Ｐゴシック"/>
        <family val="3"/>
        <charset val="129"/>
        <scheme val="major"/>
      </rPr>
      <t>리뷰</t>
    </r>
  </si>
  <si>
    <t>광인상Git사용법지원</t>
    <phoneticPr fontId="1" type="noConversion"/>
  </si>
  <si>
    <t>IE8でWebReportの照会が出来ないバグ</t>
    <phoneticPr fontId="1" type="noConversion"/>
  </si>
  <si>
    <t>Bugの分析</t>
    <rPh sb="4" eb="6">
      <t>ぶんせき</t>
    </rPh>
    <phoneticPr fontId="1" type="noConversion"/>
  </si>
  <si>
    <t>Bugの分析</t>
    <phoneticPr fontId="1" type="noConversion"/>
  </si>
  <si>
    <t>AEGISWALL-404</t>
    <phoneticPr fontId="1" type="noConversion"/>
  </si>
  <si>
    <t>週間報告</t>
    <rPh sb="0" eb="2">
      <t>ｼｭｳｶﾝ</t>
    </rPh>
    <rPh sb="2" eb="4">
      <t>ﾎｳｺｸ</t>
    </rPh>
    <phoneticPr fontId="1" type="noConversion"/>
  </si>
  <si>
    <t>週間報告（11月）</t>
    <phoneticPr fontId="1" type="noConversion"/>
  </si>
  <si>
    <t>監査ページ開発</t>
    <rPh sb="0" eb="2">
      <t>ｶﾝｻ</t>
    </rPh>
    <rPh sb="5" eb="7">
      <t>ｶｲﾊﾂ</t>
    </rPh>
    <phoneticPr fontId="1" type="noConversion"/>
  </si>
  <si>
    <t>横山さん会議</t>
    <phoneticPr fontId="1" type="noConversion"/>
  </si>
  <si>
    <t>お問い合わせ機能開発</t>
    <rPh sb="1" eb="2">
      <t>ﾄ</t>
    </rPh>
    <rPh sb="3" eb="4">
      <t>ｱ</t>
    </rPh>
    <rPh sb="6" eb="8">
      <t>ｷﾉｳ</t>
    </rPh>
    <rPh sb="8" eb="10">
      <t>ｶｲﾊﾂ</t>
    </rPh>
    <phoneticPr fontId="1" type="noConversion"/>
  </si>
  <si>
    <t>工数判断</t>
    <phoneticPr fontId="1" type="noConversion"/>
  </si>
  <si>
    <t>開発仕様書作成</t>
    <rPh sb="0" eb="2">
      <t>ｶｲﾊﾂ</t>
    </rPh>
    <rPh sb="2" eb="5">
      <t>ｼﾖｳｼｮ</t>
    </rPh>
    <rPh sb="5" eb="7">
      <t>ｻｸｾｲ</t>
    </rPh>
    <phoneticPr fontId="1" type="noConversion"/>
  </si>
  <si>
    <t>ページリリース</t>
    <phoneticPr fontId="1" type="noConversion"/>
  </si>
  <si>
    <t>local開発Setting</t>
    <phoneticPr fontId="1" type="noConversion"/>
  </si>
  <si>
    <t>404Error解決</t>
    <rPh sb="8" eb="10">
      <t>ｶｲｹﾂ</t>
    </rPh>
    <phoneticPr fontId="1" type="noConversion"/>
  </si>
  <si>
    <t>AEGISWALL-393</t>
    <phoneticPr fontId="1" type="noConversion"/>
  </si>
  <si>
    <t>AEGISWALL-392</t>
    <phoneticPr fontId="1" type="noConversion"/>
  </si>
  <si>
    <t>バグ分析結果報告</t>
    <phoneticPr fontId="1" type="noConversion"/>
  </si>
  <si>
    <t>事業部の月間会議(8-12月）</t>
    <rPh sb="4" eb="5">
      <t>ｹﾞﾂ</t>
    </rPh>
    <rPh sb="5" eb="6">
      <t>ｶﾝ</t>
    </rPh>
    <rPh sb="6" eb="8">
      <t>ｶｲｷﾞ</t>
    </rPh>
    <rPh sb="13" eb="14">
      <t>がつ</t>
    </rPh>
    <phoneticPr fontId="1" type="noConversion"/>
  </si>
  <si>
    <t>会社監査対策会議</t>
    <phoneticPr fontId="1" type="noConversion"/>
  </si>
  <si>
    <t>AEGISWALL-394</t>
    <phoneticPr fontId="1" type="noConversion"/>
  </si>
  <si>
    <t>AEGISWALL-395</t>
    <phoneticPr fontId="1" type="noConversion"/>
  </si>
  <si>
    <t>AEGISWALL-396</t>
    <phoneticPr fontId="1" type="noConversion"/>
  </si>
  <si>
    <t>AEGISWALL-397</t>
    <phoneticPr fontId="1" type="noConversion"/>
  </si>
  <si>
    <t>Tomcat OutOfMemoryError</t>
    <phoneticPr fontId="1" type="noConversion"/>
  </si>
  <si>
    <t>事業部会議ーセミナ内容について</t>
  </si>
  <si>
    <t>AEGISWALL-404</t>
    <phoneticPr fontId="1" type="noConversion"/>
  </si>
  <si>
    <t>보안트렌드강의</t>
  </si>
  <si>
    <t>AEGISWALL-409</t>
    <phoneticPr fontId="1" type="noConversion"/>
  </si>
  <si>
    <t>AEGISWALL-411</t>
    <phoneticPr fontId="1" type="noConversion"/>
  </si>
  <si>
    <t>AEGISWALL-412</t>
    <phoneticPr fontId="1" type="noConversion"/>
  </si>
  <si>
    <t>AEGISWALL-414</t>
    <phoneticPr fontId="1" type="noConversion"/>
  </si>
  <si>
    <t>AEGISWALL-415</t>
    <phoneticPr fontId="1" type="noConversion"/>
  </si>
  <si>
    <t>모리타상리눅스교육</t>
    <phoneticPr fontId="1" type="noConversion"/>
  </si>
  <si>
    <t>마이넘버설명회</t>
  </si>
  <si>
    <t>ISMS관련회의참석</t>
  </si>
  <si>
    <t>마이넘버관련회의</t>
  </si>
  <si>
    <t>AW勉強会|</t>
  </si>
  <si>
    <t>SIEMセミナー</t>
  </si>
  <si>
    <t>AWSITE-132</t>
    <phoneticPr fontId="1" type="noConversion"/>
  </si>
  <si>
    <t>スケジュール作成(12月)</t>
    <rPh sb="11" eb="12">
      <t>がつ</t>
    </rPh>
    <phoneticPr fontId="1" type="noConversion"/>
  </si>
  <si>
    <t>週間会議（12月）</t>
    <rPh sb="0" eb="2">
      <t>しゅうかん</t>
    </rPh>
    <rPh sb="2" eb="4">
      <t>かいぎ</t>
    </rPh>
    <phoneticPr fontId="1" type="noConversion"/>
  </si>
  <si>
    <t>朝の会議（12月）</t>
    <phoneticPr fontId="1" type="noConversion"/>
  </si>
  <si>
    <t>Bug review（12月）</t>
    <phoneticPr fontId="1" type="noConversion"/>
  </si>
  <si>
    <t>Test Server Build (12月)</t>
    <rPh sb="21" eb="22">
      <t>がつ</t>
    </rPh>
    <phoneticPr fontId="1" type="noConversion"/>
  </si>
  <si>
    <t>AWSITE-138</t>
    <phoneticPr fontId="1" type="noConversion"/>
  </si>
  <si>
    <t>레드마인에12월진행업무티켓남겨놓기</t>
    <phoneticPr fontId="1" type="noConversion"/>
  </si>
  <si>
    <t>週間報告（12月）</t>
    <phoneticPr fontId="1" type="noConversion"/>
  </si>
  <si>
    <t>마이넘버관련조사</t>
    <phoneticPr fontId="1" type="noConversion"/>
  </si>
  <si>
    <t>AWSITE-72</t>
    <phoneticPr fontId="1" type="noConversion"/>
  </si>
  <si>
    <t>TopPage変更</t>
    <rPh sb="7" eb="9">
      <t>ﾍﾝｺｳ</t>
    </rPh>
    <phoneticPr fontId="1" type="noConversion"/>
  </si>
  <si>
    <t>業務整理</t>
    <rPh sb="0" eb="4">
      <t>ｷﾞｮｳﾑｾｲﾘ</t>
    </rPh>
    <phoneticPr fontId="1" type="noConversion"/>
  </si>
  <si>
    <t>TopPage変更後のバグ修正(AWSITE-141, 142, 143, 144)</t>
    <rPh sb="7" eb="9">
      <t>ﾍﾝｺｳ</t>
    </rPh>
    <rPh sb="9" eb="10">
      <t>ｺﾞ</t>
    </rPh>
    <rPh sb="13" eb="15">
      <t>ｼｭｳｾｲ</t>
    </rPh>
    <phoneticPr fontId="1" type="noConversion"/>
  </si>
  <si>
    <t>AWSITE-73</t>
    <phoneticPr fontId="1" type="noConversion"/>
  </si>
  <si>
    <t>AWSITE-145</t>
    <phoneticPr fontId="1" type="noConversion"/>
  </si>
  <si>
    <t>機能開発</t>
    <rPh sb="0" eb="2">
      <t>ｷﾉｳ</t>
    </rPh>
    <rPh sb="2" eb="4">
      <t>ｶｲﾊﾂ</t>
    </rPh>
    <phoneticPr fontId="1" type="noConversion"/>
  </si>
  <si>
    <r>
      <t>광인상</t>
    </r>
    <r>
      <rPr>
        <sz val="10"/>
        <color theme="1"/>
        <rFont val="ＭＳ Ｐゴシック"/>
        <family val="3"/>
        <charset val="129"/>
        <scheme val="minor"/>
      </rPr>
      <t>PC Assist</t>
    </r>
    <r>
      <rPr>
        <sz val="10"/>
        <color theme="1"/>
        <rFont val="ＭＳ Ｐゴシック"/>
        <family val="3"/>
        <charset val="129"/>
        <scheme val="minor"/>
      </rPr>
      <t>교육결과리뷰</t>
    </r>
    <phoneticPr fontId="1" type="noConversion"/>
  </si>
  <si>
    <t>광인상PC Assist 매뉴얼작성결과리뷰</t>
    <phoneticPr fontId="1" type="noConversion"/>
  </si>
  <si>
    <t>개발후 버그 수정 (AWSITE-149, 153, 154, 155)</t>
    <phoneticPr fontId="1" type="noConversion"/>
  </si>
  <si>
    <t>개발후 사양변경 대응(메일 템플릿 변경, 구글 코드 삽입)</t>
    <phoneticPr fontId="1" type="noConversion"/>
  </si>
  <si>
    <t>개발후 버그 수정 (AWSITE-150, 152, 158, 160)</t>
    <phoneticPr fontId="1" type="noConversion"/>
  </si>
  <si>
    <t>개발후 버그 수정 (AWSITE-159)</t>
    <phoneticPr fontId="1" type="noConversion"/>
  </si>
  <si>
    <t>개발후 버그 수정 (AWSITE-156)</t>
    <phoneticPr fontId="1" type="noConversion"/>
  </si>
  <si>
    <t>AWSITE-147</t>
    <phoneticPr fontId="1" type="noConversion"/>
  </si>
  <si>
    <t>개발후 버그 수정 (AWSITE-161)</t>
    <phoneticPr fontId="1" type="noConversion"/>
  </si>
  <si>
    <t>その他</t>
  </si>
  <si>
    <t>유저ID기준으로 조회되는 레포트 종류조사 및 메일전송</t>
    <phoneticPr fontId="1" type="noConversion"/>
  </si>
  <si>
    <t>会社忘年会</t>
  </si>
  <si>
    <t>事業部워크숍설명회</t>
    <phoneticPr fontId="1" type="noConversion"/>
  </si>
  <si>
    <t>事業部忘年会</t>
    <phoneticPr fontId="1" type="noConversion"/>
  </si>
  <si>
    <t>오라클마스킹테스트</t>
    <phoneticPr fontId="1" type="noConversion"/>
  </si>
  <si>
    <t>業務整理, メール確認など (12月)</t>
    <rPh sb="0" eb="4">
      <t>ｷﾞｮｳﾑｾｲﾘ</t>
    </rPh>
    <rPh sb="9" eb="11">
      <t>ｶｸﾆﾝ</t>
    </rPh>
    <rPh sb="17" eb="18">
      <t>ｶﾞﾂ</t>
    </rPh>
    <phoneticPr fontId="1" type="noConversion"/>
  </si>
  <si>
    <t>고객발송메일일본어문법교정회의참석</t>
    <phoneticPr fontId="1" type="noConversion"/>
  </si>
  <si>
    <t>2015년 하반기 인사평가 기록</t>
    <phoneticPr fontId="1" type="noConversion"/>
  </si>
  <si>
    <t>AWSITE-162</t>
    <phoneticPr fontId="1" type="noConversion"/>
  </si>
  <si>
    <t>AWSITE-164</t>
    <phoneticPr fontId="1" type="noConversion"/>
  </si>
  <si>
    <t>AWSITE-145</t>
    <phoneticPr fontId="1" type="noConversion"/>
  </si>
  <si>
    <t>AWSITE-148</t>
    <phoneticPr fontId="1" type="noConversion"/>
  </si>
  <si>
    <t>마스킹관련회의-부족했던점</t>
    <phoneticPr fontId="1" type="noConversion"/>
  </si>
  <si>
    <t>광인상마스킹세팅지원</t>
    <phoneticPr fontId="1" type="noConversion"/>
  </si>
  <si>
    <t>AEGISWALL-309(#2631)</t>
    <phoneticPr fontId="1" type="noConversion"/>
  </si>
  <si>
    <t>リリース</t>
    <phoneticPr fontId="1" type="noConversion"/>
  </si>
  <si>
    <t>workshop</t>
    <phoneticPr fontId="1" type="noConversion"/>
  </si>
  <si>
    <t>사업부안건회의 事業部案件確認会議 (12月)</t>
    <phoneticPr fontId="1" type="noConversion"/>
  </si>
  <si>
    <t>UDSUtils.java TestCode作成, refactoring (12月)</t>
    <rPh sb="22" eb="24">
      <t>さくせい</t>
    </rPh>
    <phoneticPr fontId="1" type="noConversion"/>
  </si>
  <si>
    <t>UDSUtils.java TestCode作成, refactoring (11月)</t>
    <rPh sb="22" eb="24">
      <t>さくせい</t>
    </rPh>
    <phoneticPr fontId="1" type="noConversion"/>
  </si>
  <si>
    <r>
      <t>3</t>
    </r>
    <r>
      <rPr>
        <sz val="10"/>
        <color theme="1"/>
        <rFont val="ＭＳ Ｐゴシック"/>
        <family val="3"/>
        <charset val="129"/>
        <scheme val="minor"/>
      </rPr>
      <t>분기</t>
    </r>
    <r>
      <rPr>
        <sz val="10"/>
        <color theme="1"/>
        <rFont val="ＭＳ Ｐゴシック"/>
        <family val="3"/>
        <charset val="129"/>
        <scheme val="minor"/>
      </rPr>
      <t>(7</t>
    </r>
    <r>
      <rPr>
        <sz val="10"/>
        <color theme="1"/>
        <rFont val="ＭＳ Ｐゴシック"/>
        <family val="3"/>
        <charset val="129"/>
        <scheme val="minor"/>
      </rPr>
      <t>월</t>
    </r>
    <r>
      <rPr>
        <sz val="10"/>
        <color theme="1"/>
        <rFont val="ＭＳ Ｐゴシック"/>
        <family val="3"/>
        <charset val="129"/>
        <scheme val="minor"/>
      </rPr>
      <t>~9</t>
    </r>
    <r>
      <rPr>
        <sz val="10"/>
        <color theme="1"/>
        <rFont val="ＭＳ Ｐゴシック"/>
        <family val="3"/>
        <charset val="129"/>
        <scheme val="minor"/>
      </rPr>
      <t>월</t>
    </r>
    <r>
      <rPr>
        <sz val="10"/>
        <color theme="1"/>
        <rFont val="ＭＳ Ｐゴシック"/>
        <family val="3"/>
        <charset val="129"/>
        <scheme val="minor"/>
      </rPr>
      <t>) :</t>
    </r>
    <phoneticPr fontId="1" type="noConversion"/>
  </si>
  <si>
    <t>4분기(10월~12월) :</t>
    <phoneticPr fontId="1" type="noConversion"/>
  </si>
  <si>
    <t>Test Server Build (1月)</t>
    <rPh sb="20" eb="21">
      <t>がつ</t>
    </rPh>
    <phoneticPr fontId="1" type="noConversion"/>
  </si>
  <si>
    <t>UDSUtils.java TestCode作成, refactoring (1月)</t>
    <rPh sb="22" eb="24">
      <t>さくせい</t>
    </rPh>
    <phoneticPr fontId="1" type="noConversion"/>
  </si>
  <si>
    <t>Bug review（1月）</t>
    <phoneticPr fontId="1" type="noConversion"/>
  </si>
  <si>
    <t>Code Review (１月）</t>
    <rPh sb="14" eb="15">
      <t>がつ</t>
    </rPh>
    <phoneticPr fontId="1" type="noConversion"/>
  </si>
  <si>
    <t>一日報告作成（1月）</t>
    <phoneticPr fontId="1" type="noConversion"/>
  </si>
  <si>
    <t>週間報告（1月）</t>
    <phoneticPr fontId="1" type="noConversion"/>
  </si>
  <si>
    <t>月間報告　（1月）</t>
    <rPh sb="7" eb="8">
      <t>がつ</t>
    </rPh>
    <phoneticPr fontId="1" type="noConversion"/>
  </si>
  <si>
    <t>スケジュール作成(1月)</t>
    <rPh sb="10" eb="11">
      <t>がつ</t>
    </rPh>
    <phoneticPr fontId="1" type="noConversion"/>
  </si>
  <si>
    <t>業務整理, メール確認など (1月)</t>
    <rPh sb="0" eb="4">
      <t>ｷﾞｮｳﾑｾｲﾘ</t>
    </rPh>
    <rPh sb="9" eb="11">
      <t>ｶｸﾆﾝ</t>
    </rPh>
    <rPh sb="16" eb="17">
      <t>ｶﾞﾂ</t>
    </rPh>
    <phoneticPr fontId="1" type="noConversion"/>
  </si>
  <si>
    <r>
      <t>사업부안건회의</t>
    </r>
    <r>
      <rPr>
        <sz val="10"/>
        <color theme="1"/>
        <rFont val="ＭＳ Ｐゴシック"/>
        <family val="3"/>
        <charset val="129"/>
        <scheme val="minor"/>
      </rPr>
      <t xml:space="preserve"> 事業部案件確認会議 (1月)</t>
    </r>
    <phoneticPr fontId="1" type="noConversion"/>
  </si>
  <si>
    <t>朝の会議（1月）</t>
    <phoneticPr fontId="1" type="noConversion"/>
  </si>
  <si>
    <t>년초 회의 年度初め全体MTG</t>
    <phoneticPr fontId="19"/>
  </si>
  <si>
    <t>팀 년초 회의</t>
    <phoneticPr fontId="19"/>
  </si>
  <si>
    <r>
      <t>자바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통합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테스트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툴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조사</t>
    </r>
    <phoneticPr fontId="19"/>
  </si>
  <si>
    <t>Selenium : 매뉴얼 읽기</t>
    <phoneticPr fontId="19"/>
  </si>
  <si>
    <t>Selenium : 사용해보기 및 튜토리얼 매뉴얼 작성</t>
    <phoneticPr fontId="19"/>
  </si>
  <si>
    <t>Selenium : 설치 및 설치 매뉴얼작성</t>
    <phoneticPr fontId="19"/>
  </si>
  <si>
    <t>Arquillian : 설치 및 설치 매뉴얼작성</t>
    <phoneticPr fontId="19"/>
  </si>
  <si>
    <t>Arquillian : 사용해보기 및 튜토리얼 매뉴얼 작성</t>
    <phoneticPr fontId="19"/>
  </si>
  <si>
    <r>
      <t xml:space="preserve">Arquillian : </t>
    </r>
    <r>
      <rPr>
        <sz val="11"/>
        <color theme="1"/>
        <rFont val="ＭＳ Ｐゴシック"/>
        <family val="3"/>
        <charset val="129"/>
        <scheme val="minor"/>
      </rPr>
      <t>매뉴얼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읽기</t>
    </r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</si>
</sst>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20" x14ac:knownFonts="1">
    <font>
      <sz val="11"/>
      <color theme="1"/>
      <name val="ＭＳ Ｐゴシック"/>
      <family val="2"/>
      <charset val="129"/>
      <scheme val="minor"/>
    </font>
    <font>
      <sz val="8"/>
      <name val="ＭＳ Ｐゴシック"/>
      <family val="2"/>
      <charset val="129"/>
      <scheme val="minor"/>
    </font>
    <font>
      <b/>
      <sz val="11"/>
      <color theme="1"/>
      <name val="ＭＳ Ｐゴシック"/>
      <family val="3"/>
      <charset val="129"/>
      <scheme val="minor"/>
    </font>
    <font>
      <sz val="11"/>
      <color theme="1"/>
      <name val="ＭＳ Ｐゴシック"/>
      <family val="3"/>
      <charset val="129"/>
      <scheme val="minor"/>
    </font>
    <font>
      <sz val="11"/>
      <name val="ＭＳ Ｐゴシック"/>
      <family val="3"/>
      <charset val="129"/>
      <scheme val="minor"/>
    </font>
    <font>
      <sz val="11"/>
      <color rgb="FF000000"/>
      <name val="ＭＳ Ｐゴシック"/>
      <family val="3"/>
      <charset val="129"/>
      <scheme val="minor"/>
    </font>
    <font>
      <b/>
      <sz val="10"/>
      <color theme="1"/>
      <name val="ＭＳ Ｐゴシック"/>
      <family val="3"/>
      <charset val="129"/>
      <scheme val="minor"/>
    </font>
    <font>
      <sz val="10"/>
      <color theme="1"/>
      <name val="ＭＳ Ｐゴシック"/>
      <family val="3"/>
      <charset val="129"/>
      <scheme val="minor"/>
    </font>
    <font>
      <sz val="10"/>
      <color rgb="FF00B050"/>
      <name val="ＭＳ Ｐゴシック"/>
      <family val="3"/>
      <charset val="129"/>
      <scheme val="minor"/>
    </font>
    <font>
      <sz val="10"/>
      <color rgb="FFFF0000"/>
      <name val="ＭＳ Ｐゴシック"/>
      <family val="3"/>
      <charset val="129"/>
      <scheme val="minor"/>
    </font>
    <font>
      <sz val="10"/>
      <color theme="6" tint="-0.499984740745262"/>
      <name val="ＭＳ Ｐゴシック"/>
      <family val="3"/>
      <charset val="129"/>
      <scheme val="minor"/>
    </font>
    <font>
      <sz val="10"/>
      <color rgb="FF008000"/>
      <name val="ＭＳ Ｐゴシック"/>
      <family val="3"/>
      <charset val="129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i/>
      <sz val="9"/>
      <color rgb="FF484848"/>
      <name val="Verdana"/>
      <family val="2"/>
    </font>
    <font>
      <sz val="10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9"/>
      <scheme val="major"/>
    </font>
    <font>
      <sz val="6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0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3" fillId="0" borderId="5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>
      <alignment vertical="center"/>
    </xf>
    <xf numFmtId="0" fontId="3" fillId="0" borderId="8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>
      <alignment vertical="center"/>
    </xf>
    <xf numFmtId="0" fontId="5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>
      <alignment vertical="center"/>
    </xf>
    <xf numFmtId="176" fontId="7" fillId="0" borderId="0" xfId="0" applyNumberFormat="1" applyFont="1" applyFill="1">
      <alignment vertical="center"/>
    </xf>
    <xf numFmtId="0" fontId="9" fillId="0" borderId="0" xfId="0" applyFont="1" applyFill="1">
      <alignment vertical="center"/>
    </xf>
    <xf numFmtId="0" fontId="7" fillId="0" borderId="0" xfId="0" applyFont="1">
      <alignment vertical="center"/>
    </xf>
    <xf numFmtId="0" fontId="7" fillId="0" borderId="0" xfId="0" applyFont="1" applyFill="1" applyAlignment="1">
      <alignment horizontal="right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>
      <alignment vertical="center"/>
    </xf>
    <xf numFmtId="0" fontId="6" fillId="0" borderId="12" xfId="0" applyFont="1" applyFill="1" applyBorder="1">
      <alignment vertical="center"/>
    </xf>
    <xf numFmtId="0" fontId="6" fillId="0" borderId="12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6" fillId="0" borderId="12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>
      <alignment vertical="center"/>
    </xf>
    <xf numFmtId="0" fontId="7" fillId="2" borderId="0" xfId="0" applyFont="1" applyFill="1" applyBorder="1">
      <alignment vertical="center"/>
    </xf>
    <xf numFmtId="0" fontId="13" fillId="2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16" fillId="2" borderId="0" xfId="0" applyFont="1" applyFill="1">
      <alignment vertical="center"/>
    </xf>
    <xf numFmtId="0" fontId="0" fillId="2" borderId="0" xfId="0" applyFont="1" applyFill="1" applyBorder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7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7" fillId="3" borderId="0" xfId="0" applyFont="1" applyFill="1" applyBorder="1">
      <alignment vertical="center"/>
    </xf>
    <xf numFmtId="0" fontId="7" fillId="4" borderId="0" xfId="0" applyFont="1" applyFill="1" applyAlignment="1">
      <alignment horizontal="center" vertical="center"/>
    </xf>
    <xf numFmtId="0" fontId="3" fillId="4" borderId="0" xfId="0" applyFont="1" applyFill="1">
      <alignment vertical="center"/>
    </xf>
    <xf numFmtId="0" fontId="3" fillId="4" borderId="0" xfId="0" applyFont="1" applyFill="1" applyAlignment="1">
      <alignment horizontal="left" vertical="center"/>
    </xf>
    <xf numFmtId="0" fontId="7" fillId="4" borderId="0" xfId="0" applyFont="1" applyFill="1" applyBorder="1">
      <alignment vertical="center"/>
    </xf>
    <xf numFmtId="0" fontId="3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3" fillId="5" borderId="0" xfId="0" applyFont="1" applyFill="1">
      <alignment vertical="center"/>
    </xf>
    <xf numFmtId="0" fontId="3" fillId="5" borderId="0" xfId="0" applyFont="1" applyFill="1" applyAlignment="1">
      <alignment horizontal="left" vertical="center"/>
    </xf>
    <xf numFmtId="0" fontId="7" fillId="5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Border="1">
      <alignment vertical="center"/>
    </xf>
    <xf numFmtId="0" fontId="15" fillId="2" borderId="0" xfId="0" applyFont="1" applyFill="1" applyAlignment="1">
      <alignment horizontal="left" vertical="center"/>
    </xf>
    <xf numFmtId="0" fontId="13" fillId="2" borderId="0" xfId="0" applyFont="1" applyFill="1" applyBorder="1" applyAlignment="1">
      <alignment horizontal="right" vertical="center"/>
    </xf>
    <xf numFmtId="0" fontId="7" fillId="6" borderId="0" xfId="0" applyFont="1" applyFill="1" applyBorder="1" applyAlignment="1">
      <alignment horizontal="center" vertical="center"/>
    </xf>
    <xf numFmtId="0" fontId="3" fillId="6" borderId="0" xfId="0" applyFont="1" applyFill="1" applyBorder="1">
      <alignment vertical="center"/>
    </xf>
    <xf numFmtId="0" fontId="3" fillId="6" borderId="0" xfId="0" applyFont="1" applyFill="1" applyAlignment="1">
      <alignment horizontal="left" vertical="center"/>
    </xf>
    <xf numFmtId="0" fontId="7" fillId="6" borderId="0" xfId="0" applyFont="1" applyFill="1" applyBorder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7" fillId="6" borderId="0" xfId="0" applyFont="1" applyFill="1" applyBorder="1" applyAlignment="1">
      <alignment vertical="center" wrapText="1"/>
    </xf>
    <xf numFmtId="0" fontId="0" fillId="6" borderId="0" xfId="0" applyFill="1" applyBorder="1">
      <alignment vertical="center"/>
    </xf>
    <xf numFmtId="0" fontId="17" fillId="6" borderId="0" xfId="0" applyFont="1" applyFill="1" applyBorder="1" applyAlignment="1">
      <alignment horizontal="center" vertical="center"/>
    </xf>
    <xf numFmtId="0" fontId="17" fillId="6" borderId="0" xfId="0" applyFont="1" applyFill="1" applyBorder="1">
      <alignment vertical="center"/>
    </xf>
    <xf numFmtId="0" fontId="18" fillId="6" borderId="0" xfId="0" applyFont="1" applyFill="1" applyBorder="1" applyAlignment="1">
      <alignment horizontal="left" vertical="center" wrapText="1"/>
    </xf>
    <xf numFmtId="0" fontId="17" fillId="6" borderId="0" xfId="0" applyFont="1" applyFill="1" applyBorder="1" applyAlignment="1">
      <alignment horizontal="left" vertical="center" wrapText="1"/>
    </xf>
    <xf numFmtId="0" fontId="17" fillId="6" borderId="0" xfId="0" applyFont="1" applyFill="1" applyBorder="1" applyAlignment="1">
      <alignment vertical="center" wrapText="1"/>
    </xf>
    <xf numFmtId="0" fontId="18" fillId="6" borderId="0" xfId="0" applyFont="1" applyFill="1" applyBorder="1" applyAlignment="1">
      <alignment vertical="center" wrapText="1"/>
    </xf>
    <xf numFmtId="0" fontId="7" fillId="7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left" vertical="center"/>
    </xf>
    <xf numFmtId="0" fontId="7" fillId="7" borderId="0" xfId="0" applyFont="1" applyFill="1" applyBorder="1">
      <alignment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Border="1">
      <alignment vertical="center"/>
    </xf>
    <xf numFmtId="0" fontId="3" fillId="7" borderId="0" xfId="0" applyFont="1" applyFill="1">
      <alignment vertical="center"/>
    </xf>
    <xf numFmtId="0" fontId="0" fillId="7" borderId="0" xfId="0" applyFill="1">
      <alignment vertical="center"/>
    </xf>
    <xf numFmtId="0" fontId="0" fillId="7" borderId="0" xfId="0" applyFill="1" applyBorder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right" vertical="center"/>
    </xf>
    <xf numFmtId="0" fontId="3" fillId="7" borderId="0" xfId="0" applyFont="1" applyFill="1" applyBorder="1" applyAlignment="1">
      <alignment horizontal="right" vertical="center"/>
    </xf>
    <xf numFmtId="0" fontId="3" fillId="7" borderId="0" xfId="0" applyFont="1" applyFill="1" applyAlignment="1">
      <alignment horizontal="right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right" vertical="center"/>
    </xf>
    <xf numFmtId="0" fontId="15" fillId="7" borderId="0" xfId="0" applyFont="1" applyFill="1" applyAlignment="1">
      <alignment horizontal="left" vertical="center"/>
    </xf>
    <xf numFmtId="0" fontId="15" fillId="7" borderId="0" xfId="0" applyFont="1" applyFill="1" applyBorder="1">
      <alignment vertical="center"/>
    </xf>
    <xf numFmtId="0" fontId="0" fillId="7" borderId="0" xfId="0" applyFont="1" applyFill="1" applyBorder="1">
      <alignment vertical="center"/>
    </xf>
    <xf numFmtId="0" fontId="7" fillId="8" borderId="0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8" borderId="0" xfId="0" applyFont="1" applyFill="1" applyBorder="1">
      <alignment vertical="center"/>
    </xf>
    <xf numFmtId="0" fontId="3" fillId="8" borderId="0" xfId="0" applyFont="1" applyFill="1" applyBorder="1">
      <alignment vertical="center"/>
    </xf>
    <xf numFmtId="0" fontId="3" fillId="8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8000"/>
      <color rgb="FFFF99FF"/>
      <color rgb="FFFF66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'2014년'!$F$629:$F$642</c:f>
              <c:strCache>
                <c:ptCount val="14"/>
                <c:pt idx="0">
                  <c:v>ASTD</c:v>
                </c:pt>
                <c:pt idx="1">
                  <c:v>CSR</c:v>
                </c:pt>
                <c:pt idx="2">
                  <c:v>ICAP ASP</c:v>
                </c:pt>
                <c:pt idx="3">
                  <c:v>ICP</c:v>
                </c:pt>
                <c:pt idx="4">
                  <c:v>INTV</c:v>
                </c:pt>
                <c:pt idx="5">
                  <c:v>ITOSC</c:v>
                </c:pt>
                <c:pt idx="6">
                  <c:v>JOBCAP</c:v>
                </c:pt>
                <c:pt idx="7">
                  <c:v>강남대</c:v>
                </c:pt>
                <c:pt idx="8">
                  <c:v>그리스도대학교</c:v>
                </c:pt>
                <c:pt idx="9">
                  <c:v>산업인력공단 고도화</c:v>
                </c:pt>
                <c:pt idx="10">
                  <c:v>스터디마트</c:v>
                </c:pt>
                <c:pt idx="11">
                  <c:v>올리고</c:v>
                </c:pt>
                <c:pt idx="12">
                  <c:v>지역정보개발원 ICAP</c:v>
                </c:pt>
                <c:pt idx="13">
                  <c:v>홈페이지</c:v>
                </c:pt>
              </c:strCache>
            </c:strRef>
          </c:cat>
          <c:val>
            <c:numRef>
              <c:f>'2014년'!$G$629:$G$642</c:f>
              <c:numCache>
                <c:formatCode>General</c:formatCode>
                <c:ptCount val="14"/>
                <c:pt idx="0">
                  <c:v>0.5</c:v>
                </c:pt>
                <c:pt idx="1">
                  <c:v>30.5</c:v>
                </c:pt>
                <c:pt idx="2">
                  <c:v>2</c:v>
                </c:pt>
                <c:pt idx="3">
                  <c:v>71</c:v>
                </c:pt>
                <c:pt idx="4">
                  <c:v>32</c:v>
                </c:pt>
                <c:pt idx="5">
                  <c:v>25</c:v>
                </c:pt>
                <c:pt idx="6">
                  <c:v>18</c:v>
                </c:pt>
                <c:pt idx="7">
                  <c:v>4</c:v>
                </c:pt>
                <c:pt idx="8">
                  <c:v>60</c:v>
                </c:pt>
                <c:pt idx="9">
                  <c:v>38.5</c:v>
                </c:pt>
                <c:pt idx="10">
                  <c:v>246.5</c:v>
                </c:pt>
                <c:pt idx="11">
                  <c:v>38.5</c:v>
                </c:pt>
                <c:pt idx="12">
                  <c:v>5</c:v>
                </c:pt>
                <c:pt idx="13">
                  <c:v>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59632"/>
        <c:axId val="124459072"/>
      </c:barChart>
      <c:valAx>
        <c:axId val="12445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59632"/>
        <c:crosses val="autoZero"/>
        <c:crossBetween val="between"/>
      </c:valAx>
      <c:catAx>
        <c:axId val="124459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4459072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2812678</xdr:colOff>
      <xdr:row>619</xdr:row>
      <xdr:rowOff>145677</xdr:rowOff>
    </xdr:from>
    <xdr:to>
      <xdr:col>3</xdr:col>
      <xdr:colOff>4247029</xdr:colOff>
      <xdr:row>640</xdr:row>
      <xdr:rowOff>33618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zoomScale="85" zoomScaleNormal="85" workbookViewId="0">
      <selection activeCell="B39" sqref="B39"/>
    </sheetView>
  </sheetViews>
  <sheetFormatPr defaultRowHeight="13.5" x14ac:dyDescent="0.15"/>
  <cols>
    <col min="1" max="1" width="41.625" customWidth="1"/>
    <col min="2" max="2" width="35" customWidth="1"/>
    <col min="3" max="3" width="16.875" bestFit="1" customWidth="1"/>
    <col min="4" max="4" width="22" bestFit="1" customWidth="1"/>
    <col min="5" max="5" width="21.875" bestFit="1" customWidth="1"/>
    <col min="6" max="6" width="17.625" bestFit="1" customWidth="1"/>
    <col min="7" max="7" width="17.375" bestFit="1" customWidth="1"/>
  </cols>
  <sheetData>
    <row r="1" spans="1:7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15">
      <c r="A2" s="7" t="s">
        <v>7</v>
      </c>
      <c r="B2" s="8" t="s">
        <v>8</v>
      </c>
      <c r="C2" s="8">
        <v>1</v>
      </c>
      <c r="D2" s="8">
        <v>1.5</v>
      </c>
      <c r="E2" s="8">
        <v>1</v>
      </c>
      <c r="F2" s="8">
        <v>1</v>
      </c>
      <c r="G2" s="9">
        <v>0</v>
      </c>
    </row>
    <row r="3" spans="1:7" x14ac:dyDescent="0.15">
      <c r="A3" s="10" t="s">
        <v>7</v>
      </c>
      <c r="B3" s="11" t="s">
        <v>9</v>
      </c>
      <c r="C3" s="11">
        <v>1</v>
      </c>
      <c r="D3" s="11">
        <v>1</v>
      </c>
      <c r="E3" s="11">
        <v>0.5</v>
      </c>
      <c r="F3" s="11">
        <v>0.5</v>
      </c>
      <c r="G3" s="12">
        <v>0</v>
      </c>
    </row>
    <row r="4" spans="1:7" x14ac:dyDescent="0.15">
      <c r="A4" s="10" t="s">
        <v>7</v>
      </c>
      <c r="B4" s="11" t="s">
        <v>10</v>
      </c>
      <c r="C4" s="11">
        <v>1</v>
      </c>
      <c r="D4" s="11">
        <v>0.5</v>
      </c>
      <c r="E4" s="11">
        <v>0.5</v>
      </c>
      <c r="F4" s="11">
        <v>0.5</v>
      </c>
      <c r="G4" s="12">
        <v>0</v>
      </c>
    </row>
    <row r="5" spans="1:7" x14ac:dyDescent="0.15">
      <c r="A5" s="13"/>
      <c r="B5" s="14"/>
      <c r="C5" s="14"/>
      <c r="D5" s="14">
        <f>SUM(D2:D4)</f>
        <v>3</v>
      </c>
      <c r="E5" s="14">
        <v>2</v>
      </c>
      <c r="F5" s="14">
        <f>SUM(F2:F4)</f>
        <v>2</v>
      </c>
      <c r="G5" s="15">
        <v>0</v>
      </c>
    </row>
    <row r="6" spans="1:7" x14ac:dyDescent="0.15">
      <c r="A6" s="7" t="s">
        <v>11</v>
      </c>
      <c r="B6" s="8" t="s">
        <v>12</v>
      </c>
      <c r="C6" s="8">
        <v>2</v>
      </c>
      <c r="D6" s="8">
        <v>1</v>
      </c>
      <c r="E6" s="8">
        <v>1</v>
      </c>
      <c r="F6" s="8">
        <v>1</v>
      </c>
      <c r="G6" s="9">
        <v>0</v>
      </c>
    </row>
    <row r="7" spans="1:7" x14ac:dyDescent="0.15">
      <c r="A7" s="10" t="s">
        <v>11</v>
      </c>
      <c r="B7" s="11" t="s">
        <v>13</v>
      </c>
      <c r="C7" s="11">
        <v>2</v>
      </c>
      <c r="D7" s="11">
        <v>1</v>
      </c>
      <c r="E7" s="11">
        <v>1</v>
      </c>
      <c r="F7" s="11">
        <v>1</v>
      </c>
      <c r="G7" s="12">
        <v>0</v>
      </c>
    </row>
    <row r="8" spans="1:7" x14ac:dyDescent="0.15">
      <c r="A8" s="13"/>
      <c r="B8" s="14"/>
      <c r="C8" s="14"/>
      <c r="D8" s="14">
        <f>SUM(D6:D7)</f>
        <v>2</v>
      </c>
      <c r="E8" s="14">
        <f>SUM(E6:E7)</f>
        <v>2</v>
      </c>
      <c r="F8" s="14">
        <f>SUM(F6:F7)</f>
        <v>2</v>
      </c>
      <c r="G8" s="15">
        <f>SUM(G6:G7)</f>
        <v>0</v>
      </c>
    </row>
    <row r="9" spans="1:7" x14ac:dyDescent="0.15">
      <c r="A9" s="7" t="s">
        <v>14</v>
      </c>
      <c r="B9" s="8" t="s">
        <v>15</v>
      </c>
      <c r="C9" s="8">
        <v>1</v>
      </c>
      <c r="D9" s="8">
        <v>6</v>
      </c>
      <c r="E9" s="8">
        <v>6</v>
      </c>
      <c r="F9" s="8">
        <v>6</v>
      </c>
      <c r="G9" s="9">
        <v>0</v>
      </c>
    </row>
    <row r="10" spans="1:7" x14ac:dyDescent="0.15">
      <c r="A10" s="7" t="s">
        <v>16</v>
      </c>
      <c r="B10" s="8" t="s">
        <v>17</v>
      </c>
      <c r="C10" s="8">
        <v>1</v>
      </c>
      <c r="D10" s="8">
        <v>5</v>
      </c>
      <c r="E10" s="8">
        <v>5</v>
      </c>
      <c r="F10" s="8">
        <v>5</v>
      </c>
      <c r="G10" s="9">
        <v>0</v>
      </c>
    </row>
    <row r="11" spans="1:7" x14ac:dyDescent="0.15">
      <c r="A11" s="10" t="s">
        <v>18</v>
      </c>
      <c r="B11" s="11" t="s">
        <v>19</v>
      </c>
      <c r="C11" s="11">
        <v>1</v>
      </c>
      <c r="D11" s="11">
        <v>4</v>
      </c>
      <c r="E11" s="11">
        <v>4</v>
      </c>
      <c r="F11" s="11">
        <v>4</v>
      </c>
      <c r="G11" s="12">
        <v>0</v>
      </c>
    </row>
    <row r="12" spans="1:7" x14ac:dyDescent="0.15">
      <c r="A12" s="10" t="s">
        <v>18</v>
      </c>
      <c r="B12" s="11" t="s">
        <v>20</v>
      </c>
      <c r="C12" s="11">
        <v>1</v>
      </c>
      <c r="D12" s="11">
        <v>4</v>
      </c>
      <c r="E12" s="11">
        <v>4</v>
      </c>
      <c r="F12" s="11">
        <v>4</v>
      </c>
      <c r="G12" s="12">
        <v>0</v>
      </c>
    </row>
    <row r="13" spans="1:7" x14ac:dyDescent="0.15">
      <c r="A13" s="10" t="s">
        <v>18</v>
      </c>
      <c r="B13" s="11" t="s">
        <v>21</v>
      </c>
      <c r="C13" s="11">
        <v>1</v>
      </c>
      <c r="D13" s="11">
        <v>4</v>
      </c>
      <c r="E13" s="11">
        <v>6</v>
      </c>
      <c r="F13" s="11">
        <v>6</v>
      </c>
      <c r="G13" s="12">
        <v>0</v>
      </c>
    </row>
    <row r="14" spans="1:7" x14ac:dyDescent="0.15">
      <c r="A14" s="13"/>
      <c r="B14" s="14"/>
      <c r="C14" s="14"/>
      <c r="D14" s="14">
        <f>SUM(D10:D13)</f>
        <v>17</v>
      </c>
      <c r="E14" s="14">
        <f>SUM(E10:E13)</f>
        <v>19</v>
      </c>
      <c r="F14" s="14">
        <f>SUM(F10:F13)</f>
        <v>19</v>
      </c>
      <c r="G14" s="15">
        <f>SUM(G10:G13)</f>
        <v>0</v>
      </c>
    </row>
    <row r="15" spans="1:7" x14ac:dyDescent="0.15">
      <c r="A15" s="7" t="s">
        <v>22</v>
      </c>
      <c r="B15" s="8" t="s">
        <v>23</v>
      </c>
      <c r="C15" s="8">
        <v>1</v>
      </c>
      <c r="D15" s="8">
        <v>1</v>
      </c>
      <c r="E15" s="8">
        <v>1</v>
      </c>
      <c r="F15" s="8">
        <v>1</v>
      </c>
      <c r="G15" s="9">
        <v>0</v>
      </c>
    </row>
    <row r="16" spans="1:7" x14ac:dyDescent="0.15">
      <c r="A16" s="10" t="s">
        <v>22</v>
      </c>
      <c r="B16" s="11" t="s">
        <v>24</v>
      </c>
      <c r="C16" s="11">
        <v>1</v>
      </c>
      <c r="D16" s="11">
        <v>3</v>
      </c>
      <c r="E16" s="11">
        <v>3</v>
      </c>
      <c r="F16" s="11">
        <v>3</v>
      </c>
      <c r="G16" s="12">
        <v>0</v>
      </c>
    </row>
    <row r="17" spans="1:7" x14ac:dyDescent="0.15">
      <c r="A17" s="10" t="s">
        <v>22</v>
      </c>
      <c r="B17" s="11" t="s">
        <v>21</v>
      </c>
      <c r="C17" s="11">
        <v>1</v>
      </c>
      <c r="D17" s="11">
        <v>1</v>
      </c>
      <c r="E17" s="11">
        <v>1</v>
      </c>
      <c r="F17" s="11">
        <v>1</v>
      </c>
      <c r="G17" s="12">
        <v>0</v>
      </c>
    </row>
    <row r="18" spans="1:7" x14ac:dyDescent="0.15">
      <c r="A18" s="13"/>
      <c r="B18" s="14"/>
      <c r="C18" s="14"/>
      <c r="D18" s="14">
        <f>SUM(D15:D17)</f>
        <v>5</v>
      </c>
      <c r="E18" s="14">
        <f>SUM(E15:E17)</f>
        <v>5</v>
      </c>
      <c r="F18" s="14">
        <v>5</v>
      </c>
      <c r="G18" s="15">
        <v>0</v>
      </c>
    </row>
    <row r="19" spans="1:7" x14ac:dyDescent="0.15">
      <c r="A19" s="4" t="s">
        <v>25</v>
      </c>
      <c r="B19" s="5" t="s">
        <v>8</v>
      </c>
      <c r="C19" s="5">
        <v>2</v>
      </c>
      <c r="D19" s="5">
        <v>4</v>
      </c>
      <c r="E19" s="5">
        <v>3</v>
      </c>
      <c r="F19" s="5">
        <v>3</v>
      </c>
      <c r="G19" s="6">
        <v>0</v>
      </c>
    </row>
    <row r="20" spans="1:7" x14ac:dyDescent="0.15">
      <c r="A20" s="4" t="s">
        <v>26</v>
      </c>
      <c r="B20" s="5" t="s">
        <v>8</v>
      </c>
      <c r="C20" s="5">
        <v>2</v>
      </c>
      <c r="D20" s="5">
        <v>4</v>
      </c>
      <c r="E20" s="5">
        <v>3</v>
      </c>
      <c r="F20" s="5">
        <v>3</v>
      </c>
      <c r="G20" s="6">
        <v>0</v>
      </c>
    </row>
    <row r="21" spans="1:7" x14ac:dyDescent="0.15">
      <c r="A21" s="7" t="s">
        <v>27</v>
      </c>
      <c r="B21" s="8" t="s">
        <v>28</v>
      </c>
      <c r="C21" s="8">
        <v>1</v>
      </c>
      <c r="D21" s="8">
        <v>3</v>
      </c>
      <c r="E21" s="8">
        <v>3</v>
      </c>
      <c r="F21" s="8">
        <v>3</v>
      </c>
      <c r="G21" s="9">
        <v>0</v>
      </c>
    </row>
    <row r="22" spans="1:7" x14ac:dyDescent="0.15">
      <c r="A22" s="10" t="s">
        <v>27</v>
      </c>
      <c r="B22" s="11" t="s">
        <v>29</v>
      </c>
      <c r="C22" s="11">
        <v>1</v>
      </c>
      <c r="D22" s="11">
        <v>2</v>
      </c>
      <c r="E22" s="11">
        <v>2</v>
      </c>
      <c r="F22" s="11">
        <v>2</v>
      </c>
      <c r="G22" s="12">
        <v>0</v>
      </c>
    </row>
    <row r="23" spans="1:7" x14ac:dyDescent="0.15">
      <c r="A23" s="10" t="s">
        <v>27</v>
      </c>
      <c r="B23" s="11" t="s">
        <v>21</v>
      </c>
      <c r="C23" s="11">
        <v>1</v>
      </c>
      <c r="D23" s="11">
        <v>2</v>
      </c>
      <c r="E23" s="11">
        <v>2</v>
      </c>
      <c r="F23" s="11">
        <v>2</v>
      </c>
      <c r="G23" s="12">
        <v>0</v>
      </c>
    </row>
    <row r="24" spans="1:7" x14ac:dyDescent="0.15">
      <c r="A24" s="13" t="s">
        <v>30</v>
      </c>
      <c r="B24" s="14"/>
      <c r="C24" s="14"/>
      <c r="D24" s="14">
        <f>SUM(D21:D23)</f>
        <v>7</v>
      </c>
      <c r="E24" s="14">
        <f>SUM(E21:E23)</f>
        <v>7</v>
      </c>
      <c r="F24" s="14">
        <f>SUM(F21:F23)</f>
        <v>7</v>
      </c>
      <c r="G24" s="15">
        <v>0</v>
      </c>
    </row>
    <row r="25" spans="1:7" x14ac:dyDescent="0.15">
      <c r="A25" s="7" t="s">
        <v>31</v>
      </c>
      <c r="B25" s="16" t="s">
        <v>32</v>
      </c>
      <c r="C25" s="16">
        <v>1</v>
      </c>
      <c r="D25" s="16">
        <v>1</v>
      </c>
      <c r="E25" s="16">
        <v>0.5</v>
      </c>
      <c r="F25" s="16">
        <v>0.5</v>
      </c>
      <c r="G25" s="17">
        <v>0</v>
      </c>
    </row>
    <row r="26" spans="1:7" ht="54" x14ac:dyDescent="0.15">
      <c r="A26" s="10" t="s">
        <v>31</v>
      </c>
      <c r="B26" s="18" t="s">
        <v>33</v>
      </c>
      <c r="C26" s="19">
        <v>1</v>
      </c>
      <c r="D26" s="19">
        <v>3</v>
      </c>
      <c r="E26" s="19">
        <v>8</v>
      </c>
      <c r="F26" s="19">
        <v>8</v>
      </c>
      <c r="G26" s="20">
        <v>0</v>
      </c>
    </row>
    <row r="27" spans="1:7" x14ac:dyDescent="0.15">
      <c r="A27" s="10" t="s">
        <v>31</v>
      </c>
      <c r="B27" s="19" t="s">
        <v>34</v>
      </c>
      <c r="C27" s="19">
        <v>1</v>
      </c>
      <c r="D27" s="19">
        <v>3</v>
      </c>
      <c r="E27" s="19">
        <v>8</v>
      </c>
      <c r="F27" s="19">
        <v>8</v>
      </c>
      <c r="G27" s="20">
        <v>0</v>
      </c>
    </row>
    <row r="28" spans="1:7" x14ac:dyDescent="0.15">
      <c r="A28" s="10" t="s">
        <v>31</v>
      </c>
      <c r="B28" s="19" t="s">
        <v>21</v>
      </c>
      <c r="C28" s="19">
        <v>1</v>
      </c>
      <c r="D28" s="19">
        <v>1</v>
      </c>
      <c r="E28" s="19">
        <v>1</v>
      </c>
      <c r="F28" s="19">
        <v>1</v>
      </c>
      <c r="G28" s="20">
        <v>0</v>
      </c>
    </row>
    <row r="29" spans="1:7" x14ac:dyDescent="0.15">
      <c r="A29" s="10" t="s">
        <v>30</v>
      </c>
      <c r="B29" s="11"/>
      <c r="C29" s="11"/>
      <c r="D29" s="11">
        <f>SUM(D25:D28)</f>
        <v>8</v>
      </c>
      <c r="E29" s="11">
        <f>SUM(E25:E28)</f>
        <v>17.5</v>
      </c>
      <c r="F29" s="11">
        <f>SUM(F25:F28)</f>
        <v>17.5</v>
      </c>
      <c r="G29" s="12">
        <f>SUM(G25:G28)</f>
        <v>0</v>
      </c>
    </row>
    <row r="30" spans="1:7" x14ac:dyDescent="0.15">
      <c r="A30" s="7" t="s">
        <v>35</v>
      </c>
      <c r="B30" s="8" t="s">
        <v>36</v>
      </c>
      <c r="C30" s="8">
        <v>1</v>
      </c>
      <c r="D30" s="8">
        <v>2</v>
      </c>
      <c r="E30" s="8">
        <v>2</v>
      </c>
      <c r="F30" s="8">
        <v>2</v>
      </c>
      <c r="G30" s="9">
        <v>0</v>
      </c>
    </row>
    <row r="31" spans="1:7" x14ac:dyDescent="0.15">
      <c r="A31" s="10" t="s">
        <v>37</v>
      </c>
      <c r="B31" s="11" t="s">
        <v>38</v>
      </c>
      <c r="C31" s="11">
        <v>1</v>
      </c>
      <c r="D31" s="11">
        <v>2</v>
      </c>
      <c r="E31" s="11">
        <v>1</v>
      </c>
      <c r="F31" s="11">
        <v>1</v>
      </c>
      <c r="G31" s="12">
        <v>0</v>
      </c>
    </row>
    <row r="32" spans="1:7" x14ac:dyDescent="0.15">
      <c r="A32" s="10" t="s">
        <v>37</v>
      </c>
      <c r="B32" s="11" t="s">
        <v>39</v>
      </c>
      <c r="C32" s="11">
        <v>1</v>
      </c>
      <c r="D32" s="11">
        <v>2</v>
      </c>
      <c r="E32" s="11">
        <v>1</v>
      </c>
      <c r="F32" s="11">
        <v>1</v>
      </c>
      <c r="G32" s="12">
        <v>0</v>
      </c>
    </row>
    <row r="33" spans="1:7" x14ac:dyDescent="0.15">
      <c r="A33" s="10" t="s">
        <v>37</v>
      </c>
      <c r="B33" s="11" t="s">
        <v>40</v>
      </c>
      <c r="C33" s="11">
        <v>1</v>
      </c>
      <c r="D33" s="11">
        <v>1</v>
      </c>
      <c r="E33" s="11">
        <v>3.5</v>
      </c>
      <c r="F33" s="11">
        <v>3.5</v>
      </c>
      <c r="G33" s="12">
        <v>0</v>
      </c>
    </row>
    <row r="34" spans="1:7" x14ac:dyDescent="0.15">
      <c r="A34" s="10" t="s">
        <v>37</v>
      </c>
      <c r="B34" s="11" t="s">
        <v>41</v>
      </c>
      <c r="C34" s="11">
        <v>1</v>
      </c>
      <c r="D34" s="11">
        <v>1</v>
      </c>
      <c r="E34" s="11">
        <v>1</v>
      </c>
      <c r="F34" s="11">
        <v>1</v>
      </c>
      <c r="G34" s="12">
        <v>0</v>
      </c>
    </row>
    <row r="35" spans="1:7" x14ac:dyDescent="0.15">
      <c r="A35" s="10" t="s">
        <v>37</v>
      </c>
      <c r="B35" s="11" t="s">
        <v>42</v>
      </c>
      <c r="C35" s="11">
        <v>1</v>
      </c>
      <c r="D35" s="11">
        <v>1</v>
      </c>
      <c r="E35" s="11">
        <v>1</v>
      </c>
      <c r="F35" s="11">
        <v>1</v>
      </c>
      <c r="G35" s="12">
        <v>0</v>
      </c>
    </row>
    <row r="36" spans="1:7" x14ac:dyDescent="0.15">
      <c r="A36" s="10" t="s">
        <v>37</v>
      </c>
      <c r="B36" s="11" t="s">
        <v>43</v>
      </c>
      <c r="C36" s="11">
        <v>1</v>
      </c>
      <c r="D36" s="11">
        <v>3</v>
      </c>
      <c r="E36" s="11">
        <v>3</v>
      </c>
      <c r="F36" s="11">
        <v>0</v>
      </c>
      <c r="G36" s="12">
        <v>3</v>
      </c>
    </row>
    <row r="37" spans="1:7" x14ac:dyDescent="0.15">
      <c r="A37" s="10" t="s">
        <v>37</v>
      </c>
      <c r="B37" s="11" t="s">
        <v>44</v>
      </c>
      <c r="C37" s="11">
        <v>1</v>
      </c>
      <c r="D37" s="11">
        <v>2</v>
      </c>
      <c r="E37" s="11">
        <v>2</v>
      </c>
      <c r="F37" s="11">
        <v>0</v>
      </c>
      <c r="G37" s="12">
        <v>2</v>
      </c>
    </row>
    <row r="38" spans="1:7" x14ac:dyDescent="0.15">
      <c r="A38" s="10" t="s">
        <v>37</v>
      </c>
      <c r="B38" s="11" t="s">
        <v>41</v>
      </c>
      <c r="C38" s="11">
        <v>1</v>
      </c>
      <c r="D38" s="11">
        <v>1</v>
      </c>
      <c r="E38" s="11">
        <v>1</v>
      </c>
      <c r="F38" s="11">
        <v>0</v>
      </c>
      <c r="G38" s="12">
        <v>1</v>
      </c>
    </row>
    <row r="39" spans="1:7" x14ac:dyDescent="0.15">
      <c r="A39" s="13" t="s">
        <v>30</v>
      </c>
      <c r="B39" s="14"/>
      <c r="C39" s="14"/>
      <c r="D39" s="14">
        <f>SUM(D30:D38)</f>
        <v>15</v>
      </c>
      <c r="E39" s="14">
        <f>SUM(E30:E38)</f>
        <v>15.5</v>
      </c>
      <c r="F39" s="14">
        <f>SUM(F30:F38)</f>
        <v>9.5</v>
      </c>
      <c r="G39" s="15">
        <f>SUM(G30:G38)</f>
        <v>6</v>
      </c>
    </row>
    <row r="40" spans="1:7" x14ac:dyDescent="0.15">
      <c r="A40" s="21" t="s">
        <v>45</v>
      </c>
      <c r="B40" s="8" t="s">
        <v>46</v>
      </c>
      <c r="C40" s="8">
        <v>1</v>
      </c>
      <c r="D40" s="8">
        <v>2</v>
      </c>
      <c r="E40" s="8">
        <v>2</v>
      </c>
      <c r="F40" s="8">
        <v>2</v>
      </c>
      <c r="G40" s="9">
        <v>0</v>
      </c>
    </row>
    <row r="41" spans="1:7" x14ac:dyDescent="0.15">
      <c r="A41" s="22" t="s">
        <v>45</v>
      </c>
      <c r="B41" s="11" t="s">
        <v>47</v>
      </c>
      <c r="C41" s="11">
        <v>1</v>
      </c>
      <c r="D41" s="11">
        <v>5</v>
      </c>
      <c r="E41" s="11">
        <v>7</v>
      </c>
      <c r="F41" s="11">
        <v>7</v>
      </c>
      <c r="G41" s="12">
        <v>0</v>
      </c>
    </row>
    <row r="42" spans="1:7" x14ac:dyDescent="0.15">
      <c r="A42" s="22" t="s">
        <v>45</v>
      </c>
      <c r="B42" s="11" t="s">
        <v>41</v>
      </c>
      <c r="C42" s="11">
        <v>1</v>
      </c>
      <c r="D42" s="11">
        <v>1</v>
      </c>
      <c r="E42" s="11">
        <v>1</v>
      </c>
      <c r="F42" s="11">
        <v>1</v>
      </c>
      <c r="G42" s="12">
        <v>0</v>
      </c>
    </row>
    <row r="43" spans="1:7" x14ac:dyDescent="0.15">
      <c r="A43" s="13" t="s">
        <v>30</v>
      </c>
      <c r="B43" s="14"/>
      <c r="C43" s="14"/>
      <c r="D43" s="14">
        <f>SUM(D40:D42)</f>
        <v>8</v>
      </c>
      <c r="E43" s="14">
        <f>SUM(E40:E42)</f>
        <v>10</v>
      </c>
      <c r="F43" s="14">
        <f>SUM(F40:F42)</f>
        <v>10</v>
      </c>
      <c r="G43" s="15">
        <f>SUM(G40:G42)</f>
        <v>0</v>
      </c>
    </row>
    <row r="44" spans="1:7" x14ac:dyDescent="0.15">
      <c r="A44" s="7" t="s">
        <v>48</v>
      </c>
      <c r="B44" s="8" t="s">
        <v>49</v>
      </c>
      <c r="C44" s="8">
        <v>1</v>
      </c>
      <c r="D44" s="8">
        <v>4</v>
      </c>
      <c r="E44" s="8">
        <v>2.5</v>
      </c>
      <c r="F44" s="8">
        <v>2.5</v>
      </c>
      <c r="G44" s="8">
        <v>0</v>
      </c>
    </row>
    <row r="45" spans="1:7" x14ac:dyDescent="0.15">
      <c r="A45" s="10" t="s">
        <v>48</v>
      </c>
      <c r="B45" s="11" t="s">
        <v>50</v>
      </c>
      <c r="C45" s="11">
        <v>1</v>
      </c>
      <c r="D45" s="11">
        <v>4</v>
      </c>
      <c r="E45" s="11">
        <v>1</v>
      </c>
      <c r="F45" s="11">
        <v>1</v>
      </c>
      <c r="G45" s="11">
        <v>0</v>
      </c>
    </row>
    <row r="46" spans="1:7" x14ac:dyDescent="0.15">
      <c r="A46" s="10" t="s">
        <v>48</v>
      </c>
      <c r="B46" s="11" t="s">
        <v>51</v>
      </c>
      <c r="C46" s="11">
        <v>1</v>
      </c>
      <c r="D46" s="11">
        <v>3</v>
      </c>
      <c r="E46" s="11">
        <v>3</v>
      </c>
      <c r="F46" s="11">
        <v>3</v>
      </c>
      <c r="G46" s="11">
        <v>0</v>
      </c>
    </row>
    <row r="47" spans="1:7" x14ac:dyDescent="0.15">
      <c r="A47" s="10" t="s">
        <v>48</v>
      </c>
      <c r="B47" s="11" t="s">
        <v>52</v>
      </c>
      <c r="C47" s="11">
        <v>1</v>
      </c>
      <c r="D47" s="11">
        <v>4</v>
      </c>
      <c r="E47" s="11">
        <v>4</v>
      </c>
      <c r="F47" s="11">
        <v>4</v>
      </c>
      <c r="G47" s="11">
        <v>0</v>
      </c>
    </row>
    <row r="48" spans="1:7" x14ac:dyDescent="0.15">
      <c r="A48" s="10" t="s">
        <v>48</v>
      </c>
      <c r="B48" s="11" t="s">
        <v>53</v>
      </c>
      <c r="C48" s="11">
        <v>1</v>
      </c>
      <c r="D48" s="11">
        <v>4</v>
      </c>
      <c r="E48" s="11">
        <v>1</v>
      </c>
      <c r="F48" s="11">
        <v>1</v>
      </c>
      <c r="G48" s="11">
        <v>0</v>
      </c>
    </row>
    <row r="49" spans="1:7" x14ac:dyDescent="0.15">
      <c r="A49" s="10" t="s">
        <v>48</v>
      </c>
      <c r="B49" s="11" t="s">
        <v>54</v>
      </c>
      <c r="C49" s="11">
        <v>1</v>
      </c>
      <c r="D49" s="11">
        <v>16</v>
      </c>
      <c r="E49" s="11">
        <v>16</v>
      </c>
      <c r="F49" s="11">
        <v>16</v>
      </c>
      <c r="G49" s="11">
        <v>0</v>
      </c>
    </row>
    <row r="50" spans="1:7" x14ac:dyDescent="0.15">
      <c r="A50" s="10" t="s">
        <v>48</v>
      </c>
      <c r="B50" s="11" t="s">
        <v>41</v>
      </c>
      <c r="C50" s="11">
        <v>1</v>
      </c>
      <c r="D50" s="11">
        <v>1</v>
      </c>
      <c r="E50" s="11">
        <v>1</v>
      </c>
      <c r="F50" s="11">
        <v>1</v>
      </c>
      <c r="G50" s="11">
        <v>0</v>
      </c>
    </row>
    <row r="51" spans="1:7" x14ac:dyDescent="0.15">
      <c r="A51" s="13" t="s">
        <v>30</v>
      </c>
      <c r="B51" s="14"/>
      <c r="C51" s="14"/>
      <c r="D51" s="14">
        <f>SUM(D44:D50)</f>
        <v>36</v>
      </c>
      <c r="E51" s="14">
        <f>SUM(E44:E50)</f>
        <v>28.5</v>
      </c>
      <c r="F51" s="14">
        <f>SUM(F44:F50)</f>
        <v>28.5</v>
      </c>
      <c r="G51" s="15">
        <f>SUM(G44:G50)</f>
        <v>0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0"/>
  <sheetViews>
    <sheetView zoomScale="85" zoomScaleNormal="85" workbookViewId="0">
      <pane ySplit="5" topLeftCell="A6" activePane="bottomLeft" state="frozen"/>
      <selection pane="bottomLeft" activeCell="C20" sqref="C20"/>
    </sheetView>
  </sheetViews>
  <sheetFormatPr defaultRowHeight="13.5" x14ac:dyDescent="0.15"/>
  <cols>
    <col min="2" max="2" width="18.75" style="25" customWidth="1"/>
    <col min="3" max="3" width="35" customWidth="1"/>
    <col min="4" max="4" width="62.25" customWidth="1"/>
    <col min="5" max="5" width="13.375" customWidth="1"/>
    <col min="6" max="6" width="18.125" customWidth="1"/>
    <col min="7" max="7" width="17.875" customWidth="1"/>
    <col min="8" max="8" width="15.625" customWidth="1"/>
    <col min="9" max="9" width="18.375" style="26" customWidth="1"/>
  </cols>
  <sheetData>
    <row r="1" spans="1:9" x14ac:dyDescent="0.15">
      <c r="B1" s="31" t="s">
        <v>196</v>
      </c>
    </row>
    <row r="2" spans="1:9" x14ac:dyDescent="0.15">
      <c r="B2" s="25" t="s">
        <v>263</v>
      </c>
      <c r="C2" t="str">
        <f>H378&amp;" 시간"</f>
        <v>2061.5 시간</v>
      </c>
    </row>
    <row r="3" spans="1:9" x14ac:dyDescent="0.15">
      <c r="B3" s="25" t="s">
        <v>264</v>
      </c>
      <c r="C3" t="str">
        <f>ROUND(H378/40,0)&amp;" 주 (" &amp; ROUND(((H378/40)/52)*100,2) &amp; " %)"</f>
        <v>52 주 (99.11 %)</v>
      </c>
    </row>
    <row r="4" spans="1:9" x14ac:dyDescent="0.15">
      <c r="B4" s="25" t="s">
        <v>265</v>
      </c>
      <c r="C4" t="str">
        <f>52 - ROUND(H378/40,0) &amp; " 주"</f>
        <v>0 주</v>
      </c>
    </row>
    <row r="5" spans="1:9" x14ac:dyDescent="0.15">
      <c r="A5" s="40" t="s">
        <v>762</v>
      </c>
      <c r="B5" s="41" t="s">
        <v>146</v>
      </c>
      <c r="C5" s="41" t="s">
        <v>761</v>
      </c>
      <c r="D5" s="41" t="s">
        <v>1</v>
      </c>
      <c r="E5" s="41" t="s">
        <v>2</v>
      </c>
      <c r="F5" s="41" t="s">
        <v>3</v>
      </c>
      <c r="G5" s="41" t="s">
        <v>4</v>
      </c>
      <c r="H5" s="41" t="s">
        <v>5</v>
      </c>
      <c r="I5" s="42" t="s">
        <v>6</v>
      </c>
    </row>
    <row r="6" spans="1:9" x14ac:dyDescent="0.15">
      <c r="A6" s="24" t="s">
        <v>766</v>
      </c>
      <c r="B6" s="38" t="s">
        <v>147</v>
      </c>
      <c r="C6" s="11" t="s">
        <v>148</v>
      </c>
      <c r="D6" s="11" t="s">
        <v>55</v>
      </c>
      <c r="E6" s="11">
        <v>1</v>
      </c>
      <c r="F6" s="11">
        <v>7</v>
      </c>
      <c r="G6" s="11">
        <v>6</v>
      </c>
      <c r="H6" s="11">
        <v>6</v>
      </c>
      <c r="I6" s="28">
        <f t="shared" ref="I6:I69" si="0">G6-H6</f>
        <v>0</v>
      </c>
    </row>
    <row r="7" spans="1:9" x14ac:dyDescent="0.15">
      <c r="A7" s="24" t="s">
        <v>766</v>
      </c>
      <c r="B7" s="38" t="s">
        <v>147</v>
      </c>
      <c r="C7" s="11" t="s">
        <v>148</v>
      </c>
      <c r="D7" s="11" t="s">
        <v>56</v>
      </c>
      <c r="E7" s="11">
        <v>1</v>
      </c>
      <c r="F7" s="11">
        <v>6</v>
      </c>
      <c r="G7" s="11">
        <v>6</v>
      </c>
      <c r="H7" s="11">
        <v>6</v>
      </c>
      <c r="I7" s="28">
        <f t="shared" si="0"/>
        <v>0</v>
      </c>
    </row>
    <row r="8" spans="1:9" x14ac:dyDescent="0.15">
      <c r="A8" s="24" t="s">
        <v>766</v>
      </c>
      <c r="B8" s="38" t="s">
        <v>147</v>
      </c>
      <c r="C8" s="11" t="s">
        <v>148</v>
      </c>
      <c r="D8" s="11" t="s">
        <v>57</v>
      </c>
      <c r="E8" s="11">
        <v>1</v>
      </c>
      <c r="F8" s="11">
        <v>3</v>
      </c>
      <c r="G8" s="11">
        <v>1</v>
      </c>
      <c r="H8" s="11">
        <v>1</v>
      </c>
      <c r="I8" s="28">
        <f t="shared" si="0"/>
        <v>0</v>
      </c>
    </row>
    <row r="9" spans="1:9" x14ac:dyDescent="0.15">
      <c r="A9" s="24" t="s">
        <v>766</v>
      </c>
      <c r="B9" s="38" t="s">
        <v>147</v>
      </c>
      <c r="C9" s="11" t="s">
        <v>148</v>
      </c>
      <c r="D9" s="11" t="s">
        <v>58</v>
      </c>
      <c r="E9" s="11">
        <v>2</v>
      </c>
      <c r="F9" s="11">
        <v>1</v>
      </c>
      <c r="G9" s="11">
        <v>1</v>
      </c>
      <c r="H9" s="11">
        <v>1</v>
      </c>
      <c r="I9" s="28">
        <f t="shared" si="0"/>
        <v>0</v>
      </c>
    </row>
    <row r="10" spans="1:9" x14ac:dyDescent="0.15">
      <c r="A10" s="24" t="s">
        <v>766</v>
      </c>
      <c r="B10" s="38" t="s">
        <v>147</v>
      </c>
      <c r="C10" s="11" t="s">
        <v>149</v>
      </c>
      <c r="D10" s="11" t="s">
        <v>59</v>
      </c>
      <c r="E10" s="11">
        <v>1</v>
      </c>
      <c r="F10" s="11">
        <v>1</v>
      </c>
      <c r="G10" s="11">
        <v>1</v>
      </c>
      <c r="H10" s="11">
        <v>1</v>
      </c>
      <c r="I10" s="28">
        <f t="shared" si="0"/>
        <v>0</v>
      </c>
    </row>
    <row r="11" spans="1:9" x14ac:dyDescent="0.15">
      <c r="A11" s="24" t="s">
        <v>766</v>
      </c>
      <c r="B11" s="38" t="s">
        <v>147</v>
      </c>
      <c r="C11" s="11" t="s">
        <v>149</v>
      </c>
      <c r="D11" s="11" t="s">
        <v>60</v>
      </c>
      <c r="E11" s="11">
        <v>1</v>
      </c>
      <c r="F11" s="11">
        <v>3</v>
      </c>
      <c r="G11" s="11">
        <v>14</v>
      </c>
      <c r="H11" s="11">
        <v>14</v>
      </c>
      <c r="I11" s="28">
        <f t="shared" si="0"/>
        <v>0</v>
      </c>
    </row>
    <row r="12" spans="1:9" x14ac:dyDescent="0.15">
      <c r="A12" s="24" t="s">
        <v>766</v>
      </c>
      <c r="B12" s="38" t="s">
        <v>147</v>
      </c>
      <c r="C12" s="11" t="s">
        <v>149</v>
      </c>
      <c r="D12" s="11" t="s">
        <v>61</v>
      </c>
      <c r="E12" s="11">
        <v>1</v>
      </c>
      <c r="F12" s="11">
        <v>3</v>
      </c>
      <c r="G12" s="11">
        <v>7</v>
      </c>
      <c r="H12" s="11">
        <v>7</v>
      </c>
      <c r="I12" s="28">
        <f t="shared" si="0"/>
        <v>0</v>
      </c>
    </row>
    <row r="13" spans="1:9" x14ac:dyDescent="0.15">
      <c r="A13" s="24" t="s">
        <v>766</v>
      </c>
      <c r="B13" s="38" t="s">
        <v>147</v>
      </c>
      <c r="C13" s="11" t="s">
        <v>149</v>
      </c>
      <c r="D13" s="11" t="s">
        <v>62</v>
      </c>
      <c r="E13" s="11">
        <v>1</v>
      </c>
      <c r="F13" s="11">
        <v>4</v>
      </c>
      <c r="G13" s="11">
        <v>4</v>
      </c>
      <c r="H13" s="11">
        <v>4</v>
      </c>
      <c r="I13" s="28">
        <f t="shared" si="0"/>
        <v>0</v>
      </c>
    </row>
    <row r="14" spans="1:9" x14ac:dyDescent="0.15">
      <c r="A14" s="24" t="s">
        <v>766</v>
      </c>
      <c r="B14" s="38" t="s">
        <v>147</v>
      </c>
      <c r="C14" s="11" t="s">
        <v>149</v>
      </c>
      <c r="D14" s="11" t="s">
        <v>63</v>
      </c>
      <c r="E14" s="11">
        <v>1</v>
      </c>
      <c r="F14" s="11">
        <v>2</v>
      </c>
      <c r="G14" s="11">
        <v>2</v>
      </c>
      <c r="H14" s="11">
        <v>2</v>
      </c>
      <c r="I14" s="28">
        <f t="shared" si="0"/>
        <v>0</v>
      </c>
    </row>
    <row r="15" spans="1:9" x14ac:dyDescent="0.15">
      <c r="A15" s="24" t="s">
        <v>766</v>
      </c>
      <c r="B15" s="38" t="s">
        <v>147</v>
      </c>
      <c r="C15" s="11" t="s">
        <v>149</v>
      </c>
      <c r="D15" s="11" t="s">
        <v>64</v>
      </c>
      <c r="E15" s="11">
        <v>1</v>
      </c>
      <c r="F15" s="11">
        <v>4</v>
      </c>
      <c r="G15" s="11">
        <v>4</v>
      </c>
      <c r="H15" s="11">
        <v>4</v>
      </c>
      <c r="I15" s="28">
        <f t="shared" si="0"/>
        <v>0</v>
      </c>
    </row>
    <row r="16" spans="1:9" x14ac:dyDescent="0.15">
      <c r="A16" s="24" t="s">
        <v>766</v>
      </c>
      <c r="B16" s="38" t="s">
        <v>147</v>
      </c>
      <c r="C16" s="11" t="s">
        <v>149</v>
      </c>
      <c r="D16" s="11" t="s">
        <v>65</v>
      </c>
      <c r="E16" s="11">
        <v>1</v>
      </c>
      <c r="F16" s="11">
        <v>3</v>
      </c>
      <c r="G16" s="11">
        <v>1</v>
      </c>
      <c r="H16" s="11">
        <v>1</v>
      </c>
      <c r="I16" s="28">
        <f t="shared" si="0"/>
        <v>0</v>
      </c>
    </row>
    <row r="17" spans="1:9" x14ac:dyDescent="0.15">
      <c r="A17" s="24" t="s">
        <v>766</v>
      </c>
      <c r="B17" s="38" t="s">
        <v>147</v>
      </c>
      <c r="C17" s="11" t="s">
        <v>149</v>
      </c>
      <c r="D17" s="11" t="s">
        <v>66</v>
      </c>
      <c r="E17" s="11">
        <v>1</v>
      </c>
      <c r="F17" s="11">
        <v>4</v>
      </c>
      <c r="G17" s="11">
        <v>0</v>
      </c>
      <c r="H17" s="11">
        <v>0</v>
      </c>
      <c r="I17" s="28">
        <f t="shared" si="0"/>
        <v>0</v>
      </c>
    </row>
    <row r="18" spans="1:9" x14ac:dyDescent="0.15">
      <c r="A18" s="24" t="s">
        <v>766</v>
      </c>
      <c r="B18" s="38" t="s">
        <v>147</v>
      </c>
      <c r="C18" s="11" t="s">
        <v>149</v>
      </c>
      <c r="D18" s="11" t="s">
        <v>67</v>
      </c>
      <c r="E18" s="11">
        <v>1</v>
      </c>
      <c r="F18" s="11">
        <v>4</v>
      </c>
      <c r="G18" s="11">
        <v>0</v>
      </c>
      <c r="H18" s="11">
        <v>0</v>
      </c>
      <c r="I18" s="28">
        <f t="shared" si="0"/>
        <v>0</v>
      </c>
    </row>
    <row r="19" spans="1:9" x14ac:dyDescent="0.15">
      <c r="A19" s="24" t="s">
        <v>766</v>
      </c>
      <c r="B19" s="38" t="s">
        <v>147</v>
      </c>
      <c r="C19" s="11" t="s">
        <v>149</v>
      </c>
      <c r="D19" s="11" t="s">
        <v>68</v>
      </c>
      <c r="E19" s="11">
        <v>1</v>
      </c>
      <c r="F19" s="11">
        <v>5</v>
      </c>
      <c r="G19" s="11">
        <v>0</v>
      </c>
      <c r="H19" s="11">
        <v>0</v>
      </c>
      <c r="I19" s="28">
        <f t="shared" si="0"/>
        <v>0</v>
      </c>
    </row>
    <row r="20" spans="1:9" x14ac:dyDescent="0.15">
      <c r="A20" s="24" t="s">
        <v>766</v>
      </c>
      <c r="B20" s="38" t="s">
        <v>147</v>
      </c>
      <c r="C20" s="11" t="s">
        <v>149</v>
      </c>
      <c r="D20" s="11" t="s">
        <v>69</v>
      </c>
      <c r="E20" s="11">
        <v>1</v>
      </c>
      <c r="F20" s="11">
        <v>3</v>
      </c>
      <c r="G20" s="11">
        <v>0</v>
      </c>
      <c r="H20" s="11">
        <v>0</v>
      </c>
      <c r="I20" s="28">
        <f t="shared" si="0"/>
        <v>0</v>
      </c>
    </row>
    <row r="21" spans="1:9" x14ac:dyDescent="0.15">
      <c r="A21" s="24" t="s">
        <v>766</v>
      </c>
      <c r="B21" s="38" t="s">
        <v>147</v>
      </c>
      <c r="C21" s="11" t="s">
        <v>149</v>
      </c>
      <c r="D21" s="11" t="s">
        <v>70</v>
      </c>
      <c r="E21" s="11">
        <v>2</v>
      </c>
      <c r="F21" s="11">
        <v>3</v>
      </c>
      <c r="G21" s="11">
        <v>0</v>
      </c>
      <c r="H21" s="11">
        <v>0</v>
      </c>
      <c r="I21" s="28">
        <f t="shared" si="0"/>
        <v>0</v>
      </c>
    </row>
    <row r="22" spans="1:9" x14ac:dyDescent="0.15">
      <c r="A22" s="24" t="s">
        <v>766</v>
      </c>
      <c r="B22" s="38" t="s">
        <v>147</v>
      </c>
      <c r="C22" s="11" t="s">
        <v>149</v>
      </c>
      <c r="D22" s="11" t="s">
        <v>71</v>
      </c>
      <c r="E22" s="11">
        <v>2</v>
      </c>
      <c r="F22" s="11">
        <v>3</v>
      </c>
      <c r="G22" s="11">
        <v>0</v>
      </c>
      <c r="H22" s="11">
        <v>0</v>
      </c>
      <c r="I22" s="28">
        <f t="shared" si="0"/>
        <v>0</v>
      </c>
    </row>
    <row r="23" spans="1:9" x14ac:dyDescent="0.15">
      <c r="A23" s="24" t="s">
        <v>766</v>
      </c>
      <c r="B23" s="38" t="s">
        <v>147</v>
      </c>
      <c r="C23" s="11" t="s">
        <v>150</v>
      </c>
      <c r="D23" s="11" t="s">
        <v>72</v>
      </c>
      <c r="E23" s="11">
        <v>1</v>
      </c>
      <c r="F23" s="11">
        <v>4</v>
      </c>
      <c r="G23" s="11">
        <v>4</v>
      </c>
      <c r="H23" s="11">
        <v>4</v>
      </c>
      <c r="I23" s="28">
        <f t="shared" si="0"/>
        <v>0</v>
      </c>
    </row>
    <row r="24" spans="1:9" x14ac:dyDescent="0.15">
      <c r="A24" s="24" t="s">
        <v>766</v>
      </c>
      <c r="B24" s="38" t="s">
        <v>147</v>
      </c>
      <c r="C24" s="11" t="s">
        <v>150</v>
      </c>
      <c r="D24" s="11" t="s">
        <v>73</v>
      </c>
      <c r="E24" s="11">
        <v>1</v>
      </c>
      <c r="F24" s="11">
        <v>4</v>
      </c>
      <c r="G24" s="11">
        <v>4</v>
      </c>
      <c r="H24" s="11">
        <v>4</v>
      </c>
      <c r="I24" s="28">
        <f t="shared" si="0"/>
        <v>0</v>
      </c>
    </row>
    <row r="25" spans="1:9" x14ac:dyDescent="0.15">
      <c r="A25" s="24" t="s">
        <v>766</v>
      </c>
      <c r="B25" s="38" t="s">
        <v>147</v>
      </c>
      <c r="C25" s="11" t="s">
        <v>151</v>
      </c>
      <c r="D25" s="11" t="s">
        <v>74</v>
      </c>
      <c r="E25" s="11">
        <v>1</v>
      </c>
      <c r="F25" s="11">
        <v>5</v>
      </c>
      <c r="G25" s="11">
        <v>5</v>
      </c>
      <c r="H25" s="11">
        <v>5</v>
      </c>
      <c r="I25" s="28">
        <f t="shared" si="0"/>
        <v>0</v>
      </c>
    </row>
    <row r="26" spans="1:9" x14ac:dyDescent="0.15">
      <c r="A26" s="24" t="s">
        <v>766</v>
      </c>
      <c r="B26" s="38" t="s">
        <v>147</v>
      </c>
      <c r="C26" s="11" t="s">
        <v>151</v>
      </c>
      <c r="D26" s="11" t="s">
        <v>75</v>
      </c>
      <c r="E26" s="11">
        <v>1</v>
      </c>
      <c r="F26" s="11">
        <v>3</v>
      </c>
      <c r="G26" s="11">
        <v>4.5</v>
      </c>
      <c r="H26" s="11">
        <v>4.5</v>
      </c>
      <c r="I26" s="28">
        <f t="shared" si="0"/>
        <v>0</v>
      </c>
    </row>
    <row r="27" spans="1:9" x14ac:dyDescent="0.15">
      <c r="A27" s="24" t="s">
        <v>766</v>
      </c>
      <c r="B27" s="38" t="s">
        <v>147</v>
      </c>
      <c r="C27" s="11" t="s">
        <v>151</v>
      </c>
      <c r="D27" s="11" t="s">
        <v>76</v>
      </c>
      <c r="E27" s="11">
        <v>1</v>
      </c>
      <c r="F27" s="11">
        <v>3</v>
      </c>
      <c r="G27" s="11">
        <v>1</v>
      </c>
      <c r="H27" s="11">
        <v>1</v>
      </c>
      <c r="I27" s="28">
        <f t="shared" si="0"/>
        <v>0</v>
      </c>
    </row>
    <row r="28" spans="1:9" x14ac:dyDescent="0.15">
      <c r="A28" s="24" t="s">
        <v>766</v>
      </c>
      <c r="B28" s="38" t="s">
        <v>147</v>
      </c>
      <c r="C28" s="11" t="s">
        <v>151</v>
      </c>
      <c r="D28" s="11" t="s">
        <v>77</v>
      </c>
      <c r="E28" s="11">
        <v>2</v>
      </c>
      <c r="F28" s="11">
        <v>1</v>
      </c>
      <c r="G28" s="11">
        <v>12</v>
      </c>
      <c r="H28" s="11">
        <v>12</v>
      </c>
      <c r="I28" s="28">
        <f t="shared" si="0"/>
        <v>0</v>
      </c>
    </row>
    <row r="29" spans="1:9" x14ac:dyDescent="0.15">
      <c r="A29" s="24" t="s">
        <v>766</v>
      </c>
      <c r="B29" s="38" t="s">
        <v>147</v>
      </c>
      <c r="C29" s="11" t="s">
        <v>151</v>
      </c>
      <c r="D29" s="11" t="s">
        <v>78</v>
      </c>
      <c r="E29" s="11">
        <v>2</v>
      </c>
      <c r="F29" s="11">
        <v>1</v>
      </c>
      <c r="G29" s="11">
        <v>0</v>
      </c>
      <c r="H29" s="11">
        <v>0</v>
      </c>
      <c r="I29" s="28">
        <f t="shared" si="0"/>
        <v>0</v>
      </c>
    </row>
    <row r="30" spans="1:9" x14ac:dyDescent="0.15">
      <c r="A30" s="24" t="s">
        <v>766</v>
      </c>
      <c r="B30" s="38" t="s">
        <v>147</v>
      </c>
      <c r="C30" s="11" t="s">
        <v>152</v>
      </c>
      <c r="D30" s="11" t="s">
        <v>79</v>
      </c>
      <c r="E30" s="11">
        <v>1</v>
      </c>
      <c r="F30" s="11">
        <v>3</v>
      </c>
      <c r="G30" s="11">
        <v>15</v>
      </c>
      <c r="H30" s="11">
        <v>15</v>
      </c>
      <c r="I30" s="28">
        <f t="shared" si="0"/>
        <v>0</v>
      </c>
    </row>
    <row r="31" spans="1:9" x14ac:dyDescent="0.15">
      <c r="A31" s="24" t="s">
        <v>766</v>
      </c>
      <c r="B31" s="38" t="s">
        <v>147</v>
      </c>
      <c r="C31" s="11" t="s">
        <v>152</v>
      </c>
      <c r="D31" s="11" t="s">
        <v>80</v>
      </c>
      <c r="E31" s="11">
        <v>1</v>
      </c>
      <c r="F31" s="11">
        <v>3</v>
      </c>
      <c r="G31" s="11">
        <v>9</v>
      </c>
      <c r="H31" s="11">
        <v>9</v>
      </c>
      <c r="I31" s="28">
        <f t="shared" si="0"/>
        <v>0</v>
      </c>
    </row>
    <row r="32" spans="1:9" x14ac:dyDescent="0.15">
      <c r="A32" s="24" t="s">
        <v>766</v>
      </c>
      <c r="B32" s="38" t="s">
        <v>147</v>
      </c>
      <c r="C32" s="11" t="s">
        <v>152</v>
      </c>
      <c r="D32" s="11" t="s">
        <v>81</v>
      </c>
      <c r="E32" s="11">
        <v>1</v>
      </c>
      <c r="F32" s="11">
        <v>3</v>
      </c>
      <c r="G32" s="11">
        <v>3</v>
      </c>
      <c r="H32" s="11">
        <v>3</v>
      </c>
      <c r="I32" s="28">
        <f t="shared" si="0"/>
        <v>0</v>
      </c>
    </row>
    <row r="33" spans="1:9" x14ac:dyDescent="0.15">
      <c r="A33" s="24" t="s">
        <v>766</v>
      </c>
      <c r="B33" s="38" t="s">
        <v>147</v>
      </c>
      <c r="C33" s="11" t="s">
        <v>152</v>
      </c>
      <c r="D33" s="11" t="s">
        <v>82</v>
      </c>
      <c r="E33" s="11">
        <v>1</v>
      </c>
      <c r="F33" s="11">
        <v>5</v>
      </c>
      <c r="G33" s="11">
        <v>5</v>
      </c>
      <c r="H33" s="11">
        <v>5</v>
      </c>
      <c r="I33" s="28">
        <f t="shared" si="0"/>
        <v>0</v>
      </c>
    </row>
    <row r="34" spans="1:9" x14ac:dyDescent="0.15">
      <c r="A34" s="24" t="s">
        <v>766</v>
      </c>
      <c r="B34" s="38" t="s">
        <v>147</v>
      </c>
      <c r="C34" s="11" t="s">
        <v>152</v>
      </c>
      <c r="D34" s="11" t="s">
        <v>83</v>
      </c>
      <c r="E34" s="11">
        <v>1</v>
      </c>
      <c r="F34" s="11">
        <v>10</v>
      </c>
      <c r="G34" s="11">
        <v>20</v>
      </c>
      <c r="H34" s="11">
        <v>20</v>
      </c>
      <c r="I34" s="28">
        <f t="shared" si="0"/>
        <v>0</v>
      </c>
    </row>
    <row r="35" spans="1:9" x14ac:dyDescent="0.15">
      <c r="A35" s="24" t="s">
        <v>766</v>
      </c>
      <c r="B35" s="38" t="s">
        <v>147</v>
      </c>
      <c r="C35" s="11" t="s">
        <v>152</v>
      </c>
      <c r="D35" s="11" t="s">
        <v>84</v>
      </c>
      <c r="E35" s="11">
        <v>1</v>
      </c>
      <c r="F35" s="11">
        <v>8</v>
      </c>
      <c r="G35" s="11">
        <v>9</v>
      </c>
      <c r="H35" s="11">
        <v>9</v>
      </c>
      <c r="I35" s="28">
        <f t="shared" si="0"/>
        <v>0</v>
      </c>
    </row>
    <row r="36" spans="1:9" x14ac:dyDescent="0.15">
      <c r="A36" s="24" t="s">
        <v>766</v>
      </c>
      <c r="B36" s="38" t="s">
        <v>147</v>
      </c>
      <c r="C36" s="11" t="s">
        <v>152</v>
      </c>
      <c r="D36" s="11" t="s">
        <v>85</v>
      </c>
      <c r="E36" s="11">
        <v>2</v>
      </c>
      <c r="F36" s="11">
        <v>10</v>
      </c>
      <c r="G36" s="11">
        <v>15.5</v>
      </c>
      <c r="H36" s="11">
        <v>15.5</v>
      </c>
      <c r="I36" s="28">
        <f t="shared" si="0"/>
        <v>0</v>
      </c>
    </row>
    <row r="37" spans="1:9" x14ac:dyDescent="0.15">
      <c r="A37" s="24" t="s">
        <v>766</v>
      </c>
      <c r="B37" s="38" t="s">
        <v>147</v>
      </c>
      <c r="C37" s="11" t="s">
        <v>153</v>
      </c>
      <c r="D37" s="11" t="s">
        <v>86</v>
      </c>
      <c r="E37" s="11">
        <v>1</v>
      </c>
      <c r="F37" s="11">
        <v>10</v>
      </c>
      <c r="G37" s="11">
        <v>80</v>
      </c>
      <c r="H37" s="11">
        <v>80</v>
      </c>
      <c r="I37" s="28">
        <f t="shared" si="0"/>
        <v>0</v>
      </c>
    </row>
    <row r="38" spans="1:9" x14ac:dyDescent="0.15">
      <c r="A38" s="24" t="s">
        <v>766</v>
      </c>
      <c r="B38" s="38" t="s">
        <v>147</v>
      </c>
      <c r="C38" s="11" t="s">
        <v>153</v>
      </c>
      <c r="D38" s="11" t="s">
        <v>87</v>
      </c>
      <c r="E38" s="11">
        <v>1</v>
      </c>
      <c r="F38" s="11">
        <v>8</v>
      </c>
      <c r="G38" s="11">
        <v>78</v>
      </c>
      <c r="H38" s="11">
        <v>78</v>
      </c>
      <c r="I38" s="28">
        <f t="shared" si="0"/>
        <v>0</v>
      </c>
    </row>
    <row r="39" spans="1:9" x14ac:dyDescent="0.15">
      <c r="A39" s="24" t="s">
        <v>766</v>
      </c>
      <c r="B39" s="38" t="s">
        <v>147</v>
      </c>
      <c r="C39" s="11" t="s">
        <v>153</v>
      </c>
      <c r="D39" s="11" t="s">
        <v>88</v>
      </c>
      <c r="E39" s="11">
        <v>1</v>
      </c>
      <c r="F39" s="11">
        <v>10</v>
      </c>
      <c r="G39" s="11">
        <v>116.5</v>
      </c>
      <c r="H39" s="11">
        <v>116.5</v>
      </c>
      <c r="I39" s="28">
        <f t="shared" si="0"/>
        <v>0</v>
      </c>
    </row>
    <row r="40" spans="1:9" x14ac:dyDescent="0.15">
      <c r="A40" s="24" t="s">
        <v>766</v>
      </c>
      <c r="B40" s="38" t="s">
        <v>147</v>
      </c>
      <c r="C40" s="11" t="s">
        <v>154</v>
      </c>
      <c r="D40" s="11" t="s">
        <v>89</v>
      </c>
      <c r="E40" s="11">
        <v>1</v>
      </c>
      <c r="F40" s="11">
        <v>3</v>
      </c>
      <c r="G40" s="11">
        <v>3</v>
      </c>
      <c r="H40" s="11">
        <v>3</v>
      </c>
      <c r="I40" s="28">
        <f t="shared" si="0"/>
        <v>0</v>
      </c>
    </row>
    <row r="41" spans="1:9" x14ac:dyDescent="0.15">
      <c r="A41" s="24" t="s">
        <v>766</v>
      </c>
      <c r="B41" s="38" t="s">
        <v>147</v>
      </c>
      <c r="C41" s="11" t="s">
        <v>154</v>
      </c>
      <c r="D41" s="11" t="s">
        <v>90</v>
      </c>
      <c r="E41" s="11">
        <v>1</v>
      </c>
      <c r="F41" s="11">
        <v>2</v>
      </c>
      <c r="G41" s="11">
        <v>2</v>
      </c>
      <c r="H41" s="11">
        <v>2</v>
      </c>
      <c r="I41" s="28">
        <f t="shared" si="0"/>
        <v>0</v>
      </c>
    </row>
    <row r="42" spans="1:9" x14ac:dyDescent="0.15">
      <c r="A42" s="24" t="s">
        <v>766</v>
      </c>
      <c r="B42" s="38" t="s">
        <v>147</v>
      </c>
      <c r="C42" s="11" t="s">
        <v>154</v>
      </c>
      <c r="D42" s="11" t="s">
        <v>91</v>
      </c>
      <c r="E42" s="11">
        <v>1</v>
      </c>
      <c r="F42" s="11">
        <v>3</v>
      </c>
      <c r="G42" s="11">
        <v>1</v>
      </c>
      <c r="H42" s="11">
        <v>1</v>
      </c>
      <c r="I42" s="28">
        <f t="shared" si="0"/>
        <v>0</v>
      </c>
    </row>
    <row r="43" spans="1:9" x14ac:dyDescent="0.15">
      <c r="A43" s="24" t="s">
        <v>766</v>
      </c>
      <c r="B43" s="38" t="s">
        <v>147</v>
      </c>
      <c r="C43" s="11" t="s">
        <v>154</v>
      </c>
      <c r="D43" s="11" t="s">
        <v>92</v>
      </c>
      <c r="E43" s="11">
        <v>1</v>
      </c>
      <c r="F43" s="11">
        <v>2</v>
      </c>
      <c r="G43" s="11">
        <v>1</v>
      </c>
      <c r="H43" s="11">
        <v>1</v>
      </c>
      <c r="I43" s="28">
        <f t="shared" si="0"/>
        <v>0</v>
      </c>
    </row>
    <row r="44" spans="1:9" x14ac:dyDescent="0.15">
      <c r="A44" s="24" t="s">
        <v>766</v>
      </c>
      <c r="B44" s="38" t="s">
        <v>147</v>
      </c>
      <c r="C44" s="11" t="s">
        <v>154</v>
      </c>
      <c r="D44" s="11" t="s">
        <v>93</v>
      </c>
      <c r="E44" s="11">
        <v>1</v>
      </c>
      <c r="F44" s="11">
        <v>2</v>
      </c>
      <c r="G44" s="11">
        <v>0.5</v>
      </c>
      <c r="H44" s="11">
        <v>0.5</v>
      </c>
      <c r="I44" s="28">
        <f t="shared" si="0"/>
        <v>0</v>
      </c>
    </row>
    <row r="45" spans="1:9" x14ac:dyDescent="0.15">
      <c r="A45" s="24" t="s">
        <v>766</v>
      </c>
      <c r="B45" s="38" t="s">
        <v>147</v>
      </c>
      <c r="C45" s="11" t="s">
        <v>154</v>
      </c>
      <c r="D45" s="11" t="s">
        <v>94</v>
      </c>
      <c r="E45" s="11">
        <v>1</v>
      </c>
      <c r="F45" s="11">
        <v>1</v>
      </c>
      <c r="G45" s="11">
        <v>0.5</v>
      </c>
      <c r="H45" s="11">
        <v>0.5</v>
      </c>
      <c r="I45" s="28">
        <f t="shared" si="0"/>
        <v>0</v>
      </c>
    </row>
    <row r="46" spans="1:9" x14ac:dyDescent="0.15">
      <c r="A46" s="24" t="s">
        <v>766</v>
      </c>
      <c r="B46" s="38" t="s">
        <v>147</v>
      </c>
      <c r="C46" s="11" t="s">
        <v>154</v>
      </c>
      <c r="D46" s="11" t="s">
        <v>95</v>
      </c>
      <c r="E46" s="11">
        <v>1</v>
      </c>
      <c r="F46" s="11">
        <v>2</v>
      </c>
      <c r="G46" s="11">
        <v>5</v>
      </c>
      <c r="H46" s="11">
        <v>5</v>
      </c>
      <c r="I46" s="28">
        <f t="shared" si="0"/>
        <v>0</v>
      </c>
    </row>
    <row r="47" spans="1:9" x14ac:dyDescent="0.15">
      <c r="A47" s="24" t="s">
        <v>766</v>
      </c>
      <c r="B47" s="38" t="s">
        <v>147</v>
      </c>
      <c r="C47" s="11" t="s">
        <v>154</v>
      </c>
      <c r="D47" s="11" t="s">
        <v>96</v>
      </c>
      <c r="E47" s="11">
        <v>1</v>
      </c>
      <c r="F47" s="11">
        <v>2</v>
      </c>
      <c r="G47" s="11">
        <v>5</v>
      </c>
      <c r="H47" s="11">
        <v>5</v>
      </c>
      <c r="I47" s="28">
        <f t="shared" si="0"/>
        <v>0</v>
      </c>
    </row>
    <row r="48" spans="1:9" x14ac:dyDescent="0.15">
      <c r="A48" s="24" t="s">
        <v>766</v>
      </c>
      <c r="B48" s="38" t="s">
        <v>147</v>
      </c>
      <c r="C48" s="11" t="s">
        <v>154</v>
      </c>
      <c r="D48" s="11" t="s">
        <v>97</v>
      </c>
      <c r="E48" s="11">
        <v>1</v>
      </c>
      <c r="F48" s="11">
        <v>3</v>
      </c>
      <c r="G48" s="11">
        <v>1</v>
      </c>
      <c r="H48" s="11">
        <v>1</v>
      </c>
      <c r="I48" s="28">
        <f t="shared" si="0"/>
        <v>0</v>
      </c>
    </row>
    <row r="49" spans="1:9" x14ac:dyDescent="0.15">
      <c r="A49" s="24" t="s">
        <v>766</v>
      </c>
      <c r="B49" s="38" t="s">
        <v>147</v>
      </c>
      <c r="C49" s="11" t="s">
        <v>154</v>
      </c>
      <c r="D49" s="11" t="s">
        <v>98</v>
      </c>
      <c r="E49" s="11">
        <v>1</v>
      </c>
      <c r="F49" s="11">
        <v>8</v>
      </c>
      <c r="G49" s="11">
        <v>6</v>
      </c>
      <c r="H49" s="11">
        <v>6</v>
      </c>
      <c r="I49" s="28">
        <f t="shared" si="0"/>
        <v>0</v>
      </c>
    </row>
    <row r="50" spans="1:9" x14ac:dyDescent="0.15">
      <c r="A50" s="24" t="s">
        <v>766</v>
      </c>
      <c r="B50" s="38" t="s">
        <v>147</v>
      </c>
      <c r="C50" s="11" t="s">
        <v>154</v>
      </c>
      <c r="D50" s="11" t="s">
        <v>99</v>
      </c>
      <c r="E50" s="11">
        <v>1</v>
      </c>
      <c r="F50" s="11">
        <v>1</v>
      </c>
      <c r="G50" s="11">
        <v>1</v>
      </c>
      <c r="H50" s="11">
        <v>1</v>
      </c>
      <c r="I50" s="28">
        <f t="shared" si="0"/>
        <v>0</v>
      </c>
    </row>
    <row r="51" spans="1:9" x14ac:dyDescent="0.15">
      <c r="A51" s="24" t="s">
        <v>766</v>
      </c>
      <c r="B51" s="38" t="s">
        <v>147</v>
      </c>
      <c r="C51" s="11" t="s">
        <v>154</v>
      </c>
      <c r="D51" s="11" t="s">
        <v>100</v>
      </c>
      <c r="E51" s="11">
        <v>1</v>
      </c>
      <c r="F51" s="11">
        <v>4</v>
      </c>
      <c r="G51" s="11">
        <v>3</v>
      </c>
      <c r="H51" s="11">
        <v>3</v>
      </c>
      <c r="I51" s="28">
        <f t="shared" si="0"/>
        <v>0</v>
      </c>
    </row>
    <row r="52" spans="1:9" x14ac:dyDescent="0.15">
      <c r="A52" s="24" t="s">
        <v>766</v>
      </c>
      <c r="B52" s="38" t="s">
        <v>147</v>
      </c>
      <c r="C52" s="11" t="s">
        <v>154</v>
      </c>
      <c r="D52" s="11" t="s">
        <v>101</v>
      </c>
      <c r="E52" s="11">
        <v>2</v>
      </c>
      <c r="F52" s="11">
        <v>20</v>
      </c>
      <c r="G52" s="11">
        <v>5.5</v>
      </c>
      <c r="H52" s="11">
        <v>5.5</v>
      </c>
      <c r="I52" s="28">
        <f t="shared" si="0"/>
        <v>0</v>
      </c>
    </row>
    <row r="53" spans="1:9" x14ac:dyDescent="0.15">
      <c r="A53" s="24" t="s">
        <v>766</v>
      </c>
      <c r="B53" s="38" t="s">
        <v>147</v>
      </c>
      <c r="C53" s="11" t="s">
        <v>154</v>
      </c>
      <c r="D53" s="11" t="s">
        <v>102</v>
      </c>
      <c r="E53" s="11">
        <v>1</v>
      </c>
      <c r="F53" s="11">
        <v>2</v>
      </c>
      <c r="G53" s="11">
        <v>2</v>
      </c>
      <c r="H53" s="11">
        <v>2</v>
      </c>
      <c r="I53" s="28">
        <f t="shared" si="0"/>
        <v>0</v>
      </c>
    </row>
    <row r="54" spans="1:9" x14ac:dyDescent="0.15">
      <c r="A54" s="24" t="s">
        <v>766</v>
      </c>
      <c r="B54" s="38" t="s">
        <v>147</v>
      </c>
      <c r="C54" s="11" t="s">
        <v>155</v>
      </c>
      <c r="D54" s="11" t="s">
        <v>103</v>
      </c>
      <c r="E54" s="11">
        <v>1</v>
      </c>
      <c r="F54" s="11">
        <v>2</v>
      </c>
      <c r="G54" s="11">
        <v>2</v>
      </c>
      <c r="H54" s="11">
        <v>2</v>
      </c>
      <c r="I54" s="28">
        <f t="shared" si="0"/>
        <v>0</v>
      </c>
    </row>
    <row r="55" spans="1:9" x14ac:dyDescent="0.15">
      <c r="A55" s="24" t="s">
        <v>766</v>
      </c>
      <c r="B55" s="38" t="s">
        <v>147</v>
      </c>
      <c r="C55" s="11" t="s">
        <v>155</v>
      </c>
      <c r="D55" s="11" t="s">
        <v>104</v>
      </c>
      <c r="E55" s="11">
        <v>1</v>
      </c>
      <c r="F55" s="11">
        <v>4</v>
      </c>
      <c r="G55" s="11">
        <v>2</v>
      </c>
      <c r="H55" s="11">
        <v>2</v>
      </c>
      <c r="I55" s="28">
        <f t="shared" si="0"/>
        <v>0</v>
      </c>
    </row>
    <row r="56" spans="1:9" x14ac:dyDescent="0.15">
      <c r="A56" s="24" t="s">
        <v>766</v>
      </c>
      <c r="B56" s="38" t="s">
        <v>147</v>
      </c>
      <c r="C56" s="11" t="s">
        <v>155</v>
      </c>
      <c r="D56" s="11" t="s">
        <v>105</v>
      </c>
      <c r="E56" s="11">
        <v>1</v>
      </c>
      <c r="F56" s="11">
        <v>4</v>
      </c>
      <c r="G56" s="11">
        <v>4</v>
      </c>
      <c r="H56" s="11">
        <v>4</v>
      </c>
      <c r="I56" s="28">
        <f t="shared" si="0"/>
        <v>0</v>
      </c>
    </row>
    <row r="57" spans="1:9" x14ac:dyDescent="0.15">
      <c r="A57" s="24" t="s">
        <v>766</v>
      </c>
      <c r="B57" s="38" t="s">
        <v>147</v>
      </c>
      <c r="C57" s="11" t="s">
        <v>155</v>
      </c>
      <c r="D57" s="11" t="s">
        <v>106</v>
      </c>
      <c r="E57" s="11">
        <v>1</v>
      </c>
      <c r="F57" s="11">
        <v>4</v>
      </c>
      <c r="G57" s="11">
        <v>4</v>
      </c>
      <c r="H57" s="11">
        <v>4</v>
      </c>
      <c r="I57" s="28">
        <f t="shared" si="0"/>
        <v>0</v>
      </c>
    </row>
    <row r="58" spans="1:9" x14ac:dyDescent="0.15">
      <c r="A58" s="24" t="s">
        <v>766</v>
      </c>
      <c r="B58" s="38" t="s">
        <v>147</v>
      </c>
      <c r="C58" s="11" t="s">
        <v>155</v>
      </c>
      <c r="D58" s="11" t="s">
        <v>107</v>
      </c>
      <c r="E58" s="11">
        <v>1</v>
      </c>
      <c r="F58" s="11">
        <v>2</v>
      </c>
      <c r="G58" s="11">
        <v>1</v>
      </c>
      <c r="H58" s="11">
        <v>1</v>
      </c>
      <c r="I58" s="28">
        <f t="shared" si="0"/>
        <v>0</v>
      </c>
    </row>
    <row r="59" spans="1:9" x14ac:dyDescent="0.15">
      <c r="A59" s="24" t="s">
        <v>766</v>
      </c>
      <c r="B59" s="38" t="s">
        <v>147</v>
      </c>
      <c r="C59" s="11" t="s">
        <v>156</v>
      </c>
      <c r="D59" s="11" t="s">
        <v>108</v>
      </c>
      <c r="E59" s="11">
        <v>1</v>
      </c>
      <c r="F59" s="11">
        <v>2</v>
      </c>
      <c r="G59" s="11">
        <v>2</v>
      </c>
      <c r="H59" s="11">
        <v>2</v>
      </c>
      <c r="I59" s="28">
        <f t="shared" si="0"/>
        <v>0</v>
      </c>
    </row>
    <row r="60" spans="1:9" x14ac:dyDescent="0.15">
      <c r="A60" s="24" t="s">
        <v>766</v>
      </c>
      <c r="B60" s="38" t="s">
        <v>147</v>
      </c>
      <c r="C60" s="11" t="s">
        <v>156</v>
      </c>
      <c r="D60" s="11" t="s">
        <v>109</v>
      </c>
      <c r="E60" s="11">
        <v>1</v>
      </c>
      <c r="F60" s="11">
        <v>6</v>
      </c>
      <c r="G60" s="11">
        <v>2</v>
      </c>
      <c r="H60" s="11">
        <v>2</v>
      </c>
      <c r="I60" s="28">
        <f t="shared" si="0"/>
        <v>0</v>
      </c>
    </row>
    <row r="61" spans="1:9" x14ac:dyDescent="0.15">
      <c r="A61" s="24" t="s">
        <v>766</v>
      </c>
      <c r="B61" s="38" t="s">
        <v>147</v>
      </c>
      <c r="C61" s="11" t="s">
        <v>156</v>
      </c>
      <c r="D61" s="11" t="s">
        <v>110</v>
      </c>
      <c r="E61" s="11">
        <v>1</v>
      </c>
      <c r="F61" s="11">
        <v>2</v>
      </c>
      <c r="G61" s="11">
        <v>1</v>
      </c>
      <c r="H61" s="11">
        <v>1</v>
      </c>
      <c r="I61" s="28">
        <f t="shared" si="0"/>
        <v>0</v>
      </c>
    </row>
    <row r="62" spans="1:9" x14ac:dyDescent="0.15">
      <c r="A62" s="24" t="s">
        <v>766</v>
      </c>
      <c r="B62" s="38" t="s">
        <v>147</v>
      </c>
      <c r="C62" s="11" t="s">
        <v>156</v>
      </c>
      <c r="D62" s="11" t="s">
        <v>111</v>
      </c>
      <c r="E62" s="11">
        <v>1</v>
      </c>
      <c r="F62" s="11">
        <v>2</v>
      </c>
      <c r="G62" s="11">
        <v>4</v>
      </c>
      <c r="H62" s="11">
        <v>4</v>
      </c>
      <c r="I62" s="28">
        <f t="shared" si="0"/>
        <v>0</v>
      </c>
    </row>
    <row r="63" spans="1:9" x14ac:dyDescent="0.15">
      <c r="A63" s="24" t="s">
        <v>766</v>
      </c>
      <c r="B63" s="38" t="s">
        <v>147</v>
      </c>
      <c r="C63" s="11" t="s">
        <v>156</v>
      </c>
      <c r="D63" s="11" t="s">
        <v>112</v>
      </c>
      <c r="E63" s="11">
        <v>1</v>
      </c>
      <c r="F63" s="11">
        <v>5</v>
      </c>
      <c r="G63" s="11">
        <v>5</v>
      </c>
      <c r="H63" s="11">
        <v>5</v>
      </c>
      <c r="I63" s="28">
        <f t="shared" si="0"/>
        <v>0</v>
      </c>
    </row>
    <row r="64" spans="1:9" x14ac:dyDescent="0.15">
      <c r="A64" s="24" t="s">
        <v>766</v>
      </c>
      <c r="B64" s="38" t="s">
        <v>147</v>
      </c>
      <c r="C64" s="11" t="s">
        <v>156</v>
      </c>
      <c r="D64" s="11" t="s">
        <v>40</v>
      </c>
      <c r="E64" s="11">
        <v>1</v>
      </c>
      <c r="F64" s="11">
        <v>2</v>
      </c>
      <c r="G64" s="11">
        <v>5</v>
      </c>
      <c r="H64" s="11">
        <v>5</v>
      </c>
      <c r="I64" s="28">
        <f t="shared" si="0"/>
        <v>0</v>
      </c>
    </row>
    <row r="65" spans="1:9" x14ac:dyDescent="0.15">
      <c r="A65" s="24" t="s">
        <v>766</v>
      </c>
      <c r="B65" s="38" t="s">
        <v>147</v>
      </c>
      <c r="C65" s="11" t="s">
        <v>157</v>
      </c>
      <c r="D65" s="11" t="s">
        <v>113</v>
      </c>
      <c r="E65" s="11">
        <v>1</v>
      </c>
      <c r="F65" s="11">
        <v>20</v>
      </c>
      <c r="G65" s="11">
        <v>25</v>
      </c>
      <c r="H65" s="11">
        <v>25</v>
      </c>
      <c r="I65" s="28">
        <f t="shared" si="0"/>
        <v>0</v>
      </c>
    </row>
    <row r="66" spans="1:9" x14ac:dyDescent="0.15">
      <c r="A66" s="24" t="s">
        <v>766</v>
      </c>
      <c r="B66" s="38" t="s">
        <v>147</v>
      </c>
      <c r="C66" s="11" t="s">
        <v>157</v>
      </c>
      <c r="D66" s="11" t="s">
        <v>114</v>
      </c>
      <c r="E66" s="11">
        <v>1</v>
      </c>
      <c r="F66" s="11">
        <v>10</v>
      </c>
      <c r="G66" s="11">
        <v>11</v>
      </c>
      <c r="H66" s="11">
        <v>11</v>
      </c>
      <c r="I66" s="28">
        <f t="shared" si="0"/>
        <v>0</v>
      </c>
    </row>
    <row r="67" spans="1:9" x14ac:dyDescent="0.15">
      <c r="A67" s="24" t="s">
        <v>766</v>
      </c>
      <c r="B67" s="38" t="s">
        <v>147</v>
      </c>
      <c r="C67" s="11" t="s">
        <v>157</v>
      </c>
      <c r="D67" s="11" t="s">
        <v>115</v>
      </c>
      <c r="E67" s="11">
        <v>1</v>
      </c>
      <c r="F67" s="11">
        <v>20</v>
      </c>
      <c r="G67" s="11">
        <v>32</v>
      </c>
      <c r="H67" s="11">
        <v>32</v>
      </c>
      <c r="I67" s="28">
        <f t="shared" si="0"/>
        <v>0</v>
      </c>
    </row>
    <row r="68" spans="1:9" x14ac:dyDescent="0.15">
      <c r="A68" s="24" t="s">
        <v>766</v>
      </c>
      <c r="B68" s="38" t="s">
        <v>147</v>
      </c>
      <c r="C68" s="11" t="s">
        <v>157</v>
      </c>
      <c r="D68" s="11" t="s">
        <v>40</v>
      </c>
      <c r="E68" s="11">
        <v>1</v>
      </c>
      <c r="F68" s="11">
        <v>10</v>
      </c>
      <c r="G68" s="11">
        <v>7</v>
      </c>
      <c r="H68" s="11">
        <v>7</v>
      </c>
      <c r="I68" s="28">
        <f t="shared" si="0"/>
        <v>0</v>
      </c>
    </row>
    <row r="69" spans="1:9" x14ac:dyDescent="0.15">
      <c r="A69" s="24" t="s">
        <v>766</v>
      </c>
      <c r="B69" s="38" t="s">
        <v>147</v>
      </c>
      <c r="C69" s="11" t="s">
        <v>158</v>
      </c>
      <c r="D69" s="11" t="s">
        <v>116</v>
      </c>
      <c r="E69" s="11">
        <v>1</v>
      </c>
      <c r="F69" s="11">
        <v>16</v>
      </c>
      <c r="G69" s="11">
        <v>17</v>
      </c>
      <c r="H69" s="11">
        <v>17</v>
      </c>
      <c r="I69" s="28">
        <f t="shared" si="0"/>
        <v>0</v>
      </c>
    </row>
    <row r="70" spans="1:9" x14ac:dyDescent="0.15">
      <c r="A70" s="24" t="s">
        <v>766</v>
      </c>
      <c r="B70" s="38" t="s">
        <v>147</v>
      </c>
      <c r="C70" s="11" t="s">
        <v>159</v>
      </c>
      <c r="D70" s="11" t="s">
        <v>117</v>
      </c>
      <c r="E70" s="11">
        <v>1</v>
      </c>
      <c r="F70" s="11">
        <v>4</v>
      </c>
      <c r="G70" s="11">
        <v>4</v>
      </c>
      <c r="H70" s="11">
        <v>4</v>
      </c>
      <c r="I70" s="28">
        <f t="shared" ref="I70:I135" si="1">G70-H70</f>
        <v>0</v>
      </c>
    </row>
    <row r="71" spans="1:9" x14ac:dyDescent="0.15">
      <c r="A71" s="24" t="s">
        <v>766</v>
      </c>
      <c r="B71" s="38" t="s">
        <v>147</v>
      </c>
      <c r="C71" s="11" t="s">
        <v>159</v>
      </c>
      <c r="D71" s="11" t="s">
        <v>118</v>
      </c>
      <c r="E71" s="11">
        <v>1</v>
      </c>
      <c r="F71" s="11">
        <v>5</v>
      </c>
      <c r="G71" s="11">
        <v>3</v>
      </c>
      <c r="H71" s="11">
        <v>3</v>
      </c>
      <c r="I71" s="28">
        <f t="shared" si="1"/>
        <v>0</v>
      </c>
    </row>
    <row r="72" spans="1:9" x14ac:dyDescent="0.15">
      <c r="A72" s="24" t="s">
        <v>766</v>
      </c>
      <c r="B72" s="38" t="s">
        <v>147</v>
      </c>
      <c r="C72" s="11" t="s">
        <v>159</v>
      </c>
      <c r="D72" s="11" t="s">
        <v>119</v>
      </c>
      <c r="E72" s="11">
        <v>1</v>
      </c>
      <c r="F72" s="11">
        <v>4</v>
      </c>
      <c r="G72" s="11">
        <v>4</v>
      </c>
      <c r="H72" s="11">
        <v>4</v>
      </c>
      <c r="I72" s="28">
        <f t="shared" si="1"/>
        <v>0</v>
      </c>
    </row>
    <row r="73" spans="1:9" x14ac:dyDescent="0.15">
      <c r="A73" s="24" t="s">
        <v>766</v>
      </c>
      <c r="B73" s="38" t="s">
        <v>147</v>
      </c>
      <c r="C73" s="11" t="s">
        <v>159</v>
      </c>
      <c r="D73" s="11" t="s">
        <v>120</v>
      </c>
      <c r="E73" s="11">
        <v>1</v>
      </c>
      <c r="F73" s="11">
        <v>4</v>
      </c>
      <c r="G73" s="11">
        <v>8</v>
      </c>
      <c r="H73" s="11">
        <v>8</v>
      </c>
      <c r="I73" s="28">
        <f t="shared" si="1"/>
        <v>0</v>
      </c>
    </row>
    <row r="74" spans="1:9" x14ac:dyDescent="0.15">
      <c r="A74" s="24" t="s">
        <v>766</v>
      </c>
      <c r="B74" s="38" t="s">
        <v>147</v>
      </c>
      <c r="C74" s="11" t="s">
        <v>160</v>
      </c>
      <c r="D74" s="11" t="s">
        <v>121</v>
      </c>
      <c r="E74" s="11">
        <v>2</v>
      </c>
      <c r="F74" s="11">
        <v>4</v>
      </c>
      <c r="G74" s="11">
        <v>5.5</v>
      </c>
      <c r="H74" s="11">
        <v>5.5</v>
      </c>
      <c r="I74" s="28">
        <f t="shared" si="1"/>
        <v>0</v>
      </c>
    </row>
    <row r="75" spans="1:9" ht="27" x14ac:dyDescent="0.15">
      <c r="A75" s="24" t="s">
        <v>766</v>
      </c>
      <c r="B75" s="38" t="s">
        <v>147</v>
      </c>
      <c r="C75" s="11" t="s">
        <v>161</v>
      </c>
      <c r="D75" s="23" t="s">
        <v>122</v>
      </c>
      <c r="E75" s="11">
        <v>1</v>
      </c>
      <c r="F75" s="11">
        <v>3</v>
      </c>
      <c r="G75" s="11">
        <v>2.5</v>
      </c>
      <c r="H75" s="11">
        <v>2.5</v>
      </c>
      <c r="I75" s="28">
        <f t="shared" si="1"/>
        <v>0</v>
      </c>
    </row>
    <row r="76" spans="1:9" ht="27" x14ac:dyDescent="0.15">
      <c r="A76" s="24" t="s">
        <v>766</v>
      </c>
      <c r="B76" s="38" t="s">
        <v>147</v>
      </c>
      <c r="C76" s="11" t="s">
        <v>161</v>
      </c>
      <c r="D76" s="23" t="s">
        <v>123</v>
      </c>
      <c r="E76" s="11">
        <v>1</v>
      </c>
      <c r="F76" s="11">
        <v>4</v>
      </c>
      <c r="G76" s="11">
        <v>3.5</v>
      </c>
      <c r="H76" s="11">
        <v>3.5</v>
      </c>
      <c r="I76" s="28">
        <f t="shared" si="1"/>
        <v>0</v>
      </c>
    </row>
    <row r="77" spans="1:9" x14ac:dyDescent="0.15">
      <c r="A77" s="24" t="s">
        <v>766</v>
      </c>
      <c r="B77" s="38" t="s">
        <v>147</v>
      </c>
      <c r="C77" s="11" t="s">
        <v>162</v>
      </c>
      <c r="D77" s="23" t="s">
        <v>124</v>
      </c>
      <c r="E77" s="11">
        <v>1</v>
      </c>
      <c r="F77" s="11">
        <v>1</v>
      </c>
      <c r="G77" s="11">
        <v>1</v>
      </c>
      <c r="H77" s="11">
        <v>1</v>
      </c>
      <c r="I77" s="28">
        <f t="shared" si="1"/>
        <v>0</v>
      </c>
    </row>
    <row r="78" spans="1:9" x14ac:dyDescent="0.15">
      <c r="A78" s="24" t="s">
        <v>766</v>
      </c>
      <c r="B78" s="38" t="s">
        <v>147</v>
      </c>
      <c r="C78" s="11" t="s">
        <v>162</v>
      </c>
      <c r="D78" s="23" t="s">
        <v>125</v>
      </c>
      <c r="E78" s="11">
        <v>1</v>
      </c>
      <c r="F78" s="11">
        <v>1.5</v>
      </c>
      <c r="G78" s="11">
        <v>1.5</v>
      </c>
      <c r="H78" s="11">
        <v>1.5</v>
      </c>
      <c r="I78" s="28">
        <f t="shared" si="1"/>
        <v>0</v>
      </c>
    </row>
    <row r="79" spans="1:9" x14ac:dyDescent="0.15">
      <c r="A79" s="24" t="s">
        <v>766</v>
      </c>
      <c r="B79" s="38" t="s">
        <v>147</v>
      </c>
      <c r="C79" s="11" t="s">
        <v>162</v>
      </c>
      <c r="D79" s="23" t="s">
        <v>126</v>
      </c>
      <c r="E79" s="11">
        <v>1</v>
      </c>
      <c r="F79" s="11">
        <v>2</v>
      </c>
      <c r="G79" s="11">
        <v>2</v>
      </c>
      <c r="H79" s="11">
        <v>2</v>
      </c>
      <c r="I79" s="28">
        <f t="shared" si="1"/>
        <v>0</v>
      </c>
    </row>
    <row r="80" spans="1:9" x14ac:dyDescent="0.15">
      <c r="A80" s="24" t="s">
        <v>766</v>
      </c>
      <c r="B80" s="38" t="s">
        <v>147</v>
      </c>
      <c r="C80" s="11" t="s">
        <v>162</v>
      </c>
      <c r="D80" s="23" t="s">
        <v>127</v>
      </c>
      <c r="E80" s="11">
        <v>1</v>
      </c>
      <c r="F80" s="11">
        <v>6</v>
      </c>
      <c r="G80" s="11">
        <v>6.5</v>
      </c>
      <c r="H80" s="11">
        <v>6.5</v>
      </c>
      <c r="I80" s="28">
        <f t="shared" si="1"/>
        <v>0</v>
      </c>
    </row>
    <row r="81" spans="1:9" x14ac:dyDescent="0.15">
      <c r="A81" s="24" t="s">
        <v>766</v>
      </c>
      <c r="B81" s="38" t="s">
        <v>147</v>
      </c>
      <c r="C81" s="11" t="s">
        <v>162</v>
      </c>
      <c r="D81" s="23" t="s">
        <v>128</v>
      </c>
      <c r="E81" s="11">
        <v>1</v>
      </c>
      <c r="F81" s="11">
        <v>4</v>
      </c>
      <c r="G81" s="11">
        <v>4.5</v>
      </c>
      <c r="H81" s="11">
        <v>4.5</v>
      </c>
      <c r="I81" s="28">
        <f t="shared" si="1"/>
        <v>0</v>
      </c>
    </row>
    <row r="82" spans="1:9" x14ac:dyDescent="0.15">
      <c r="A82" s="24" t="s">
        <v>766</v>
      </c>
      <c r="B82" s="38" t="s">
        <v>147</v>
      </c>
      <c r="C82" s="11" t="s">
        <v>162</v>
      </c>
      <c r="D82" s="23" t="s">
        <v>129</v>
      </c>
      <c r="E82" s="11">
        <v>1</v>
      </c>
      <c r="F82" s="11">
        <v>15</v>
      </c>
      <c r="G82" s="11">
        <v>24.5</v>
      </c>
      <c r="H82" s="11">
        <v>24.5</v>
      </c>
      <c r="I82" s="28">
        <f t="shared" si="1"/>
        <v>0</v>
      </c>
    </row>
    <row r="83" spans="1:9" x14ac:dyDescent="0.15">
      <c r="A83" s="24" t="s">
        <v>766</v>
      </c>
      <c r="B83" s="38" t="s">
        <v>147</v>
      </c>
      <c r="C83" s="11" t="s">
        <v>162</v>
      </c>
      <c r="D83" s="23" t="s">
        <v>21</v>
      </c>
      <c r="E83" s="11">
        <v>1</v>
      </c>
      <c r="F83" s="11">
        <v>3</v>
      </c>
      <c r="G83" s="11">
        <v>25.5</v>
      </c>
      <c r="H83" s="11">
        <v>25.5</v>
      </c>
      <c r="I83" s="28">
        <f t="shared" si="1"/>
        <v>0</v>
      </c>
    </row>
    <row r="84" spans="1:9" x14ac:dyDescent="0.15">
      <c r="A84" s="24" t="s">
        <v>766</v>
      </c>
      <c r="B84" s="38" t="s">
        <v>147</v>
      </c>
      <c r="C84" s="11" t="s">
        <v>162</v>
      </c>
      <c r="D84" s="23" t="s">
        <v>130</v>
      </c>
      <c r="E84" s="11">
        <v>1</v>
      </c>
      <c r="F84" s="11">
        <v>4</v>
      </c>
      <c r="G84" s="11">
        <v>11</v>
      </c>
      <c r="H84" s="11">
        <v>11</v>
      </c>
      <c r="I84" s="28">
        <f t="shared" si="1"/>
        <v>0</v>
      </c>
    </row>
    <row r="85" spans="1:9" x14ac:dyDescent="0.15">
      <c r="A85" s="24" t="s">
        <v>766</v>
      </c>
      <c r="B85" s="38" t="s">
        <v>147</v>
      </c>
      <c r="C85" s="11" t="s">
        <v>162</v>
      </c>
      <c r="D85" s="23" t="s">
        <v>131</v>
      </c>
      <c r="E85" s="11">
        <v>1</v>
      </c>
      <c r="F85" s="11">
        <v>5</v>
      </c>
      <c r="G85" s="11">
        <v>8</v>
      </c>
      <c r="H85" s="11">
        <v>8</v>
      </c>
      <c r="I85" s="28">
        <f t="shared" si="1"/>
        <v>0</v>
      </c>
    </row>
    <row r="86" spans="1:9" x14ac:dyDescent="0.15">
      <c r="A86" s="24" t="s">
        <v>766</v>
      </c>
      <c r="B86" s="38" t="s">
        <v>147</v>
      </c>
      <c r="C86" s="11" t="s">
        <v>163</v>
      </c>
      <c r="D86" s="23" t="s">
        <v>132</v>
      </c>
      <c r="E86" s="11">
        <v>1</v>
      </c>
      <c r="F86" s="11">
        <v>3</v>
      </c>
      <c r="G86" s="11">
        <v>2</v>
      </c>
      <c r="H86" s="11">
        <v>2</v>
      </c>
      <c r="I86" s="28">
        <f t="shared" si="1"/>
        <v>0</v>
      </c>
    </row>
    <row r="87" spans="1:9" x14ac:dyDescent="0.15">
      <c r="A87" s="24" t="s">
        <v>766</v>
      </c>
      <c r="B87" s="38" t="s">
        <v>147</v>
      </c>
      <c r="C87" s="11" t="s">
        <v>163</v>
      </c>
      <c r="D87" s="23" t="s">
        <v>133</v>
      </c>
      <c r="E87" s="11">
        <v>1</v>
      </c>
      <c r="F87" s="11">
        <v>60</v>
      </c>
      <c r="G87" s="11">
        <v>62</v>
      </c>
      <c r="H87" s="11">
        <v>62</v>
      </c>
      <c r="I87" s="28">
        <f t="shared" si="1"/>
        <v>0</v>
      </c>
    </row>
    <row r="88" spans="1:9" x14ac:dyDescent="0.15">
      <c r="A88" s="24" t="s">
        <v>766</v>
      </c>
      <c r="B88" s="38" t="s">
        <v>147</v>
      </c>
      <c r="C88" s="11" t="s">
        <v>163</v>
      </c>
      <c r="D88" s="23" t="s">
        <v>40</v>
      </c>
      <c r="E88" s="11">
        <v>1</v>
      </c>
      <c r="F88" s="11">
        <v>10</v>
      </c>
      <c r="G88" s="11">
        <v>14</v>
      </c>
      <c r="H88" s="11">
        <v>14</v>
      </c>
      <c r="I88" s="28">
        <f t="shared" si="1"/>
        <v>0</v>
      </c>
    </row>
    <row r="89" spans="1:9" x14ac:dyDescent="0.15">
      <c r="A89" s="24" t="s">
        <v>766</v>
      </c>
      <c r="B89" s="38" t="s">
        <v>147</v>
      </c>
      <c r="C89" s="11" t="s">
        <v>163</v>
      </c>
      <c r="D89" s="23" t="s">
        <v>134</v>
      </c>
      <c r="E89" s="11">
        <v>1</v>
      </c>
      <c r="F89" s="11">
        <v>20</v>
      </c>
      <c r="G89" s="11">
        <v>0</v>
      </c>
      <c r="H89" s="11">
        <v>0</v>
      </c>
      <c r="I89" s="28">
        <f t="shared" si="1"/>
        <v>0</v>
      </c>
    </row>
    <row r="90" spans="1:9" x14ac:dyDescent="0.15">
      <c r="A90" s="24" t="s">
        <v>766</v>
      </c>
      <c r="B90" s="38" t="s">
        <v>147</v>
      </c>
      <c r="C90" s="11" t="s">
        <v>164</v>
      </c>
      <c r="D90" s="23" t="s">
        <v>135</v>
      </c>
      <c r="E90" s="11">
        <v>1</v>
      </c>
      <c r="F90" s="11">
        <v>10</v>
      </c>
      <c r="G90" s="11">
        <v>10</v>
      </c>
      <c r="H90" s="11">
        <v>10</v>
      </c>
      <c r="I90" s="28">
        <f t="shared" si="1"/>
        <v>0</v>
      </c>
    </row>
    <row r="91" spans="1:9" x14ac:dyDescent="0.15">
      <c r="A91" s="24" t="s">
        <v>766</v>
      </c>
      <c r="B91" s="38" t="s">
        <v>147</v>
      </c>
      <c r="C91" s="11" t="s">
        <v>165</v>
      </c>
      <c r="D91" s="23" t="s">
        <v>136</v>
      </c>
      <c r="E91" s="11">
        <v>1</v>
      </c>
      <c r="F91" s="11">
        <v>15</v>
      </c>
      <c r="G91" s="11">
        <v>20</v>
      </c>
      <c r="H91" s="11">
        <v>20</v>
      </c>
      <c r="I91" s="28">
        <f t="shared" si="1"/>
        <v>0</v>
      </c>
    </row>
    <row r="92" spans="1:9" x14ac:dyDescent="0.15">
      <c r="A92" s="24" t="s">
        <v>766</v>
      </c>
      <c r="B92" s="38" t="s">
        <v>147</v>
      </c>
      <c r="C92" s="11" t="s">
        <v>165</v>
      </c>
      <c r="D92" s="23" t="s">
        <v>29</v>
      </c>
      <c r="E92" s="11">
        <v>1</v>
      </c>
      <c r="F92" s="11">
        <v>15</v>
      </c>
      <c r="G92" s="11">
        <v>14.5</v>
      </c>
      <c r="H92" s="11">
        <v>14.5</v>
      </c>
      <c r="I92" s="28">
        <f t="shared" si="1"/>
        <v>0</v>
      </c>
    </row>
    <row r="93" spans="1:9" x14ac:dyDescent="0.15">
      <c r="A93" s="24" t="s">
        <v>766</v>
      </c>
      <c r="B93" s="38" t="s">
        <v>147</v>
      </c>
      <c r="C93" s="11" t="s">
        <v>165</v>
      </c>
      <c r="D93" s="23" t="s">
        <v>137</v>
      </c>
      <c r="E93" s="11">
        <v>1</v>
      </c>
      <c r="F93" s="11">
        <v>10</v>
      </c>
      <c r="G93" s="11">
        <v>10</v>
      </c>
      <c r="H93" s="11">
        <v>10</v>
      </c>
      <c r="I93" s="28">
        <f t="shared" si="1"/>
        <v>0</v>
      </c>
    </row>
    <row r="94" spans="1:9" x14ac:dyDescent="0.15">
      <c r="A94" s="24" t="s">
        <v>766</v>
      </c>
      <c r="B94" s="38" t="s">
        <v>147</v>
      </c>
      <c r="C94" s="11" t="s">
        <v>165</v>
      </c>
      <c r="D94" s="23" t="s">
        <v>131</v>
      </c>
      <c r="E94" s="11">
        <v>1</v>
      </c>
      <c r="F94" s="11">
        <v>10</v>
      </c>
      <c r="G94" s="11">
        <v>0</v>
      </c>
      <c r="H94" s="11">
        <v>0</v>
      </c>
      <c r="I94" s="28">
        <f t="shared" si="1"/>
        <v>0</v>
      </c>
    </row>
    <row r="95" spans="1:9" x14ac:dyDescent="0.15">
      <c r="A95" s="24" t="s">
        <v>766</v>
      </c>
      <c r="B95" s="38" t="s">
        <v>147</v>
      </c>
      <c r="C95" s="11" t="s">
        <v>166</v>
      </c>
      <c r="D95" s="23" t="s">
        <v>138</v>
      </c>
      <c r="E95" s="11">
        <v>1</v>
      </c>
      <c r="F95" s="11">
        <v>10</v>
      </c>
      <c r="G95" s="11">
        <v>10</v>
      </c>
      <c r="H95" s="11">
        <v>10</v>
      </c>
      <c r="I95" s="28">
        <f t="shared" si="1"/>
        <v>0</v>
      </c>
    </row>
    <row r="96" spans="1:9" x14ac:dyDescent="0.15">
      <c r="A96" s="24" t="s">
        <v>766</v>
      </c>
      <c r="B96" s="38" t="s">
        <v>147</v>
      </c>
      <c r="C96" s="11" t="s">
        <v>167</v>
      </c>
      <c r="D96" s="23" t="s">
        <v>139</v>
      </c>
      <c r="E96" s="11">
        <v>2</v>
      </c>
      <c r="F96" s="11">
        <v>2</v>
      </c>
      <c r="G96" s="11">
        <v>2</v>
      </c>
      <c r="H96" s="11">
        <v>2</v>
      </c>
      <c r="I96" s="28">
        <f t="shared" si="1"/>
        <v>0</v>
      </c>
    </row>
    <row r="97" spans="1:9" x14ac:dyDescent="0.15">
      <c r="A97" s="24" t="s">
        <v>766</v>
      </c>
      <c r="B97" s="38" t="s">
        <v>147</v>
      </c>
      <c r="C97" s="11" t="s">
        <v>168</v>
      </c>
      <c r="D97" s="23" t="s">
        <v>140</v>
      </c>
      <c r="E97" s="11">
        <v>1</v>
      </c>
      <c r="F97" s="11">
        <v>10</v>
      </c>
      <c r="G97" s="11">
        <v>2.5</v>
      </c>
      <c r="H97" s="11">
        <v>2.5</v>
      </c>
      <c r="I97" s="28">
        <f t="shared" si="1"/>
        <v>0</v>
      </c>
    </row>
    <row r="98" spans="1:9" x14ac:dyDescent="0.15">
      <c r="A98" s="24" t="s">
        <v>766</v>
      </c>
      <c r="B98" s="38" t="s">
        <v>147</v>
      </c>
      <c r="C98" s="11" t="s">
        <v>168</v>
      </c>
      <c r="D98" s="23" t="s">
        <v>141</v>
      </c>
      <c r="E98" s="11">
        <v>1</v>
      </c>
      <c r="F98" s="11">
        <v>10</v>
      </c>
      <c r="G98" s="11">
        <v>16</v>
      </c>
      <c r="H98" s="11">
        <v>16</v>
      </c>
      <c r="I98" s="28">
        <f t="shared" si="1"/>
        <v>0</v>
      </c>
    </row>
    <row r="99" spans="1:9" x14ac:dyDescent="0.15">
      <c r="A99" s="24" t="s">
        <v>766</v>
      </c>
      <c r="B99" s="38" t="s">
        <v>147</v>
      </c>
      <c r="C99" s="11" t="s">
        <v>168</v>
      </c>
      <c r="D99" s="23" t="s">
        <v>142</v>
      </c>
      <c r="E99" s="11">
        <v>1</v>
      </c>
      <c r="F99" s="11">
        <v>10</v>
      </c>
      <c r="G99" s="11">
        <v>6</v>
      </c>
      <c r="H99" s="11">
        <v>6</v>
      </c>
      <c r="I99" s="28">
        <f t="shared" si="1"/>
        <v>0</v>
      </c>
    </row>
    <row r="100" spans="1:9" x14ac:dyDescent="0.15">
      <c r="A100" s="24" t="s">
        <v>766</v>
      </c>
      <c r="B100" s="38" t="s">
        <v>147</v>
      </c>
      <c r="C100" s="11" t="s">
        <v>168</v>
      </c>
      <c r="D100" s="23" t="s">
        <v>143</v>
      </c>
      <c r="E100" s="11">
        <v>2</v>
      </c>
      <c r="F100" s="11">
        <v>1</v>
      </c>
      <c r="G100" s="11">
        <v>2</v>
      </c>
      <c r="H100" s="11">
        <v>2</v>
      </c>
      <c r="I100" s="28">
        <f t="shared" si="1"/>
        <v>0</v>
      </c>
    </row>
    <row r="101" spans="1:9" x14ac:dyDescent="0.15">
      <c r="A101" s="24" t="s">
        <v>766</v>
      </c>
      <c r="B101" s="38" t="s">
        <v>147</v>
      </c>
      <c r="C101" s="11" t="s">
        <v>169</v>
      </c>
      <c r="D101" s="23" t="s">
        <v>144</v>
      </c>
      <c r="E101" s="11">
        <v>1</v>
      </c>
      <c r="F101" s="11">
        <v>6</v>
      </c>
      <c r="G101" s="11">
        <v>6</v>
      </c>
      <c r="H101" s="11">
        <v>6</v>
      </c>
      <c r="I101" s="28">
        <f t="shared" si="1"/>
        <v>0</v>
      </c>
    </row>
    <row r="102" spans="1:9" x14ac:dyDescent="0.15">
      <c r="A102" s="24" t="s">
        <v>766</v>
      </c>
      <c r="B102" s="38" t="s">
        <v>147</v>
      </c>
      <c r="C102" s="11" t="s">
        <v>169</v>
      </c>
      <c r="D102" s="23" t="s">
        <v>145</v>
      </c>
      <c r="E102" s="11">
        <v>1</v>
      </c>
      <c r="F102" s="11">
        <v>4</v>
      </c>
      <c r="G102" s="11">
        <v>1</v>
      </c>
      <c r="H102" s="11">
        <v>1</v>
      </c>
      <c r="I102" s="28">
        <f t="shared" si="1"/>
        <v>0</v>
      </c>
    </row>
    <row r="103" spans="1:9" x14ac:dyDescent="0.15">
      <c r="A103" s="11" t="s">
        <v>763</v>
      </c>
      <c r="B103" s="38" t="s">
        <v>190</v>
      </c>
      <c r="C103" s="29" t="s">
        <v>198</v>
      </c>
      <c r="D103" s="11" t="s">
        <v>183</v>
      </c>
      <c r="E103" s="11">
        <v>1</v>
      </c>
      <c r="F103" s="24">
        <v>4</v>
      </c>
      <c r="G103" s="24">
        <v>0</v>
      </c>
      <c r="H103" s="24">
        <v>0</v>
      </c>
      <c r="I103" s="24">
        <f t="shared" ref="I103:I116" si="2">G103-H103</f>
        <v>0</v>
      </c>
    </row>
    <row r="104" spans="1:9" x14ac:dyDescent="0.15">
      <c r="A104" s="11" t="s">
        <v>763</v>
      </c>
      <c r="B104" s="38" t="s">
        <v>190</v>
      </c>
      <c r="C104" s="29" t="s">
        <v>198</v>
      </c>
      <c r="D104" s="11" t="s">
        <v>184</v>
      </c>
      <c r="E104" s="11">
        <v>3</v>
      </c>
      <c r="F104" s="24">
        <v>10</v>
      </c>
      <c r="G104" s="24">
        <v>0</v>
      </c>
      <c r="H104" s="24">
        <v>0</v>
      </c>
      <c r="I104" s="24">
        <f t="shared" si="2"/>
        <v>0</v>
      </c>
    </row>
    <row r="105" spans="1:9" x14ac:dyDescent="0.15">
      <c r="A105" s="11" t="s">
        <v>763</v>
      </c>
      <c r="B105" s="38" t="s">
        <v>190</v>
      </c>
      <c r="C105" s="29" t="s">
        <v>199</v>
      </c>
      <c r="D105" s="11" t="s">
        <v>185</v>
      </c>
      <c r="E105" s="11">
        <v>1</v>
      </c>
      <c r="F105" s="24">
        <v>1</v>
      </c>
      <c r="G105" s="24">
        <v>0.5</v>
      </c>
      <c r="H105" s="24">
        <v>0.5</v>
      </c>
      <c r="I105" s="24">
        <f t="shared" si="2"/>
        <v>0</v>
      </c>
    </row>
    <row r="106" spans="1:9" x14ac:dyDescent="0.15">
      <c r="A106" s="11" t="s">
        <v>763</v>
      </c>
      <c r="B106" s="38" t="s">
        <v>190</v>
      </c>
      <c r="C106" s="29" t="s">
        <v>199</v>
      </c>
      <c r="D106" s="11" t="s">
        <v>186</v>
      </c>
      <c r="E106" s="11">
        <v>2</v>
      </c>
      <c r="F106" s="24">
        <v>4</v>
      </c>
      <c r="G106" s="24">
        <v>1</v>
      </c>
      <c r="H106" s="24">
        <v>1</v>
      </c>
      <c r="I106" s="24">
        <f t="shared" si="2"/>
        <v>0</v>
      </c>
    </row>
    <row r="107" spans="1:9" x14ac:dyDescent="0.15">
      <c r="A107" s="11" t="s">
        <v>763</v>
      </c>
      <c r="B107" s="38" t="s">
        <v>190</v>
      </c>
      <c r="C107" s="29" t="s">
        <v>198</v>
      </c>
      <c r="D107" s="11" t="s">
        <v>187</v>
      </c>
      <c r="E107" s="11">
        <v>3</v>
      </c>
      <c r="F107" s="24">
        <v>4</v>
      </c>
      <c r="G107" s="24">
        <v>0</v>
      </c>
      <c r="H107" s="24">
        <v>0</v>
      </c>
      <c r="I107" s="24">
        <f t="shared" si="2"/>
        <v>0</v>
      </c>
    </row>
    <row r="108" spans="1:9" x14ac:dyDescent="0.15">
      <c r="A108" s="11" t="s">
        <v>763</v>
      </c>
      <c r="B108" s="38" t="s">
        <v>190</v>
      </c>
      <c r="C108" s="29" t="s">
        <v>198</v>
      </c>
      <c r="D108" s="11" t="s">
        <v>188</v>
      </c>
      <c r="E108" s="11">
        <v>3</v>
      </c>
      <c r="F108" s="24">
        <v>5</v>
      </c>
      <c r="G108" s="24">
        <v>0</v>
      </c>
      <c r="H108" s="24">
        <v>0</v>
      </c>
      <c r="I108" s="24">
        <f t="shared" si="2"/>
        <v>0</v>
      </c>
    </row>
    <row r="109" spans="1:9" x14ac:dyDescent="0.15">
      <c r="A109" s="11" t="s">
        <v>763</v>
      </c>
      <c r="B109" s="38" t="s">
        <v>190</v>
      </c>
      <c r="C109" s="29" t="s">
        <v>198</v>
      </c>
      <c r="D109" s="11" t="s">
        <v>206</v>
      </c>
      <c r="E109" s="11">
        <v>3</v>
      </c>
      <c r="F109" s="11">
        <v>2</v>
      </c>
      <c r="G109" s="11">
        <v>2.5</v>
      </c>
      <c r="H109" s="11">
        <v>2.5</v>
      </c>
      <c r="I109" s="11">
        <f t="shared" si="2"/>
        <v>0</v>
      </c>
    </row>
    <row r="110" spans="1:9" s="35" customFormat="1" x14ac:dyDescent="0.15">
      <c r="A110" s="11" t="s">
        <v>763</v>
      </c>
      <c r="B110" s="39" t="s">
        <v>190</v>
      </c>
      <c r="C110" s="34" t="s">
        <v>198</v>
      </c>
      <c r="D110" s="11" t="s">
        <v>229</v>
      </c>
      <c r="E110" s="11">
        <v>1</v>
      </c>
      <c r="F110" s="11">
        <v>1.5</v>
      </c>
      <c r="G110" s="11">
        <v>1.5</v>
      </c>
      <c r="H110" s="11">
        <v>1.5</v>
      </c>
      <c r="I110" s="11">
        <f t="shared" si="2"/>
        <v>0</v>
      </c>
    </row>
    <row r="111" spans="1:9" x14ac:dyDescent="0.15">
      <c r="A111" s="11" t="s">
        <v>763</v>
      </c>
      <c r="B111" s="38" t="s">
        <v>190</v>
      </c>
      <c r="C111" s="29" t="s">
        <v>198</v>
      </c>
      <c r="D111" s="32" t="s">
        <v>216</v>
      </c>
      <c r="E111" s="11">
        <v>2</v>
      </c>
      <c r="F111" s="11">
        <v>0.5</v>
      </c>
      <c r="G111" s="11">
        <v>0.5</v>
      </c>
      <c r="H111" s="11">
        <v>0.5</v>
      </c>
      <c r="I111" s="11">
        <f t="shared" si="2"/>
        <v>0</v>
      </c>
    </row>
    <row r="112" spans="1:9" x14ac:dyDescent="0.15">
      <c r="A112" s="11" t="s">
        <v>763</v>
      </c>
      <c r="B112" s="38" t="s">
        <v>190</v>
      </c>
      <c r="C112" s="29" t="s">
        <v>198</v>
      </c>
      <c r="D112" s="32" t="s">
        <v>219</v>
      </c>
      <c r="E112" s="11">
        <v>1</v>
      </c>
      <c r="F112" s="11">
        <v>3</v>
      </c>
      <c r="G112" s="11">
        <v>3.5</v>
      </c>
      <c r="H112" s="11">
        <v>3.5</v>
      </c>
      <c r="I112" s="11">
        <f t="shared" si="2"/>
        <v>0</v>
      </c>
    </row>
    <row r="113" spans="1:9" x14ac:dyDescent="0.15">
      <c r="A113" s="11" t="s">
        <v>763</v>
      </c>
      <c r="B113" s="38" t="s">
        <v>190</v>
      </c>
      <c r="C113" s="29" t="s">
        <v>198</v>
      </c>
      <c r="D113" s="32" t="s">
        <v>225</v>
      </c>
      <c r="E113" s="11">
        <v>1</v>
      </c>
      <c r="F113" s="11">
        <v>1</v>
      </c>
      <c r="G113" s="11">
        <v>1</v>
      </c>
      <c r="H113" s="11">
        <v>1</v>
      </c>
      <c r="I113" s="11">
        <f t="shared" si="2"/>
        <v>0</v>
      </c>
    </row>
    <row r="114" spans="1:9" x14ac:dyDescent="0.15">
      <c r="A114" s="11" t="s">
        <v>763</v>
      </c>
      <c r="B114" s="38" t="s">
        <v>190</v>
      </c>
      <c r="C114" s="29" t="s">
        <v>198</v>
      </c>
      <c r="D114" s="32" t="s">
        <v>258</v>
      </c>
      <c r="E114" s="11">
        <v>1</v>
      </c>
      <c r="F114" s="11">
        <v>12</v>
      </c>
      <c r="G114" s="11">
        <v>14</v>
      </c>
      <c r="H114" s="11">
        <v>14</v>
      </c>
      <c r="I114" s="11">
        <f t="shared" si="2"/>
        <v>0</v>
      </c>
    </row>
    <row r="115" spans="1:9" x14ac:dyDescent="0.15">
      <c r="A115" s="11" t="s">
        <v>763</v>
      </c>
      <c r="B115" s="38" t="s">
        <v>190</v>
      </c>
      <c r="C115" s="29" t="s">
        <v>198</v>
      </c>
      <c r="D115" s="32" t="s">
        <v>259</v>
      </c>
      <c r="E115" s="11">
        <v>1</v>
      </c>
      <c r="F115" s="11">
        <v>16</v>
      </c>
      <c r="G115" s="11">
        <v>2</v>
      </c>
      <c r="H115" s="11">
        <v>2</v>
      </c>
      <c r="I115" s="11">
        <f t="shared" si="2"/>
        <v>0</v>
      </c>
    </row>
    <row r="116" spans="1:9" x14ac:dyDescent="0.15">
      <c r="A116" s="11" t="s">
        <v>763</v>
      </c>
      <c r="B116" s="38" t="s">
        <v>190</v>
      </c>
      <c r="C116" s="29" t="s">
        <v>198</v>
      </c>
      <c r="D116" s="32" t="s">
        <v>269</v>
      </c>
      <c r="E116" s="11">
        <v>1</v>
      </c>
      <c r="F116" s="11">
        <v>16</v>
      </c>
      <c r="G116" s="11">
        <v>5</v>
      </c>
      <c r="H116" s="11">
        <v>5</v>
      </c>
      <c r="I116" s="11">
        <f t="shared" si="2"/>
        <v>0</v>
      </c>
    </row>
    <row r="117" spans="1:9" x14ac:dyDescent="0.15">
      <c r="A117" s="11" t="s">
        <v>763</v>
      </c>
      <c r="B117" s="38" t="s">
        <v>189</v>
      </c>
      <c r="C117" s="29" t="s">
        <v>191</v>
      </c>
      <c r="D117" s="24" t="s">
        <v>170</v>
      </c>
      <c r="E117" s="24">
        <v>1</v>
      </c>
      <c r="F117" s="27">
        <v>8</v>
      </c>
      <c r="G117" s="27">
        <v>0</v>
      </c>
      <c r="H117" s="24">
        <v>0</v>
      </c>
      <c r="I117" s="24">
        <f t="shared" si="1"/>
        <v>0</v>
      </c>
    </row>
    <row r="118" spans="1:9" x14ac:dyDescent="0.15">
      <c r="A118" s="11" t="s">
        <v>763</v>
      </c>
      <c r="B118" s="38" t="s">
        <v>189</v>
      </c>
      <c r="C118" s="29" t="s">
        <v>191</v>
      </c>
      <c r="D118" s="24" t="s">
        <v>171</v>
      </c>
      <c r="E118" s="24">
        <v>1</v>
      </c>
      <c r="F118" s="27">
        <v>16</v>
      </c>
      <c r="G118" s="27">
        <v>0</v>
      </c>
      <c r="H118" s="24">
        <v>0</v>
      </c>
      <c r="I118" s="24">
        <f t="shared" si="1"/>
        <v>0</v>
      </c>
    </row>
    <row r="119" spans="1:9" x14ac:dyDescent="0.15">
      <c r="A119" s="11" t="s">
        <v>763</v>
      </c>
      <c r="B119" s="38" t="s">
        <v>189</v>
      </c>
      <c r="C119" s="29" t="s">
        <v>191</v>
      </c>
      <c r="D119" s="24" t="s">
        <v>172</v>
      </c>
      <c r="E119" s="24">
        <v>1</v>
      </c>
      <c r="F119" s="27">
        <v>10</v>
      </c>
      <c r="G119" s="27">
        <v>0</v>
      </c>
      <c r="H119" s="24">
        <v>0</v>
      </c>
      <c r="I119" s="24">
        <f t="shared" si="1"/>
        <v>0</v>
      </c>
    </row>
    <row r="120" spans="1:9" x14ac:dyDescent="0.15">
      <c r="A120" s="11" t="s">
        <v>763</v>
      </c>
      <c r="B120" s="38" t="s">
        <v>189</v>
      </c>
      <c r="C120" s="29" t="s">
        <v>191</v>
      </c>
      <c r="D120" s="24" t="s">
        <v>173</v>
      </c>
      <c r="E120" s="24">
        <v>1</v>
      </c>
      <c r="F120" s="27">
        <v>4</v>
      </c>
      <c r="G120" s="27">
        <v>0</v>
      </c>
      <c r="H120" s="24">
        <v>0</v>
      </c>
      <c r="I120" s="24">
        <f t="shared" si="1"/>
        <v>0</v>
      </c>
    </row>
    <row r="121" spans="1:9" x14ac:dyDescent="0.15">
      <c r="A121" s="11" t="s">
        <v>763</v>
      </c>
      <c r="B121" s="38" t="s">
        <v>189</v>
      </c>
      <c r="C121" s="29" t="s">
        <v>192</v>
      </c>
      <c r="D121" s="24" t="s">
        <v>170</v>
      </c>
      <c r="E121" s="24">
        <v>1</v>
      </c>
      <c r="F121" s="27">
        <v>16</v>
      </c>
      <c r="G121" s="27">
        <v>1</v>
      </c>
      <c r="H121" s="24">
        <v>1</v>
      </c>
      <c r="I121" s="24">
        <f t="shared" si="1"/>
        <v>0</v>
      </c>
    </row>
    <row r="122" spans="1:9" x14ac:dyDescent="0.15">
      <c r="A122" s="11" t="s">
        <v>763</v>
      </c>
      <c r="B122" s="38" t="s">
        <v>189</v>
      </c>
      <c r="C122" s="29" t="s">
        <v>192</v>
      </c>
      <c r="D122" s="24" t="s">
        <v>200</v>
      </c>
      <c r="E122" s="24">
        <v>1</v>
      </c>
      <c r="F122" s="27">
        <v>10</v>
      </c>
      <c r="G122" s="27">
        <v>0</v>
      </c>
      <c r="H122" s="24">
        <v>0</v>
      </c>
      <c r="I122" s="24">
        <f t="shared" si="1"/>
        <v>0</v>
      </c>
    </row>
    <row r="123" spans="1:9" x14ac:dyDescent="0.15">
      <c r="A123" s="11" t="s">
        <v>763</v>
      </c>
      <c r="B123" s="38" t="s">
        <v>189</v>
      </c>
      <c r="C123" s="29" t="s">
        <v>192</v>
      </c>
      <c r="D123" s="24" t="s">
        <v>174</v>
      </c>
      <c r="E123" s="24">
        <v>1</v>
      </c>
      <c r="F123" s="27">
        <v>8</v>
      </c>
      <c r="G123" s="27">
        <v>0</v>
      </c>
      <c r="H123" s="24">
        <v>0</v>
      </c>
      <c r="I123" s="24">
        <f t="shared" si="1"/>
        <v>0</v>
      </c>
    </row>
    <row r="124" spans="1:9" x14ac:dyDescent="0.15">
      <c r="A124" s="11" t="s">
        <v>763</v>
      </c>
      <c r="B124" s="38" t="s">
        <v>189</v>
      </c>
      <c r="C124" s="29" t="s">
        <v>192</v>
      </c>
      <c r="D124" s="24" t="s">
        <v>175</v>
      </c>
      <c r="E124" s="24">
        <v>1</v>
      </c>
      <c r="F124" s="27">
        <v>8</v>
      </c>
      <c r="G124" s="27">
        <v>0</v>
      </c>
      <c r="H124" s="24">
        <v>0</v>
      </c>
      <c r="I124" s="24">
        <f t="shared" si="1"/>
        <v>0</v>
      </c>
    </row>
    <row r="125" spans="1:9" x14ac:dyDescent="0.15">
      <c r="A125" s="11" t="s">
        <v>763</v>
      </c>
      <c r="B125" s="38" t="s">
        <v>189</v>
      </c>
      <c r="C125" s="29" t="s">
        <v>192</v>
      </c>
      <c r="D125" s="24" t="s">
        <v>176</v>
      </c>
      <c r="E125" s="24">
        <v>1</v>
      </c>
      <c r="F125" s="27">
        <v>8</v>
      </c>
      <c r="G125" s="27">
        <v>0</v>
      </c>
      <c r="H125" s="24">
        <v>0</v>
      </c>
      <c r="I125" s="24">
        <f t="shared" si="1"/>
        <v>0</v>
      </c>
    </row>
    <row r="126" spans="1:9" x14ac:dyDescent="0.15">
      <c r="A126" s="11" t="s">
        <v>763</v>
      </c>
      <c r="B126" s="38" t="s">
        <v>189</v>
      </c>
      <c r="C126" s="29" t="s">
        <v>192</v>
      </c>
      <c r="D126" s="24" t="s">
        <v>172</v>
      </c>
      <c r="E126" s="24">
        <v>1</v>
      </c>
      <c r="F126" s="27">
        <v>10</v>
      </c>
      <c r="G126" s="27">
        <v>0</v>
      </c>
      <c r="H126" s="24">
        <v>0</v>
      </c>
      <c r="I126" s="24">
        <f t="shared" si="1"/>
        <v>0</v>
      </c>
    </row>
    <row r="127" spans="1:9" x14ac:dyDescent="0.15">
      <c r="A127" s="11" t="s">
        <v>763</v>
      </c>
      <c r="B127" s="38" t="s">
        <v>189</v>
      </c>
      <c r="C127" s="29" t="s">
        <v>192</v>
      </c>
      <c r="D127" s="24" t="s">
        <v>173</v>
      </c>
      <c r="E127" s="24">
        <v>1</v>
      </c>
      <c r="F127" s="27">
        <v>4</v>
      </c>
      <c r="G127" s="27">
        <v>0</v>
      </c>
      <c r="H127" s="24">
        <v>0</v>
      </c>
      <c r="I127" s="24">
        <f t="shared" si="1"/>
        <v>0</v>
      </c>
    </row>
    <row r="128" spans="1:9" x14ac:dyDescent="0.15">
      <c r="A128" s="11" t="s">
        <v>763</v>
      </c>
      <c r="B128" s="38" t="s">
        <v>189</v>
      </c>
      <c r="C128" s="30" t="s">
        <v>193</v>
      </c>
      <c r="D128" s="24" t="s">
        <v>177</v>
      </c>
      <c r="E128" s="24">
        <v>1</v>
      </c>
      <c r="F128" s="27">
        <v>8</v>
      </c>
      <c r="G128" s="27">
        <v>0</v>
      </c>
      <c r="H128" s="24">
        <v>0</v>
      </c>
      <c r="I128" s="24">
        <f t="shared" si="1"/>
        <v>0</v>
      </c>
    </row>
    <row r="129" spans="1:9" x14ac:dyDescent="0.15">
      <c r="A129" s="11" t="s">
        <v>763</v>
      </c>
      <c r="B129" s="38" t="s">
        <v>189</v>
      </c>
      <c r="C129" s="30" t="s">
        <v>193</v>
      </c>
      <c r="D129" s="24" t="s">
        <v>178</v>
      </c>
      <c r="E129" s="24">
        <v>1</v>
      </c>
      <c r="F129" s="27">
        <v>9</v>
      </c>
      <c r="G129" s="27">
        <v>0</v>
      </c>
      <c r="H129" s="24">
        <v>0</v>
      </c>
      <c r="I129" s="24">
        <f t="shared" si="1"/>
        <v>0</v>
      </c>
    </row>
    <row r="130" spans="1:9" x14ac:dyDescent="0.15">
      <c r="A130" s="11" t="s">
        <v>763</v>
      </c>
      <c r="B130" s="38" t="s">
        <v>189</v>
      </c>
      <c r="C130" s="30" t="s">
        <v>193</v>
      </c>
      <c r="D130" s="24" t="s">
        <v>179</v>
      </c>
      <c r="E130" s="24">
        <v>1</v>
      </c>
      <c r="F130" s="27">
        <v>4</v>
      </c>
      <c r="G130" s="27">
        <v>0</v>
      </c>
      <c r="H130" s="24">
        <v>0</v>
      </c>
      <c r="I130" s="24">
        <f t="shared" si="1"/>
        <v>0</v>
      </c>
    </row>
    <row r="131" spans="1:9" x14ac:dyDescent="0.15">
      <c r="A131" s="11" t="s">
        <v>763</v>
      </c>
      <c r="B131" s="38" t="s">
        <v>189</v>
      </c>
      <c r="C131" s="30" t="s">
        <v>193</v>
      </c>
      <c r="D131" s="24" t="s">
        <v>172</v>
      </c>
      <c r="E131" s="24">
        <v>1</v>
      </c>
      <c r="F131" s="27">
        <v>4</v>
      </c>
      <c r="G131" s="27">
        <v>0</v>
      </c>
      <c r="H131" s="24">
        <v>0</v>
      </c>
      <c r="I131" s="24">
        <f t="shared" si="1"/>
        <v>0</v>
      </c>
    </row>
    <row r="132" spans="1:9" x14ac:dyDescent="0.15">
      <c r="A132" s="11" t="s">
        <v>763</v>
      </c>
      <c r="B132" s="38" t="s">
        <v>189</v>
      </c>
      <c r="C132" s="30" t="s">
        <v>193</v>
      </c>
      <c r="D132" s="24" t="s">
        <v>173</v>
      </c>
      <c r="E132" s="24">
        <v>1</v>
      </c>
      <c r="F132" s="27">
        <v>2</v>
      </c>
      <c r="G132" s="27">
        <v>0</v>
      </c>
      <c r="H132" s="24">
        <v>0</v>
      </c>
      <c r="I132" s="24">
        <f t="shared" si="1"/>
        <v>0</v>
      </c>
    </row>
    <row r="133" spans="1:9" x14ac:dyDescent="0.15">
      <c r="A133" s="11" t="s">
        <v>763</v>
      </c>
      <c r="B133" s="38" t="s">
        <v>189</v>
      </c>
      <c r="C133" s="30" t="s">
        <v>194</v>
      </c>
      <c r="D133" s="24" t="s">
        <v>180</v>
      </c>
      <c r="E133" s="24">
        <v>1</v>
      </c>
      <c r="F133" s="27">
        <v>7</v>
      </c>
      <c r="G133" s="27">
        <v>0</v>
      </c>
      <c r="H133" s="24">
        <v>0</v>
      </c>
      <c r="I133" s="24">
        <f t="shared" si="1"/>
        <v>0</v>
      </c>
    </row>
    <row r="134" spans="1:9" x14ac:dyDescent="0.15">
      <c r="A134" s="11" t="s">
        <v>763</v>
      </c>
      <c r="B134" s="38" t="s">
        <v>189</v>
      </c>
      <c r="C134" s="30" t="s">
        <v>194</v>
      </c>
      <c r="D134" s="24" t="s">
        <v>181</v>
      </c>
      <c r="E134" s="24">
        <v>1</v>
      </c>
      <c r="F134" s="27">
        <v>15</v>
      </c>
      <c r="G134" s="27">
        <v>0</v>
      </c>
      <c r="H134" s="24">
        <v>0</v>
      </c>
      <c r="I134" s="24">
        <f t="shared" si="1"/>
        <v>0</v>
      </c>
    </row>
    <row r="135" spans="1:9" x14ac:dyDescent="0.15">
      <c r="A135" s="11" t="s">
        <v>763</v>
      </c>
      <c r="B135" s="38" t="s">
        <v>189</v>
      </c>
      <c r="C135" s="29" t="s">
        <v>195</v>
      </c>
      <c r="D135" s="24" t="s">
        <v>182</v>
      </c>
      <c r="E135" s="24">
        <v>1</v>
      </c>
      <c r="F135" s="27">
        <v>8</v>
      </c>
      <c r="G135" s="27">
        <v>0</v>
      </c>
      <c r="H135" s="24">
        <v>0</v>
      </c>
      <c r="I135" s="24">
        <f t="shared" si="1"/>
        <v>0</v>
      </c>
    </row>
    <row r="136" spans="1:9" x14ac:dyDescent="0.15">
      <c r="A136" s="11" t="s">
        <v>763</v>
      </c>
      <c r="B136" s="38" t="s">
        <v>304</v>
      </c>
      <c r="C136" s="11" t="s">
        <v>197</v>
      </c>
      <c r="D136" s="24" t="s">
        <v>256</v>
      </c>
      <c r="E136" s="24">
        <v>3</v>
      </c>
      <c r="F136" s="11">
        <v>10</v>
      </c>
      <c r="G136" s="24">
        <v>10.5</v>
      </c>
      <c r="H136" s="24">
        <v>10.5</v>
      </c>
      <c r="I136" s="27">
        <f t="shared" ref="I136:I197" si="3">G136-H136</f>
        <v>0</v>
      </c>
    </row>
    <row r="137" spans="1:9" x14ac:dyDescent="0.15">
      <c r="A137" s="11" t="s">
        <v>763</v>
      </c>
      <c r="B137" s="38" t="s">
        <v>304</v>
      </c>
      <c r="C137" s="11" t="s">
        <v>232</v>
      </c>
      <c r="D137" s="24" t="s">
        <v>233</v>
      </c>
      <c r="E137" s="24">
        <v>1</v>
      </c>
      <c r="F137" s="11">
        <v>1</v>
      </c>
      <c r="G137" s="24">
        <v>1</v>
      </c>
      <c r="H137" s="24">
        <v>1</v>
      </c>
      <c r="I137" s="27">
        <f t="shared" si="3"/>
        <v>0</v>
      </c>
    </row>
    <row r="138" spans="1:9" x14ac:dyDescent="0.15">
      <c r="A138" s="11" t="s">
        <v>763</v>
      </c>
      <c r="B138" s="38" t="s">
        <v>304</v>
      </c>
      <c r="C138" s="11" t="s">
        <v>305</v>
      </c>
      <c r="D138" s="24" t="s">
        <v>306</v>
      </c>
      <c r="E138" s="11">
        <v>1</v>
      </c>
      <c r="F138" s="11">
        <v>1</v>
      </c>
      <c r="G138" s="11">
        <v>1</v>
      </c>
      <c r="H138" s="11">
        <v>1</v>
      </c>
      <c r="I138" s="27">
        <f t="shared" si="3"/>
        <v>0</v>
      </c>
    </row>
    <row r="139" spans="1:9" x14ac:dyDescent="0.15">
      <c r="A139" s="11" t="s">
        <v>763</v>
      </c>
      <c r="B139" s="38" t="s">
        <v>453</v>
      </c>
      <c r="C139" s="11" t="s">
        <v>456</v>
      </c>
      <c r="D139" s="24" t="s">
        <v>457</v>
      </c>
      <c r="E139" s="11">
        <v>2</v>
      </c>
      <c r="F139" s="11">
        <v>1</v>
      </c>
      <c r="G139" s="11">
        <v>1</v>
      </c>
      <c r="H139" s="11">
        <v>1</v>
      </c>
      <c r="I139" s="27">
        <f t="shared" si="3"/>
        <v>0</v>
      </c>
    </row>
    <row r="140" spans="1:9" x14ac:dyDescent="0.15">
      <c r="A140" s="11" t="s">
        <v>763</v>
      </c>
      <c r="B140" s="38" t="s">
        <v>453</v>
      </c>
      <c r="C140" s="11" t="s">
        <v>455</v>
      </c>
      <c r="D140" s="24" t="s">
        <v>454</v>
      </c>
      <c r="E140" s="11">
        <v>2</v>
      </c>
      <c r="F140" s="11">
        <v>2</v>
      </c>
      <c r="G140" s="11">
        <v>2</v>
      </c>
      <c r="H140" s="11">
        <v>2</v>
      </c>
      <c r="I140" s="27">
        <f t="shared" si="3"/>
        <v>0</v>
      </c>
    </row>
    <row r="141" spans="1:9" x14ac:dyDescent="0.15">
      <c r="A141" s="11" t="s">
        <v>763</v>
      </c>
      <c r="B141" s="38" t="s">
        <v>440</v>
      </c>
      <c r="C141" s="11" t="s">
        <v>441</v>
      </c>
      <c r="D141" s="24" t="s">
        <v>442</v>
      </c>
      <c r="E141" s="11">
        <v>2</v>
      </c>
      <c r="F141" s="11">
        <v>1</v>
      </c>
      <c r="G141" s="11">
        <v>1</v>
      </c>
      <c r="H141" s="11">
        <v>1</v>
      </c>
      <c r="I141" s="27">
        <f t="shared" si="3"/>
        <v>0</v>
      </c>
    </row>
    <row r="142" spans="1:9" x14ac:dyDescent="0.15">
      <c r="A142" s="11" t="s">
        <v>763</v>
      </c>
      <c r="B142" s="38" t="s">
        <v>440</v>
      </c>
      <c r="C142" s="11" t="s">
        <v>441</v>
      </c>
      <c r="D142" s="11" t="s">
        <v>443</v>
      </c>
      <c r="E142" s="11">
        <v>2</v>
      </c>
      <c r="F142" s="11">
        <v>1</v>
      </c>
      <c r="G142" s="11">
        <v>1</v>
      </c>
      <c r="H142" s="11">
        <v>1</v>
      </c>
      <c r="I142" s="27">
        <f t="shared" si="3"/>
        <v>0</v>
      </c>
    </row>
    <row r="143" spans="1:9" ht="27" x14ac:dyDescent="0.15">
      <c r="A143" s="11" t="s">
        <v>763</v>
      </c>
      <c r="B143" s="38" t="s">
        <v>440</v>
      </c>
      <c r="C143" s="11" t="s">
        <v>441</v>
      </c>
      <c r="D143" s="30" t="s">
        <v>445</v>
      </c>
      <c r="E143" s="11">
        <v>2</v>
      </c>
      <c r="F143" s="11">
        <v>1.5</v>
      </c>
      <c r="G143" s="11">
        <v>1.5</v>
      </c>
      <c r="H143" s="11">
        <v>1.5</v>
      </c>
      <c r="I143" s="27">
        <f t="shared" si="3"/>
        <v>0</v>
      </c>
    </row>
    <row r="144" spans="1:9" x14ac:dyDescent="0.15">
      <c r="A144" s="11" t="s">
        <v>763</v>
      </c>
      <c r="B144" s="38" t="s">
        <v>440</v>
      </c>
      <c r="C144" s="11" t="s">
        <v>441</v>
      </c>
      <c r="D144" s="24" t="s">
        <v>444</v>
      </c>
      <c r="E144" s="11">
        <v>2</v>
      </c>
      <c r="F144" s="11">
        <v>1.5</v>
      </c>
      <c r="G144" s="11">
        <v>1.5</v>
      </c>
      <c r="H144" s="11">
        <v>1.5</v>
      </c>
      <c r="I144" s="27">
        <f t="shared" si="3"/>
        <v>0</v>
      </c>
    </row>
    <row r="145" spans="1:9" x14ac:dyDescent="0.15">
      <c r="A145" s="11" t="s">
        <v>763</v>
      </c>
      <c r="B145" s="38" t="s">
        <v>201</v>
      </c>
      <c r="C145" s="11" t="s">
        <v>199</v>
      </c>
      <c r="D145" s="11" t="s">
        <v>208</v>
      </c>
      <c r="E145" s="24">
        <v>3</v>
      </c>
      <c r="F145" s="24">
        <v>1</v>
      </c>
      <c r="G145" s="24">
        <v>1</v>
      </c>
      <c r="H145" s="24">
        <v>1</v>
      </c>
      <c r="I145" s="27">
        <f t="shared" si="3"/>
        <v>0</v>
      </c>
    </row>
    <row r="146" spans="1:9" x14ac:dyDescent="0.15">
      <c r="A146" s="11" t="s">
        <v>763</v>
      </c>
      <c r="B146" s="38" t="s">
        <v>201</v>
      </c>
      <c r="C146" s="11" t="s">
        <v>214</v>
      </c>
      <c r="D146" s="11" t="s">
        <v>215</v>
      </c>
      <c r="E146" s="11">
        <v>2</v>
      </c>
      <c r="F146" s="11">
        <v>15</v>
      </c>
      <c r="G146" s="11">
        <v>7</v>
      </c>
      <c r="H146" s="11">
        <v>7</v>
      </c>
      <c r="I146" s="27">
        <f t="shared" si="3"/>
        <v>0</v>
      </c>
    </row>
    <row r="147" spans="1:9" x14ac:dyDescent="0.15">
      <c r="A147" s="11" t="s">
        <v>763</v>
      </c>
      <c r="B147" s="38" t="s">
        <v>201</v>
      </c>
      <c r="C147" s="11" t="s">
        <v>198</v>
      </c>
      <c r="D147" s="32" t="s">
        <v>217</v>
      </c>
      <c r="E147" s="11">
        <v>2</v>
      </c>
      <c r="F147" s="11">
        <v>0.5</v>
      </c>
      <c r="G147" s="11">
        <v>0.5</v>
      </c>
      <c r="H147" s="11">
        <v>0.5</v>
      </c>
      <c r="I147" s="11">
        <f t="shared" si="3"/>
        <v>0</v>
      </c>
    </row>
    <row r="148" spans="1:9" x14ac:dyDescent="0.15">
      <c r="A148" s="11" t="s">
        <v>763</v>
      </c>
      <c r="B148" s="38" t="s">
        <v>201</v>
      </c>
      <c r="C148" s="11" t="s">
        <v>198</v>
      </c>
      <c r="D148" s="32" t="s">
        <v>218</v>
      </c>
      <c r="E148" s="11">
        <v>2</v>
      </c>
      <c r="F148" s="11">
        <v>0.5</v>
      </c>
      <c r="G148" s="11">
        <v>0.5</v>
      </c>
      <c r="H148" s="11">
        <v>0.5</v>
      </c>
      <c r="I148" s="11">
        <f t="shared" si="3"/>
        <v>0</v>
      </c>
    </row>
    <row r="149" spans="1:9" x14ac:dyDescent="0.15">
      <c r="A149" s="11" t="s">
        <v>763</v>
      </c>
      <c r="B149" s="38" t="s">
        <v>201</v>
      </c>
      <c r="C149" s="11" t="s">
        <v>198</v>
      </c>
      <c r="D149" s="32" t="s">
        <v>222</v>
      </c>
      <c r="E149" s="11">
        <v>2</v>
      </c>
      <c r="F149" s="11">
        <v>1</v>
      </c>
      <c r="G149" s="11">
        <v>1</v>
      </c>
      <c r="H149" s="11">
        <v>1</v>
      </c>
      <c r="I149" s="11">
        <f t="shared" si="3"/>
        <v>0</v>
      </c>
    </row>
    <row r="150" spans="1:9" x14ac:dyDescent="0.15">
      <c r="A150" s="11" t="s">
        <v>763</v>
      </c>
      <c r="B150" s="38" t="s">
        <v>201</v>
      </c>
      <c r="C150" s="11" t="s">
        <v>198</v>
      </c>
      <c r="D150" s="32" t="s">
        <v>223</v>
      </c>
      <c r="E150" s="11">
        <v>2</v>
      </c>
      <c r="F150" s="11">
        <v>1</v>
      </c>
      <c r="G150" s="11">
        <v>1</v>
      </c>
      <c r="H150" s="11">
        <v>1</v>
      </c>
      <c r="I150" s="11">
        <f t="shared" si="3"/>
        <v>0</v>
      </c>
    </row>
    <row r="151" spans="1:9" x14ac:dyDescent="0.15">
      <c r="A151" s="11" t="s">
        <v>763</v>
      </c>
      <c r="B151" s="38" t="s">
        <v>201</v>
      </c>
      <c r="C151" s="11" t="s">
        <v>198</v>
      </c>
      <c r="D151" s="32" t="s">
        <v>224</v>
      </c>
      <c r="E151" s="11">
        <v>2</v>
      </c>
      <c r="F151" s="11">
        <v>1</v>
      </c>
      <c r="G151" s="11">
        <v>3</v>
      </c>
      <c r="H151" s="11">
        <v>3</v>
      </c>
      <c r="I151" s="11">
        <f t="shared" si="3"/>
        <v>0</v>
      </c>
    </row>
    <row r="152" spans="1:9" x14ac:dyDescent="0.15">
      <c r="A152" s="11" t="s">
        <v>763</v>
      </c>
      <c r="B152" s="38" t="s">
        <v>201</v>
      </c>
      <c r="C152" s="11" t="s">
        <v>198</v>
      </c>
      <c r="D152" s="32" t="s">
        <v>226</v>
      </c>
      <c r="E152" s="11">
        <v>2</v>
      </c>
      <c r="F152" s="11">
        <v>2</v>
      </c>
      <c r="G152" s="11">
        <v>0</v>
      </c>
      <c r="H152" s="11">
        <v>0</v>
      </c>
      <c r="I152" s="11">
        <f t="shared" si="3"/>
        <v>0</v>
      </c>
    </row>
    <row r="153" spans="1:9" x14ac:dyDescent="0.15">
      <c r="A153" s="11" t="s">
        <v>763</v>
      </c>
      <c r="B153" s="38" t="s">
        <v>201</v>
      </c>
      <c r="C153" s="11" t="s">
        <v>198</v>
      </c>
      <c r="D153" s="32" t="s">
        <v>228</v>
      </c>
      <c r="E153" s="11">
        <v>2</v>
      </c>
      <c r="F153" s="11">
        <v>2</v>
      </c>
      <c r="G153" s="11">
        <v>0</v>
      </c>
      <c r="H153" s="11">
        <v>0</v>
      </c>
      <c r="I153" s="11">
        <f t="shared" si="3"/>
        <v>0</v>
      </c>
    </row>
    <row r="154" spans="1:9" x14ac:dyDescent="0.15">
      <c r="A154" s="11" t="s">
        <v>763</v>
      </c>
      <c r="B154" s="38" t="s">
        <v>201</v>
      </c>
      <c r="C154" s="11" t="s">
        <v>198</v>
      </c>
      <c r="D154" s="32" t="s">
        <v>502</v>
      </c>
      <c r="E154" s="11">
        <v>1</v>
      </c>
      <c r="F154" s="11">
        <v>1</v>
      </c>
      <c r="G154" s="11">
        <v>1</v>
      </c>
      <c r="H154" s="11">
        <v>1</v>
      </c>
      <c r="I154" s="11">
        <f t="shared" si="3"/>
        <v>0</v>
      </c>
    </row>
    <row r="155" spans="1:9" x14ac:dyDescent="0.15">
      <c r="A155" s="11" t="s">
        <v>763</v>
      </c>
      <c r="B155" s="38" t="s">
        <v>201</v>
      </c>
      <c r="C155" s="11" t="s">
        <v>198</v>
      </c>
      <c r="D155" s="32" t="s">
        <v>468</v>
      </c>
      <c r="E155" s="11">
        <v>2</v>
      </c>
      <c r="F155" s="11">
        <v>5</v>
      </c>
      <c r="G155" s="11">
        <v>5</v>
      </c>
      <c r="H155" s="11">
        <v>5</v>
      </c>
      <c r="I155" s="11">
        <f t="shared" si="3"/>
        <v>0</v>
      </c>
    </row>
    <row r="156" spans="1:9" x14ac:dyDescent="0.15">
      <c r="A156" s="11" t="s">
        <v>763</v>
      </c>
      <c r="B156" s="39" t="s">
        <v>201</v>
      </c>
      <c r="C156" s="11" t="s">
        <v>198</v>
      </c>
      <c r="D156" s="33" t="s">
        <v>227</v>
      </c>
      <c r="E156" s="11">
        <v>2</v>
      </c>
      <c r="F156" s="11">
        <v>1</v>
      </c>
      <c r="G156" s="11">
        <v>1</v>
      </c>
      <c r="H156" s="11">
        <v>1</v>
      </c>
      <c r="I156" s="11">
        <f t="shared" si="3"/>
        <v>0</v>
      </c>
    </row>
    <row r="157" spans="1:9" x14ac:dyDescent="0.15">
      <c r="A157" s="11" t="s">
        <v>763</v>
      </c>
      <c r="B157" s="39" t="s">
        <v>201</v>
      </c>
      <c r="C157" s="11" t="s">
        <v>198</v>
      </c>
      <c r="D157" s="33" t="s">
        <v>230</v>
      </c>
      <c r="E157" s="11">
        <v>2</v>
      </c>
      <c r="F157" s="11">
        <v>1</v>
      </c>
      <c r="G157" s="11">
        <v>2</v>
      </c>
      <c r="H157" s="11">
        <v>2</v>
      </c>
      <c r="I157" s="11">
        <f t="shared" si="3"/>
        <v>0</v>
      </c>
    </row>
    <row r="158" spans="1:9" x14ac:dyDescent="0.15">
      <c r="A158" s="11" t="s">
        <v>763</v>
      </c>
      <c r="B158" s="39" t="s">
        <v>201</v>
      </c>
      <c r="C158" s="11" t="s">
        <v>198</v>
      </c>
      <c r="D158" s="33" t="s">
        <v>418</v>
      </c>
      <c r="E158" s="11">
        <v>1</v>
      </c>
      <c r="F158" s="11">
        <v>24</v>
      </c>
      <c r="G158" s="11">
        <v>16.5</v>
      </c>
      <c r="H158" s="11">
        <v>16.5</v>
      </c>
      <c r="I158" s="11">
        <f t="shared" si="3"/>
        <v>0</v>
      </c>
    </row>
    <row r="159" spans="1:9" x14ac:dyDescent="0.15">
      <c r="A159" s="11" t="s">
        <v>763</v>
      </c>
      <c r="B159" s="39" t="s">
        <v>201</v>
      </c>
      <c r="C159" s="11" t="s">
        <v>198</v>
      </c>
      <c r="D159" s="33" t="s">
        <v>257</v>
      </c>
      <c r="E159" s="11">
        <v>2</v>
      </c>
      <c r="F159" s="11">
        <v>1</v>
      </c>
      <c r="G159" s="11">
        <v>1</v>
      </c>
      <c r="H159" s="11">
        <v>1</v>
      </c>
      <c r="I159" s="11">
        <f t="shared" si="3"/>
        <v>0</v>
      </c>
    </row>
    <row r="160" spans="1:9" x14ac:dyDescent="0.15">
      <c r="A160" s="11" t="s">
        <v>763</v>
      </c>
      <c r="B160" s="38" t="s">
        <v>760</v>
      </c>
      <c r="C160" s="11" t="s">
        <v>199</v>
      </c>
      <c r="D160" s="24" t="s">
        <v>202</v>
      </c>
      <c r="E160" s="24">
        <v>1</v>
      </c>
      <c r="F160" s="24">
        <v>5</v>
      </c>
      <c r="G160" s="24">
        <v>5</v>
      </c>
      <c r="H160" s="24">
        <v>5</v>
      </c>
      <c r="I160" s="27">
        <f t="shared" si="3"/>
        <v>0</v>
      </c>
    </row>
    <row r="161" spans="1:9" x14ac:dyDescent="0.15">
      <c r="A161" s="11" t="s">
        <v>763</v>
      </c>
      <c r="B161" s="38" t="s">
        <v>231</v>
      </c>
      <c r="C161" s="11" t="s">
        <v>199</v>
      </c>
      <c r="D161" s="24" t="s">
        <v>203</v>
      </c>
      <c r="E161" s="24">
        <v>1</v>
      </c>
      <c r="F161" s="24">
        <v>15</v>
      </c>
      <c r="G161" s="24">
        <v>18</v>
      </c>
      <c r="H161" s="24">
        <v>18</v>
      </c>
      <c r="I161" s="27">
        <f t="shared" si="3"/>
        <v>0</v>
      </c>
    </row>
    <row r="162" spans="1:9" x14ac:dyDescent="0.15">
      <c r="A162" s="11" t="s">
        <v>763</v>
      </c>
      <c r="B162" s="38" t="s">
        <v>204</v>
      </c>
      <c r="C162" s="11" t="s">
        <v>199</v>
      </c>
      <c r="D162" s="11" t="s">
        <v>205</v>
      </c>
      <c r="E162" s="11">
        <v>2</v>
      </c>
      <c r="F162" s="11">
        <v>4</v>
      </c>
      <c r="G162" s="11">
        <v>2</v>
      </c>
      <c r="H162" s="11">
        <v>2</v>
      </c>
      <c r="I162" s="27">
        <f t="shared" si="3"/>
        <v>0</v>
      </c>
    </row>
    <row r="163" spans="1:9" x14ac:dyDescent="0.15">
      <c r="A163" s="11" t="s">
        <v>764</v>
      </c>
      <c r="B163" s="38" t="s">
        <v>207</v>
      </c>
      <c r="C163" s="24" t="s">
        <v>207</v>
      </c>
      <c r="D163" s="24" t="s">
        <v>324</v>
      </c>
      <c r="E163" s="24">
        <v>3</v>
      </c>
      <c r="F163" s="24">
        <v>1</v>
      </c>
      <c r="G163" s="24">
        <v>1</v>
      </c>
      <c r="H163" s="24">
        <v>1</v>
      </c>
      <c r="I163" s="27">
        <f t="shared" si="3"/>
        <v>0</v>
      </c>
    </row>
    <row r="164" spans="1:9" x14ac:dyDescent="0.15">
      <c r="A164" s="11" t="s">
        <v>764</v>
      </c>
      <c r="B164" s="38" t="s">
        <v>321</v>
      </c>
      <c r="C164" s="11" t="s">
        <v>321</v>
      </c>
      <c r="D164" s="24" t="s">
        <v>325</v>
      </c>
      <c r="E164" s="11">
        <v>3</v>
      </c>
      <c r="F164" s="11">
        <v>0.5</v>
      </c>
      <c r="G164" s="11">
        <v>0.5</v>
      </c>
      <c r="H164" s="11">
        <v>0.5</v>
      </c>
      <c r="I164" s="27">
        <f t="shared" si="3"/>
        <v>0</v>
      </c>
    </row>
    <row r="165" spans="1:9" x14ac:dyDescent="0.15">
      <c r="A165" s="11" t="s">
        <v>764</v>
      </c>
      <c r="B165" s="38" t="s">
        <v>307</v>
      </c>
      <c r="C165" s="11" t="s">
        <v>307</v>
      </c>
      <c r="D165" s="24" t="s">
        <v>311</v>
      </c>
      <c r="E165" s="11">
        <v>1</v>
      </c>
      <c r="F165" s="11">
        <v>1</v>
      </c>
      <c r="G165" s="11">
        <v>1</v>
      </c>
      <c r="H165" s="11">
        <v>1</v>
      </c>
      <c r="I165" s="27">
        <f t="shared" si="3"/>
        <v>0</v>
      </c>
    </row>
    <row r="166" spans="1:9" x14ac:dyDescent="0.15">
      <c r="A166" s="11" t="s">
        <v>764</v>
      </c>
      <c r="B166" s="38" t="s">
        <v>209</v>
      </c>
      <c r="C166" s="24" t="s">
        <v>210</v>
      </c>
      <c r="D166" s="24" t="s">
        <v>211</v>
      </c>
      <c r="E166" s="24">
        <v>3</v>
      </c>
      <c r="F166" s="24">
        <v>2</v>
      </c>
      <c r="G166" s="24">
        <v>8</v>
      </c>
      <c r="H166" s="24">
        <v>8</v>
      </c>
      <c r="I166" s="27">
        <f t="shared" si="3"/>
        <v>0</v>
      </c>
    </row>
    <row r="167" spans="1:9" x14ac:dyDescent="0.15">
      <c r="A167" s="11" t="s">
        <v>764</v>
      </c>
      <c r="B167" s="38" t="s">
        <v>209</v>
      </c>
      <c r="C167" s="24" t="s">
        <v>212</v>
      </c>
      <c r="D167" s="24" t="s">
        <v>213</v>
      </c>
      <c r="E167" s="24">
        <v>3</v>
      </c>
      <c r="F167" s="24">
        <v>3</v>
      </c>
      <c r="G167" s="24">
        <v>2</v>
      </c>
      <c r="H167" s="24">
        <v>2</v>
      </c>
      <c r="I167" s="27">
        <f t="shared" si="3"/>
        <v>0</v>
      </c>
    </row>
    <row r="168" spans="1:9" x14ac:dyDescent="0.15">
      <c r="A168" s="11" t="s">
        <v>764</v>
      </c>
      <c r="B168" s="38" t="s">
        <v>307</v>
      </c>
      <c r="C168" s="11" t="s">
        <v>308</v>
      </c>
      <c r="D168" s="11" t="s">
        <v>309</v>
      </c>
      <c r="E168" s="11">
        <v>2</v>
      </c>
      <c r="F168" s="11">
        <v>1</v>
      </c>
      <c r="G168" s="11">
        <v>1</v>
      </c>
      <c r="H168" s="11">
        <v>1</v>
      </c>
      <c r="I168" s="27">
        <f t="shared" si="3"/>
        <v>0</v>
      </c>
    </row>
    <row r="169" spans="1:9" x14ac:dyDescent="0.15">
      <c r="A169" s="11" t="s">
        <v>764</v>
      </c>
      <c r="B169" s="38" t="s">
        <v>207</v>
      </c>
      <c r="C169" s="11" t="s">
        <v>221</v>
      </c>
      <c r="D169" s="11" t="s">
        <v>495</v>
      </c>
      <c r="E169" s="11">
        <v>1</v>
      </c>
      <c r="F169" s="11">
        <v>0.5</v>
      </c>
      <c r="G169" s="11">
        <v>0.5</v>
      </c>
      <c r="H169" s="11">
        <v>0.5</v>
      </c>
      <c r="I169" s="27">
        <f t="shared" si="3"/>
        <v>0</v>
      </c>
    </row>
    <row r="170" spans="1:9" x14ac:dyDescent="0.15">
      <c r="A170" s="11" t="s">
        <v>764</v>
      </c>
      <c r="B170" s="38" t="s">
        <v>220</v>
      </c>
      <c r="C170" s="11" t="s">
        <v>221</v>
      </c>
      <c r="D170" s="11" t="s">
        <v>235</v>
      </c>
      <c r="E170" s="11">
        <v>2</v>
      </c>
      <c r="F170" s="11">
        <v>1</v>
      </c>
      <c r="G170" s="11">
        <v>1.5</v>
      </c>
      <c r="H170" s="11">
        <v>1.5</v>
      </c>
      <c r="I170" s="27">
        <f t="shared" si="3"/>
        <v>0</v>
      </c>
    </row>
    <row r="171" spans="1:9" x14ac:dyDescent="0.15">
      <c r="A171" s="11" t="s">
        <v>764</v>
      </c>
      <c r="B171" s="38" t="s">
        <v>236</v>
      </c>
      <c r="C171" s="11" t="s">
        <v>234</v>
      </c>
      <c r="D171" s="11" t="s">
        <v>237</v>
      </c>
      <c r="E171" s="11">
        <v>2</v>
      </c>
      <c r="F171" s="11">
        <v>2.5</v>
      </c>
      <c r="G171" s="11">
        <v>2.5</v>
      </c>
      <c r="H171" s="11">
        <v>2.5</v>
      </c>
      <c r="I171" s="27">
        <f t="shared" si="3"/>
        <v>0</v>
      </c>
    </row>
    <row r="172" spans="1:9" x14ac:dyDescent="0.15">
      <c r="A172" s="11" t="s">
        <v>764</v>
      </c>
      <c r="B172" s="38" t="s">
        <v>296</v>
      </c>
      <c r="C172" s="11" t="s">
        <v>299</v>
      </c>
      <c r="D172" s="11" t="s">
        <v>300</v>
      </c>
      <c r="E172" s="11">
        <v>1</v>
      </c>
      <c r="F172" s="11">
        <v>1</v>
      </c>
      <c r="G172" s="11">
        <v>1</v>
      </c>
      <c r="H172" s="11">
        <v>1</v>
      </c>
      <c r="I172" s="27">
        <f t="shared" si="3"/>
        <v>0</v>
      </c>
    </row>
    <row r="173" spans="1:9" x14ac:dyDescent="0.15">
      <c r="A173" s="11" t="s">
        <v>764</v>
      </c>
      <c r="B173" s="38" t="s">
        <v>249</v>
      </c>
      <c r="C173" s="11" t="s">
        <v>250</v>
      </c>
      <c r="D173" s="11" t="s">
        <v>251</v>
      </c>
      <c r="E173" s="11">
        <v>1</v>
      </c>
      <c r="F173" s="11">
        <v>2.5</v>
      </c>
      <c r="G173" s="11">
        <v>2.5</v>
      </c>
      <c r="H173" s="11">
        <v>2.5</v>
      </c>
      <c r="I173" s="27">
        <f t="shared" si="3"/>
        <v>0</v>
      </c>
    </row>
    <row r="174" spans="1:9" x14ac:dyDescent="0.15">
      <c r="A174" s="11" t="s">
        <v>764</v>
      </c>
      <c r="B174" s="38" t="s">
        <v>249</v>
      </c>
      <c r="C174" s="11" t="s">
        <v>250</v>
      </c>
      <c r="D174" s="11" t="s">
        <v>252</v>
      </c>
      <c r="E174" s="11">
        <v>1</v>
      </c>
      <c r="F174" s="11">
        <v>1</v>
      </c>
      <c r="G174" s="11">
        <v>1</v>
      </c>
      <c r="H174" s="11">
        <v>1</v>
      </c>
      <c r="I174" s="27">
        <f t="shared" si="3"/>
        <v>0</v>
      </c>
    </row>
    <row r="175" spans="1:9" x14ac:dyDescent="0.15">
      <c r="A175" s="11" t="s">
        <v>764</v>
      </c>
      <c r="B175" s="38" t="s">
        <v>314</v>
      </c>
      <c r="C175" s="11" t="s">
        <v>315</v>
      </c>
      <c r="D175" s="11" t="s">
        <v>316</v>
      </c>
      <c r="E175" s="11">
        <v>1</v>
      </c>
      <c r="F175" s="11">
        <v>2</v>
      </c>
      <c r="G175" s="11">
        <v>2</v>
      </c>
      <c r="H175" s="11">
        <v>2</v>
      </c>
      <c r="I175" s="27">
        <f t="shared" si="3"/>
        <v>0</v>
      </c>
    </row>
    <row r="176" spans="1:9" x14ac:dyDescent="0.15">
      <c r="A176" s="11" t="s">
        <v>764</v>
      </c>
      <c r="B176" s="38" t="s">
        <v>333</v>
      </c>
      <c r="C176" s="11" t="s">
        <v>334</v>
      </c>
      <c r="D176" s="11" t="s">
        <v>335</v>
      </c>
      <c r="E176" s="11">
        <v>2</v>
      </c>
      <c r="F176" s="11">
        <v>1.5</v>
      </c>
      <c r="G176" s="11">
        <v>1.5</v>
      </c>
      <c r="H176" s="11">
        <v>1.5</v>
      </c>
      <c r="I176" s="27">
        <f t="shared" si="3"/>
        <v>0</v>
      </c>
    </row>
    <row r="177" spans="1:9" x14ac:dyDescent="0.15">
      <c r="A177" s="11" t="s">
        <v>764</v>
      </c>
      <c r="B177" s="38" t="s">
        <v>207</v>
      </c>
      <c r="C177" s="11" t="s">
        <v>221</v>
      </c>
      <c r="D177" s="11" t="s">
        <v>374</v>
      </c>
      <c r="E177" s="11">
        <v>1</v>
      </c>
      <c r="F177" s="11">
        <v>0.5</v>
      </c>
      <c r="G177" s="11">
        <v>0.5</v>
      </c>
      <c r="H177" s="11">
        <v>0.5</v>
      </c>
      <c r="I177" s="27">
        <f t="shared" si="3"/>
        <v>0</v>
      </c>
    </row>
    <row r="178" spans="1:9" x14ac:dyDescent="0.15">
      <c r="A178" s="11" t="s">
        <v>764</v>
      </c>
      <c r="B178" s="38" t="s">
        <v>207</v>
      </c>
      <c r="C178" s="11" t="s">
        <v>221</v>
      </c>
      <c r="D178" s="11" t="s">
        <v>370</v>
      </c>
      <c r="E178" s="11">
        <v>1</v>
      </c>
      <c r="F178" s="11">
        <v>0.5</v>
      </c>
      <c r="G178" s="11">
        <v>0.5</v>
      </c>
      <c r="H178" s="11">
        <v>0.5</v>
      </c>
      <c r="I178" s="27">
        <f t="shared" si="3"/>
        <v>0</v>
      </c>
    </row>
    <row r="179" spans="1:9" x14ac:dyDescent="0.15">
      <c r="A179" s="11" t="s">
        <v>764</v>
      </c>
      <c r="B179" s="38" t="s">
        <v>420</v>
      </c>
      <c r="C179" s="11" t="s">
        <v>421</v>
      </c>
      <c r="D179" s="11" t="s">
        <v>422</v>
      </c>
      <c r="E179" s="11">
        <v>1</v>
      </c>
      <c r="F179" s="11">
        <v>1</v>
      </c>
      <c r="G179" s="11">
        <v>1</v>
      </c>
      <c r="H179" s="11">
        <v>1</v>
      </c>
      <c r="I179" s="27">
        <f t="shared" si="3"/>
        <v>0</v>
      </c>
    </row>
    <row r="180" spans="1:9" x14ac:dyDescent="0.15">
      <c r="A180" s="11" t="s">
        <v>764</v>
      </c>
      <c r="B180" s="38" t="s">
        <v>236</v>
      </c>
      <c r="C180" s="11" t="s">
        <v>238</v>
      </c>
      <c r="D180" s="11" t="s">
        <v>239</v>
      </c>
      <c r="E180" s="11">
        <v>2</v>
      </c>
      <c r="F180" s="11">
        <v>1</v>
      </c>
      <c r="G180" s="11">
        <v>1</v>
      </c>
      <c r="H180" s="11">
        <v>1</v>
      </c>
      <c r="I180" s="27">
        <f t="shared" si="3"/>
        <v>0</v>
      </c>
    </row>
    <row r="181" spans="1:9" x14ac:dyDescent="0.15">
      <c r="A181" s="11" t="s">
        <v>764</v>
      </c>
      <c r="B181" s="38" t="s">
        <v>236</v>
      </c>
      <c r="C181" s="11" t="s">
        <v>240</v>
      </c>
      <c r="D181" s="11" t="s">
        <v>241</v>
      </c>
      <c r="E181" s="11">
        <v>2</v>
      </c>
      <c r="F181" s="11">
        <v>0.5</v>
      </c>
      <c r="G181" s="11">
        <v>0.5</v>
      </c>
      <c r="H181" s="11">
        <v>0.5</v>
      </c>
      <c r="I181" s="27">
        <f t="shared" si="3"/>
        <v>0</v>
      </c>
    </row>
    <row r="182" spans="1:9" x14ac:dyDescent="0.15">
      <c r="A182" s="11" t="s">
        <v>764</v>
      </c>
      <c r="B182" s="38" t="s">
        <v>236</v>
      </c>
      <c r="C182" s="11" t="s">
        <v>236</v>
      </c>
      <c r="D182" s="11" t="s">
        <v>246</v>
      </c>
      <c r="E182" s="11">
        <v>1</v>
      </c>
      <c r="F182" s="11">
        <v>16</v>
      </c>
      <c r="G182" s="11">
        <v>24.5</v>
      </c>
      <c r="H182" s="11">
        <v>24.5</v>
      </c>
      <c r="I182" s="27">
        <f t="shared" si="3"/>
        <v>0</v>
      </c>
    </row>
    <row r="183" spans="1:9" x14ac:dyDescent="0.15">
      <c r="A183" s="11" t="s">
        <v>764</v>
      </c>
      <c r="B183" s="38" t="s">
        <v>247</v>
      </c>
      <c r="C183" s="11" t="s">
        <v>247</v>
      </c>
      <c r="D183" s="11" t="s">
        <v>248</v>
      </c>
      <c r="E183" s="11">
        <v>1</v>
      </c>
      <c r="F183" s="11">
        <v>0.5</v>
      </c>
      <c r="G183" s="11">
        <v>0.5</v>
      </c>
      <c r="H183" s="11">
        <v>0.5</v>
      </c>
      <c r="I183" s="27">
        <f t="shared" si="3"/>
        <v>0</v>
      </c>
    </row>
    <row r="184" spans="1:9" x14ac:dyDescent="0.15">
      <c r="A184" s="11" t="s">
        <v>764</v>
      </c>
      <c r="B184" s="38" t="s">
        <v>349</v>
      </c>
      <c r="C184" s="11" t="s">
        <v>349</v>
      </c>
      <c r="D184" s="11" t="s">
        <v>350</v>
      </c>
      <c r="E184" s="11">
        <v>3</v>
      </c>
      <c r="F184" s="11">
        <v>1</v>
      </c>
      <c r="G184" s="11">
        <v>1</v>
      </c>
      <c r="H184" s="11">
        <v>1</v>
      </c>
      <c r="I184" s="27">
        <f t="shared" si="3"/>
        <v>0</v>
      </c>
    </row>
    <row r="185" spans="1:9" x14ac:dyDescent="0.15">
      <c r="A185" s="11" t="s">
        <v>764</v>
      </c>
      <c r="B185" s="38" t="s">
        <v>359</v>
      </c>
      <c r="C185" s="11" t="s">
        <v>359</v>
      </c>
      <c r="D185" s="11" t="s">
        <v>362</v>
      </c>
      <c r="E185" s="11">
        <v>3</v>
      </c>
      <c r="F185" s="11">
        <v>1</v>
      </c>
      <c r="G185" s="11">
        <v>1</v>
      </c>
      <c r="H185" s="11">
        <v>1</v>
      </c>
      <c r="I185" s="27">
        <f t="shared" si="3"/>
        <v>0</v>
      </c>
    </row>
    <row r="186" spans="1:9" x14ac:dyDescent="0.15">
      <c r="A186" s="11" t="s">
        <v>764</v>
      </c>
      <c r="B186" s="38" t="s">
        <v>253</v>
      </c>
      <c r="C186" s="11" t="s">
        <v>254</v>
      </c>
      <c r="D186" s="11" t="s">
        <v>255</v>
      </c>
      <c r="E186" s="11">
        <v>1</v>
      </c>
      <c r="F186" s="11">
        <v>1</v>
      </c>
      <c r="G186" s="11">
        <v>1</v>
      </c>
      <c r="H186" s="11">
        <v>1</v>
      </c>
      <c r="I186" s="27">
        <f t="shared" si="3"/>
        <v>0</v>
      </c>
    </row>
    <row r="187" spans="1:9" x14ac:dyDescent="0.15">
      <c r="A187" s="11" t="s">
        <v>764</v>
      </c>
      <c r="B187" s="38" t="s">
        <v>321</v>
      </c>
      <c r="C187" s="11" t="s">
        <v>322</v>
      </c>
      <c r="D187" s="11" t="s">
        <v>323</v>
      </c>
      <c r="E187" s="11">
        <v>1</v>
      </c>
      <c r="F187" s="11">
        <v>1</v>
      </c>
      <c r="G187" s="11">
        <v>1</v>
      </c>
      <c r="H187" s="11">
        <v>1</v>
      </c>
      <c r="I187" s="27">
        <f t="shared" si="3"/>
        <v>0</v>
      </c>
    </row>
    <row r="188" spans="1:9" x14ac:dyDescent="0.15">
      <c r="A188" s="11" t="s">
        <v>764</v>
      </c>
      <c r="B188" s="38" t="s">
        <v>321</v>
      </c>
      <c r="C188" s="11" t="s">
        <v>322</v>
      </c>
      <c r="D188" s="11" t="s">
        <v>336</v>
      </c>
      <c r="E188" s="11">
        <v>1</v>
      </c>
      <c r="F188" s="11">
        <v>0.5</v>
      </c>
      <c r="G188" s="11">
        <v>0.5</v>
      </c>
      <c r="H188" s="11">
        <v>0.5</v>
      </c>
      <c r="I188" s="27">
        <f t="shared" si="3"/>
        <v>0</v>
      </c>
    </row>
    <row r="189" spans="1:9" x14ac:dyDescent="0.15">
      <c r="A189" s="11" t="s">
        <v>764</v>
      </c>
      <c r="B189" s="38" t="s">
        <v>207</v>
      </c>
      <c r="C189" s="11" t="s">
        <v>322</v>
      </c>
      <c r="D189" s="11" t="s">
        <v>424</v>
      </c>
      <c r="E189" s="11">
        <v>1</v>
      </c>
      <c r="F189" s="11">
        <v>3</v>
      </c>
      <c r="G189" s="11">
        <v>2</v>
      </c>
      <c r="H189" s="11">
        <v>2</v>
      </c>
      <c r="I189" s="27">
        <f t="shared" si="3"/>
        <v>0</v>
      </c>
    </row>
    <row r="190" spans="1:9" x14ac:dyDescent="0.15">
      <c r="A190" s="11" t="s">
        <v>764</v>
      </c>
      <c r="B190" s="38" t="s">
        <v>260</v>
      </c>
      <c r="C190" s="11" t="s">
        <v>261</v>
      </c>
      <c r="D190" s="11" t="s">
        <v>262</v>
      </c>
      <c r="E190" s="11">
        <v>1</v>
      </c>
      <c r="F190" s="11">
        <v>1</v>
      </c>
      <c r="G190" s="11">
        <v>1</v>
      </c>
      <c r="H190" s="11">
        <v>1</v>
      </c>
      <c r="I190" s="27">
        <f t="shared" si="3"/>
        <v>0</v>
      </c>
    </row>
    <row r="191" spans="1:9" x14ac:dyDescent="0.15">
      <c r="A191" s="11" t="s">
        <v>764</v>
      </c>
      <c r="B191" s="38" t="s">
        <v>266</v>
      </c>
      <c r="C191" s="11" t="s">
        <v>267</v>
      </c>
      <c r="D191" s="11" t="s">
        <v>268</v>
      </c>
      <c r="E191" s="11">
        <v>1</v>
      </c>
      <c r="F191" s="11">
        <v>3</v>
      </c>
      <c r="G191" s="11">
        <v>3</v>
      </c>
      <c r="H191" s="11">
        <v>3</v>
      </c>
      <c r="I191" s="27">
        <f t="shared" si="3"/>
        <v>0</v>
      </c>
    </row>
    <row r="192" spans="1:9" x14ac:dyDescent="0.15">
      <c r="A192" s="11" t="s">
        <v>764</v>
      </c>
      <c r="B192" s="38" t="s">
        <v>359</v>
      </c>
      <c r="C192" s="11" t="s">
        <v>360</v>
      </c>
      <c r="D192" s="11" t="s">
        <v>361</v>
      </c>
      <c r="E192" s="11">
        <v>1</v>
      </c>
      <c r="F192" s="11">
        <v>3</v>
      </c>
      <c r="G192" s="11">
        <v>3</v>
      </c>
      <c r="H192" s="11">
        <v>3</v>
      </c>
      <c r="I192" s="27">
        <f t="shared" si="3"/>
        <v>0</v>
      </c>
    </row>
    <row r="193" spans="1:9" x14ac:dyDescent="0.15">
      <c r="A193" s="11" t="s">
        <v>764</v>
      </c>
      <c r="B193" s="38" t="s">
        <v>207</v>
      </c>
      <c r="C193" s="11" t="s">
        <v>261</v>
      </c>
      <c r="D193" s="11" t="s">
        <v>423</v>
      </c>
      <c r="E193" s="11">
        <v>1</v>
      </c>
      <c r="F193" s="11">
        <v>1.5</v>
      </c>
      <c r="G193" s="11">
        <v>1.5</v>
      </c>
      <c r="H193" s="11">
        <v>1.5</v>
      </c>
      <c r="I193" s="27">
        <f t="shared" si="3"/>
        <v>0</v>
      </c>
    </row>
    <row r="194" spans="1:9" x14ac:dyDescent="0.15">
      <c r="A194" s="11" t="s">
        <v>764</v>
      </c>
      <c r="B194" s="38" t="s">
        <v>207</v>
      </c>
      <c r="C194" s="11" t="s">
        <v>261</v>
      </c>
      <c r="D194" s="11" t="s">
        <v>484</v>
      </c>
      <c r="E194" s="11">
        <v>1</v>
      </c>
      <c r="F194" s="11">
        <v>1.5</v>
      </c>
      <c r="G194" s="11">
        <v>1.5</v>
      </c>
      <c r="H194" s="11">
        <v>1.5</v>
      </c>
      <c r="I194" s="27">
        <f t="shared" si="3"/>
        <v>0</v>
      </c>
    </row>
    <row r="195" spans="1:9" x14ac:dyDescent="0.15">
      <c r="A195" s="11" t="s">
        <v>764</v>
      </c>
      <c r="B195" s="38" t="s">
        <v>371</v>
      </c>
      <c r="C195" s="11" t="s">
        <v>372</v>
      </c>
      <c r="D195" s="11" t="s">
        <v>373</v>
      </c>
      <c r="E195" s="11">
        <v>1</v>
      </c>
      <c r="F195" s="11">
        <v>1</v>
      </c>
      <c r="G195" s="11">
        <v>1</v>
      </c>
      <c r="H195" s="11">
        <v>1</v>
      </c>
      <c r="I195" s="27">
        <f t="shared" si="3"/>
        <v>0</v>
      </c>
    </row>
    <row r="196" spans="1:9" x14ac:dyDescent="0.15">
      <c r="A196" s="11" t="s">
        <v>764</v>
      </c>
      <c r="B196" s="38" t="s">
        <v>426</v>
      </c>
      <c r="C196" s="11" t="s">
        <v>427</v>
      </c>
      <c r="D196" s="11" t="s">
        <v>428</v>
      </c>
      <c r="E196" s="11">
        <v>1</v>
      </c>
      <c r="F196" s="11">
        <v>2</v>
      </c>
      <c r="G196" s="11">
        <v>2</v>
      </c>
      <c r="H196" s="11">
        <v>2</v>
      </c>
      <c r="I196" s="27">
        <f t="shared" si="3"/>
        <v>0</v>
      </c>
    </row>
    <row r="197" spans="1:9" x14ac:dyDescent="0.15">
      <c r="A197" s="11" t="s">
        <v>764</v>
      </c>
      <c r="B197" s="38" t="s">
        <v>371</v>
      </c>
      <c r="C197" s="11" t="s">
        <v>382</v>
      </c>
      <c r="D197" s="11" t="s">
        <v>385</v>
      </c>
      <c r="E197" s="11">
        <v>3</v>
      </c>
      <c r="F197" s="11">
        <v>1.5</v>
      </c>
      <c r="G197" s="11">
        <v>1.5</v>
      </c>
      <c r="H197" s="11">
        <v>1.5</v>
      </c>
      <c r="I197" s="27">
        <f t="shared" si="3"/>
        <v>0</v>
      </c>
    </row>
    <row r="198" spans="1:9" x14ac:dyDescent="0.15">
      <c r="A198" s="11" t="s">
        <v>764</v>
      </c>
      <c r="B198" s="38" t="s">
        <v>379</v>
      </c>
      <c r="C198" s="11" t="s">
        <v>380</v>
      </c>
      <c r="D198" s="11" t="s">
        <v>384</v>
      </c>
      <c r="E198" s="11">
        <v>3</v>
      </c>
      <c r="F198" s="11">
        <v>3</v>
      </c>
      <c r="G198" s="11">
        <v>3</v>
      </c>
      <c r="H198" s="11">
        <v>3</v>
      </c>
      <c r="I198" s="27">
        <f t="shared" ref="I198:I261" si="4">G198-H198</f>
        <v>0</v>
      </c>
    </row>
    <row r="199" spans="1:9" x14ac:dyDescent="0.15">
      <c r="A199" s="11" t="s">
        <v>764</v>
      </c>
      <c r="B199" s="38" t="s">
        <v>400</v>
      </c>
      <c r="C199" s="11" t="s">
        <v>401</v>
      </c>
      <c r="D199" s="11" t="s">
        <v>402</v>
      </c>
      <c r="E199" s="11">
        <v>1</v>
      </c>
      <c r="F199" s="11">
        <v>1</v>
      </c>
      <c r="G199" s="11">
        <v>1</v>
      </c>
      <c r="H199" s="11">
        <v>1</v>
      </c>
      <c r="I199" s="27">
        <f t="shared" si="4"/>
        <v>0</v>
      </c>
    </row>
    <row r="200" spans="1:9" x14ac:dyDescent="0.15">
      <c r="A200" s="11" t="s">
        <v>764</v>
      </c>
      <c r="B200" s="38" t="s">
        <v>412</v>
      </c>
      <c r="C200" s="11" t="s">
        <v>412</v>
      </c>
      <c r="D200" s="11" t="s">
        <v>413</v>
      </c>
      <c r="E200" s="11">
        <v>2</v>
      </c>
      <c r="F200" s="11">
        <v>4</v>
      </c>
      <c r="G200" s="11">
        <v>1</v>
      </c>
      <c r="H200" s="11">
        <v>1</v>
      </c>
      <c r="I200" s="27">
        <f t="shared" si="4"/>
        <v>0</v>
      </c>
    </row>
    <row r="201" spans="1:9" x14ac:dyDescent="0.15">
      <c r="A201" s="11" t="s">
        <v>764</v>
      </c>
      <c r="B201" s="38" t="s">
        <v>273</v>
      </c>
      <c r="C201" s="11" t="s">
        <v>274</v>
      </c>
      <c r="D201" s="11" t="s">
        <v>285</v>
      </c>
      <c r="E201" s="11">
        <v>1</v>
      </c>
      <c r="F201" s="11">
        <v>3.5</v>
      </c>
      <c r="G201" s="11">
        <v>3.5</v>
      </c>
      <c r="H201" s="11">
        <v>3.5</v>
      </c>
      <c r="I201" s="27">
        <f t="shared" si="4"/>
        <v>0</v>
      </c>
    </row>
    <row r="202" spans="1:9" x14ac:dyDescent="0.15">
      <c r="A202" s="11" t="s">
        <v>764</v>
      </c>
      <c r="B202" s="38" t="s">
        <v>291</v>
      </c>
      <c r="C202" s="11" t="s">
        <v>292</v>
      </c>
      <c r="D202" s="11" t="s">
        <v>293</v>
      </c>
      <c r="E202" s="11">
        <v>1</v>
      </c>
      <c r="F202" s="11">
        <v>4</v>
      </c>
      <c r="G202" s="11">
        <v>3.5</v>
      </c>
      <c r="H202" s="11">
        <v>3.5</v>
      </c>
      <c r="I202" s="27">
        <f t="shared" si="4"/>
        <v>0</v>
      </c>
    </row>
    <row r="203" spans="1:9" x14ac:dyDescent="0.15">
      <c r="A203" s="11" t="s">
        <v>764</v>
      </c>
      <c r="B203" s="38" t="s">
        <v>207</v>
      </c>
      <c r="C203" s="11" t="s">
        <v>254</v>
      </c>
      <c r="D203" s="11" t="s">
        <v>464</v>
      </c>
      <c r="E203" s="11">
        <v>1</v>
      </c>
      <c r="F203" s="11">
        <v>1</v>
      </c>
      <c r="G203" s="11">
        <v>1</v>
      </c>
      <c r="H203" s="11">
        <v>1</v>
      </c>
      <c r="I203" s="27">
        <f t="shared" si="4"/>
        <v>0</v>
      </c>
    </row>
    <row r="204" spans="1:9" x14ac:dyDescent="0.15">
      <c r="A204" s="11" t="s">
        <v>764</v>
      </c>
      <c r="B204" s="38" t="s">
        <v>459</v>
      </c>
      <c r="C204" s="11" t="s">
        <v>465</v>
      </c>
      <c r="D204" s="11" t="s">
        <v>466</v>
      </c>
      <c r="E204" s="11">
        <v>1</v>
      </c>
      <c r="F204" s="11">
        <v>1</v>
      </c>
      <c r="G204" s="11">
        <v>1</v>
      </c>
      <c r="H204" s="11">
        <v>1</v>
      </c>
      <c r="I204" s="27">
        <f t="shared" si="4"/>
        <v>0</v>
      </c>
    </row>
    <row r="205" spans="1:9" x14ac:dyDescent="0.15">
      <c r="A205" s="11" t="s">
        <v>764</v>
      </c>
      <c r="B205" s="38" t="s">
        <v>433</v>
      </c>
      <c r="C205" s="11" t="s">
        <v>434</v>
      </c>
      <c r="D205" s="11" t="s">
        <v>435</v>
      </c>
      <c r="E205" s="11">
        <v>3</v>
      </c>
      <c r="F205" s="11">
        <v>1</v>
      </c>
      <c r="G205" s="11">
        <v>1</v>
      </c>
      <c r="H205" s="11">
        <v>1</v>
      </c>
      <c r="I205" s="27">
        <f t="shared" si="4"/>
        <v>0</v>
      </c>
    </row>
    <row r="206" spans="1:9" x14ac:dyDescent="0.15">
      <c r="A206" s="11" t="s">
        <v>764</v>
      </c>
      <c r="B206" s="38" t="s">
        <v>276</v>
      </c>
      <c r="C206" s="11" t="s">
        <v>277</v>
      </c>
      <c r="D206" s="11" t="s">
        <v>278</v>
      </c>
      <c r="E206" s="11">
        <v>1</v>
      </c>
      <c r="F206" s="11">
        <v>3</v>
      </c>
      <c r="G206" s="11">
        <v>3</v>
      </c>
      <c r="H206" s="11">
        <v>3</v>
      </c>
      <c r="I206" s="27">
        <f t="shared" si="4"/>
        <v>0</v>
      </c>
    </row>
    <row r="207" spans="1:9" x14ac:dyDescent="0.15">
      <c r="A207" s="11" t="s">
        <v>764</v>
      </c>
      <c r="B207" s="38" t="s">
        <v>207</v>
      </c>
      <c r="C207" s="11" t="s">
        <v>221</v>
      </c>
      <c r="D207" s="11" t="s">
        <v>364</v>
      </c>
      <c r="E207" s="11">
        <v>1</v>
      </c>
      <c r="F207" s="11">
        <v>1</v>
      </c>
      <c r="G207" s="11">
        <v>1</v>
      </c>
      <c r="H207" s="11">
        <v>1</v>
      </c>
      <c r="I207" s="27">
        <f t="shared" si="4"/>
        <v>0</v>
      </c>
    </row>
    <row r="208" spans="1:9" x14ac:dyDescent="0.15">
      <c r="A208" s="11" t="s">
        <v>764</v>
      </c>
      <c r="B208" s="38" t="s">
        <v>207</v>
      </c>
      <c r="C208" s="11" t="s">
        <v>221</v>
      </c>
      <c r="D208" s="11" t="s">
        <v>467</v>
      </c>
      <c r="E208" s="11">
        <v>2</v>
      </c>
      <c r="F208" s="11">
        <v>1</v>
      </c>
      <c r="G208" s="11">
        <v>1</v>
      </c>
      <c r="H208" s="11">
        <v>1</v>
      </c>
      <c r="I208" s="27">
        <f t="shared" si="4"/>
        <v>0</v>
      </c>
    </row>
    <row r="209" spans="1:9" x14ac:dyDescent="0.15">
      <c r="A209" s="11" t="s">
        <v>764</v>
      </c>
      <c r="B209" s="38" t="s">
        <v>379</v>
      </c>
      <c r="C209" s="11" t="s">
        <v>380</v>
      </c>
      <c r="D209" s="11" t="s">
        <v>386</v>
      </c>
      <c r="E209" s="11">
        <v>2</v>
      </c>
      <c r="F209" s="11">
        <v>0.5</v>
      </c>
      <c r="G209" s="11">
        <v>0.5</v>
      </c>
      <c r="H209" s="11">
        <v>0.5</v>
      </c>
      <c r="I209" s="27">
        <f t="shared" si="4"/>
        <v>0</v>
      </c>
    </row>
    <row r="210" spans="1:9" x14ac:dyDescent="0.15">
      <c r="A210" s="11" t="s">
        <v>764</v>
      </c>
      <c r="B210" s="38" t="s">
        <v>406</v>
      </c>
      <c r="C210" s="11" t="s">
        <v>407</v>
      </c>
      <c r="D210" s="11" t="s">
        <v>408</v>
      </c>
      <c r="E210" s="11">
        <v>3</v>
      </c>
      <c r="F210" s="11">
        <v>1</v>
      </c>
      <c r="G210" s="11">
        <v>1</v>
      </c>
      <c r="H210" s="11">
        <v>1</v>
      </c>
      <c r="I210" s="27">
        <f t="shared" si="4"/>
        <v>0</v>
      </c>
    </row>
    <row r="211" spans="1:9" x14ac:dyDescent="0.15">
      <c r="A211" s="11" t="s">
        <v>764</v>
      </c>
      <c r="B211" s="38" t="s">
        <v>301</v>
      </c>
      <c r="C211" s="11" t="s">
        <v>302</v>
      </c>
      <c r="D211" s="11" t="s">
        <v>303</v>
      </c>
      <c r="E211" s="11">
        <v>1</v>
      </c>
      <c r="F211" s="11">
        <v>1</v>
      </c>
      <c r="G211" s="11">
        <v>2</v>
      </c>
      <c r="H211" s="11">
        <v>2</v>
      </c>
      <c r="I211" s="27">
        <f t="shared" si="4"/>
        <v>0</v>
      </c>
    </row>
    <row r="212" spans="1:9" x14ac:dyDescent="0.15">
      <c r="A212" s="11" t="s">
        <v>764</v>
      </c>
      <c r="B212" s="38" t="s">
        <v>392</v>
      </c>
      <c r="C212" s="11" t="s">
        <v>393</v>
      </c>
      <c r="D212" s="11" t="s">
        <v>394</v>
      </c>
      <c r="E212" s="11">
        <v>1</v>
      </c>
      <c r="F212" s="11">
        <v>20</v>
      </c>
      <c r="G212" s="11">
        <v>3</v>
      </c>
      <c r="H212" s="11">
        <v>3</v>
      </c>
      <c r="I212" s="27">
        <f t="shared" si="4"/>
        <v>0</v>
      </c>
    </row>
    <row r="213" spans="1:9" x14ac:dyDescent="0.15">
      <c r="A213" s="11" t="s">
        <v>764</v>
      </c>
      <c r="B213" s="38" t="s">
        <v>286</v>
      </c>
      <c r="C213" s="11" t="s">
        <v>287</v>
      </c>
      <c r="D213" s="11" t="s">
        <v>288</v>
      </c>
      <c r="E213" s="11">
        <v>1</v>
      </c>
      <c r="F213" s="11">
        <v>40</v>
      </c>
      <c r="G213" s="11">
        <v>15</v>
      </c>
      <c r="H213" s="11">
        <v>15</v>
      </c>
      <c r="I213" s="27">
        <f t="shared" si="4"/>
        <v>0</v>
      </c>
    </row>
    <row r="214" spans="1:9" x14ac:dyDescent="0.15">
      <c r="A214" s="11" t="s">
        <v>764</v>
      </c>
      <c r="B214" s="38" t="s">
        <v>349</v>
      </c>
      <c r="C214" s="11" t="s">
        <v>382</v>
      </c>
      <c r="D214" s="11" t="s">
        <v>383</v>
      </c>
      <c r="E214" s="11">
        <v>1</v>
      </c>
      <c r="F214" s="11">
        <v>0.5</v>
      </c>
      <c r="G214" s="11">
        <v>0.5</v>
      </c>
      <c r="H214" s="11">
        <v>0.5</v>
      </c>
      <c r="I214" s="27">
        <f t="shared" si="4"/>
        <v>0</v>
      </c>
    </row>
    <row r="215" spans="1:9" x14ac:dyDescent="0.15">
      <c r="A215" s="11" t="s">
        <v>764</v>
      </c>
      <c r="B215" s="38" t="s">
        <v>349</v>
      </c>
      <c r="C215" s="11" t="s">
        <v>381</v>
      </c>
      <c r="D215" s="11" t="s">
        <v>356</v>
      </c>
      <c r="E215" s="11">
        <v>2</v>
      </c>
      <c r="F215" s="11">
        <v>0.5</v>
      </c>
      <c r="G215" s="11">
        <v>0.5</v>
      </c>
      <c r="H215" s="11">
        <v>0.5</v>
      </c>
      <c r="I215" s="27">
        <f t="shared" si="4"/>
        <v>0</v>
      </c>
    </row>
    <row r="216" spans="1:9" x14ac:dyDescent="0.15">
      <c r="A216" s="11" t="s">
        <v>764</v>
      </c>
      <c r="B216" s="38" t="s">
        <v>450</v>
      </c>
      <c r="C216" s="11" t="s">
        <v>451</v>
      </c>
      <c r="D216" s="11" t="s">
        <v>452</v>
      </c>
      <c r="E216" s="11">
        <v>3</v>
      </c>
      <c r="F216" s="11">
        <v>0.5</v>
      </c>
      <c r="G216" s="11">
        <v>0.5</v>
      </c>
      <c r="H216" s="11">
        <v>0.5</v>
      </c>
      <c r="I216" s="27">
        <f t="shared" si="4"/>
        <v>0</v>
      </c>
    </row>
    <row r="217" spans="1:9" x14ac:dyDescent="0.15">
      <c r="A217" s="11" t="s">
        <v>764</v>
      </c>
      <c r="B217" s="38" t="s">
        <v>296</v>
      </c>
      <c r="C217" s="11" t="s">
        <v>297</v>
      </c>
      <c r="D217" s="11" t="s">
        <v>298</v>
      </c>
      <c r="E217" s="11">
        <v>1</v>
      </c>
      <c r="F217" s="11">
        <v>4</v>
      </c>
      <c r="G217" s="11">
        <v>4</v>
      </c>
      <c r="H217" s="11">
        <v>4</v>
      </c>
      <c r="I217" s="27">
        <f t="shared" si="4"/>
        <v>0</v>
      </c>
    </row>
    <row r="218" spans="1:9" x14ac:dyDescent="0.15">
      <c r="A218" s="11" t="s">
        <v>763</v>
      </c>
      <c r="B218" s="38" t="s">
        <v>270</v>
      </c>
      <c r="C218" s="11" t="s">
        <v>271</v>
      </c>
      <c r="D218" s="11" t="s">
        <v>272</v>
      </c>
      <c r="E218" s="11">
        <v>1</v>
      </c>
      <c r="F218" s="11">
        <v>4</v>
      </c>
      <c r="G218" s="11">
        <v>4</v>
      </c>
      <c r="H218" s="11">
        <v>4</v>
      </c>
      <c r="I218" s="27">
        <f t="shared" si="4"/>
        <v>0</v>
      </c>
    </row>
    <row r="219" spans="1:9" x14ac:dyDescent="0.15">
      <c r="A219" s="11" t="s">
        <v>763</v>
      </c>
      <c r="B219" s="38" t="s">
        <v>270</v>
      </c>
      <c r="C219" s="11" t="s">
        <v>271</v>
      </c>
      <c r="D219" s="11" t="s">
        <v>310</v>
      </c>
      <c r="E219" s="11">
        <v>2</v>
      </c>
      <c r="F219" s="11">
        <v>2</v>
      </c>
      <c r="G219" s="11">
        <v>2</v>
      </c>
      <c r="H219" s="11">
        <v>2</v>
      </c>
      <c r="I219" s="27">
        <f t="shared" si="4"/>
        <v>0</v>
      </c>
    </row>
    <row r="220" spans="1:9" x14ac:dyDescent="0.15">
      <c r="A220" s="11" t="s">
        <v>763</v>
      </c>
      <c r="B220" s="38" t="s">
        <v>270</v>
      </c>
      <c r="C220" s="11" t="s">
        <v>271</v>
      </c>
      <c r="D220" s="11" t="s">
        <v>313</v>
      </c>
      <c r="E220" s="11">
        <v>1</v>
      </c>
      <c r="F220" s="11">
        <v>2</v>
      </c>
      <c r="G220" s="11">
        <v>2</v>
      </c>
      <c r="H220" s="11">
        <v>2</v>
      </c>
      <c r="I220" s="27">
        <f t="shared" si="4"/>
        <v>0</v>
      </c>
    </row>
    <row r="221" spans="1:9" x14ac:dyDescent="0.15">
      <c r="A221" s="11" t="s">
        <v>763</v>
      </c>
      <c r="B221" s="38" t="s">
        <v>279</v>
      </c>
      <c r="C221" s="11" t="s">
        <v>280</v>
      </c>
      <c r="D221" s="11" t="s">
        <v>281</v>
      </c>
      <c r="E221" s="11">
        <v>1</v>
      </c>
      <c r="F221" s="11">
        <v>5</v>
      </c>
      <c r="G221" s="11">
        <v>2</v>
      </c>
      <c r="H221" s="11">
        <v>2</v>
      </c>
      <c r="I221" s="27">
        <f t="shared" si="4"/>
        <v>0</v>
      </c>
    </row>
    <row r="222" spans="1:9" x14ac:dyDescent="0.15">
      <c r="A222" s="11" t="s">
        <v>763</v>
      </c>
      <c r="B222" s="38" t="s">
        <v>282</v>
      </c>
      <c r="C222" s="11" t="s">
        <v>283</v>
      </c>
      <c r="D222" s="11" t="s">
        <v>284</v>
      </c>
      <c r="E222" s="11">
        <v>1</v>
      </c>
      <c r="F222" s="11">
        <v>5</v>
      </c>
      <c r="G222" s="11">
        <v>5</v>
      </c>
      <c r="H222" s="11">
        <v>5</v>
      </c>
      <c r="I222" s="27">
        <f t="shared" si="4"/>
        <v>0</v>
      </c>
    </row>
    <row r="223" spans="1:9" x14ac:dyDescent="0.15">
      <c r="A223" s="11" t="s">
        <v>763</v>
      </c>
      <c r="B223" s="38" t="s">
        <v>317</v>
      </c>
      <c r="C223" s="11" t="s">
        <v>318</v>
      </c>
      <c r="D223" s="11" t="s">
        <v>319</v>
      </c>
      <c r="E223" s="11">
        <v>1</v>
      </c>
      <c r="F223" s="11">
        <v>3</v>
      </c>
      <c r="G223" s="11">
        <v>6</v>
      </c>
      <c r="H223" s="11">
        <v>6</v>
      </c>
      <c r="I223" s="27">
        <f t="shared" si="4"/>
        <v>0</v>
      </c>
    </row>
    <row r="224" spans="1:9" x14ac:dyDescent="0.15">
      <c r="A224" s="11" t="s">
        <v>763</v>
      </c>
      <c r="B224" s="38" t="s">
        <v>270</v>
      </c>
      <c r="C224" s="11" t="s">
        <v>271</v>
      </c>
      <c r="D224" s="11" t="s">
        <v>320</v>
      </c>
      <c r="E224" s="11">
        <v>1</v>
      </c>
      <c r="F224" s="11">
        <v>5</v>
      </c>
      <c r="G224" s="11">
        <v>5</v>
      </c>
      <c r="H224" s="11">
        <v>5</v>
      </c>
      <c r="I224" s="27">
        <f t="shared" si="4"/>
        <v>0</v>
      </c>
    </row>
    <row r="225" spans="1:9" x14ac:dyDescent="0.15">
      <c r="A225" s="11" t="s">
        <v>763</v>
      </c>
      <c r="B225" s="38" t="s">
        <v>282</v>
      </c>
      <c r="C225" s="11" t="s">
        <v>283</v>
      </c>
      <c r="D225" s="11" t="s">
        <v>376</v>
      </c>
      <c r="E225" s="11">
        <v>1</v>
      </c>
      <c r="F225" s="11">
        <v>15</v>
      </c>
      <c r="G225" s="11">
        <v>12</v>
      </c>
      <c r="H225" s="11">
        <v>12</v>
      </c>
      <c r="I225" s="27">
        <f t="shared" si="4"/>
        <v>0</v>
      </c>
    </row>
    <row r="226" spans="1:9" x14ac:dyDescent="0.15">
      <c r="A226" s="11" t="s">
        <v>763</v>
      </c>
      <c r="B226" s="38" t="s">
        <v>270</v>
      </c>
      <c r="C226" s="11" t="s">
        <v>271</v>
      </c>
      <c r="D226" s="11" t="s">
        <v>395</v>
      </c>
      <c r="E226" s="11">
        <v>1</v>
      </c>
      <c r="F226" s="11">
        <v>4</v>
      </c>
      <c r="G226" s="11">
        <v>4</v>
      </c>
      <c r="H226" s="11">
        <v>4</v>
      </c>
      <c r="I226" s="27">
        <f t="shared" si="4"/>
        <v>0</v>
      </c>
    </row>
    <row r="227" spans="1:9" x14ac:dyDescent="0.15">
      <c r="A227" s="11" t="s">
        <v>763</v>
      </c>
      <c r="B227" s="38" t="s">
        <v>270</v>
      </c>
      <c r="C227" s="11" t="s">
        <v>271</v>
      </c>
      <c r="D227" s="11" t="s">
        <v>396</v>
      </c>
      <c r="E227" s="11">
        <v>1</v>
      </c>
      <c r="F227" s="11">
        <v>4</v>
      </c>
      <c r="G227" s="11">
        <v>9</v>
      </c>
      <c r="H227" s="11">
        <v>9</v>
      </c>
      <c r="I227" s="27">
        <f t="shared" si="4"/>
        <v>0</v>
      </c>
    </row>
    <row r="228" spans="1:9" x14ac:dyDescent="0.15">
      <c r="A228" s="11" t="s">
        <v>763</v>
      </c>
      <c r="B228" s="38" t="s">
        <v>270</v>
      </c>
      <c r="C228" s="11" t="s">
        <v>271</v>
      </c>
      <c r="D228" s="11" t="s">
        <v>387</v>
      </c>
      <c r="E228" s="11">
        <v>1</v>
      </c>
      <c r="F228" s="11">
        <v>2</v>
      </c>
      <c r="G228" s="11">
        <v>2</v>
      </c>
      <c r="H228" s="11">
        <v>2</v>
      </c>
      <c r="I228" s="27">
        <f t="shared" si="4"/>
        <v>0</v>
      </c>
    </row>
    <row r="229" spans="1:9" x14ac:dyDescent="0.15">
      <c r="A229" s="11" t="s">
        <v>763</v>
      </c>
      <c r="B229" s="38" t="s">
        <v>270</v>
      </c>
      <c r="C229" s="11" t="s">
        <v>271</v>
      </c>
      <c r="D229" s="11" t="s">
        <v>388</v>
      </c>
      <c r="E229" s="11">
        <v>1</v>
      </c>
      <c r="F229" s="11">
        <v>2</v>
      </c>
      <c r="G229" s="11">
        <v>2</v>
      </c>
      <c r="H229" s="11">
        <v>2</v>
      </c>
      <c r="I229" s="27">
        <f t="shared" si="4"/>
        <v>0</v>
      </c>
    </row>
    <row r="230" spans="1:9" x14ac:dyDescent="0.15">
      <c r="A230" s="11" t="s">
        <v>763</v>
      </c>
      <c r="B230" s="38" t="s">
        <v>270</v>
      </c>
      <c r="C230" s="11" t="s">
        <v>271</v>
      </c>
      <c r="D230" s="11" t="s">
        <v>390</v>
      </c>
      <c r="E230" s="11">
        <v>1</v>
      </c>
      <c r="F230" s="11">
        <v>6</v>
      </c>
      <c r="G230" s="11">
        <v>6</v>
      </c>
      <c r="H230" s="11">
        <v>6</v>
      </c>
      <c r="I230" s="27">
        <f t="shared" si="4"/>
        <v>0</v>
      </c>
    </row>
    <row r="231" spans="1:9" x14ac:dyDescent="0.15">
      <c r="A231" s="11" t="s">
        <v>763</v>
      </c>
      <c r="B231" s="38" t="s">
        <v>270</v>
      </c>
      <c r="C231" s="11" t="s">
        <v>378</v>
      </c>
      <c r="D231" s="23" t="s">
        <v>377</v>
      </c>
      <c r="E231" s="11">
        <v>1</v>
      </c>
      <c r="F231" s="11">
        <v>4</v>
      </c>
      <c r="G231" s="11">
        <v>4</v>
      </c>
      <c r="H231" s="11">
        <v>4</v>
      </c>
      <c r="I231" s="27">
        <f t="shared" si="4"/>
        <v>0</v>
      </c>
    </row>
    <row r="232" spans="1:9" x14ac:dyDescent="0.15">
      <c r="A232" s="11" t="s">
        <v>763</v>
      </c>
      <c r="B232" s="38" t="s">
        <v>270</v>
      </c>
      <c r="C232" s="11" t="s">
        <v>271</v>
      </c>
      <c r="D232" s="23" t="s">
        <v>369</v>
      </c>
      <c r="E232" s="11">
        <v>1</v>
      </c>
      <c r="F232" s="11">
        <v>3</v>
      </c>
      <c r="G232" s="11">
        <v>3</v>
      </c>
      <c r="H232" s="11">
        <v>3</v>
      </c>
      <c r="I232" s="27">
        <f t="shared" si="4"/>
        <v>0</v>
      </c>
    </row>
    <row r="233" spans="1:9" x14ac:dyDescent="0.15">
      <c r="A233" s="11" t="s">
        <v>763</v>
      </c>
      <c r="B233" s="38" t="s">
        <v>270</v>
      </c>
      <c r="C233" s="11" t="s">
        <v>271</v>
      </c>
      <c r="D233" s="23" t="s">
        <v>391</v>
      </c>
      <c r="E233" s="11">
        <v>1</v>
      </c>
      <c r="F233" s="11">
        <v>4</v>
      </c>
      <c r="G233" s="11">
        <v>3.5</v>
      </c>
      <c r="H233" s="11">
        <v>3.5</v>
      </c>
      <c r="I233" s="27">
        <f t="shared" si="4"/>
        <v>0</v>
      </c>
    </row>
    <row r="234" spans="1:9" x14ac:dyDescent="0.15">
      <c r="A234" s="11" t="s">
        <v>763</v>
      </c>
      <c r="B234" s="38" t="s">
        <v>282</v>
      </c>
      <c r="C234" s="11" t="s">
        <v>283</v>
      </c>
      <c r="D234" s="23" t="s">
        <v>312</v>
      </c>
      <c r="E234" s="11">
        <v>1</v>
      </c>
      <c r="F234" s="11">
        <v>4</v>
      </c>
      <c r="G234" s="11">
        <v>9</v>
      </c>
      <c r="H234" s="11">
        <v>9</v>
      </c>
      <c r="I234" s="27">
        <f t="shared" si="4"/>
        <v>0</v>
      </c>
    </row>
    <row r="235" spans="1:9" x14ac:dyDescent="0.15">
      <c r="A235" s="11" t="s">
        <v>763</v>
      </c>
      <c r="B235" s="38" t="s">
        <v>270</v>
      </c>
      <c r="C235" s="11" t="s">
        <v>271</v>
      </c>
      <c r="D235" s="23" t="s">
        <v>389</v>
      </c>
      <c r="E235" s="11">
        <v>1</v>
      </c>
      <c r="F235" s="11">
        <v>2</v>
      </c>
      <c r="G235" s="11">
        <v>2</v>
      </c>
      <c r="H235" s="11">
        <v>2</v>
      </c>
      <c r="I235" s="27">
        <f t="shared" si="4"/>
        <v>0</v>
      </c>
    </row>
    <row r="236" spans="1:9" x14ac:dyDescent="0.15">
      <c r="A236" s="11" t="s">
        <v>763</v>
      </c>
      <c r="B236" s="38" t="s">
        <v>270</v>
      </c>
      <c r="C236" s="11" t="s">
        <v>271</v>
      </c>
      <c r="D236" s="23" t="s">
        <v>357</v>
      </c>
      <c r="E236" s="11">
        <v>1</v>
      </c>
      <c r="F236" s="11">
        <v>4.5</v>
      </c>
      <c r="G236" s="11">
        <v>4.5</v>
      </c>
      <c r="H236" s="11">
        <v>4.5</v>
      </c>
      <c r="I236" s="27">
        <f t="shared" si="4"/>
        <v>0</v>
      </c>
    </row>
    <row r="237" spans="1:9" x14ac:dyDescent="0.15">
      <c r="A237" s="11" t="s">
        <v>763</v>
      </c>
      <c r="B237" s="38" t="s">
        <v>270</v>
      </c>
      <c r="C237" s="11" t="s">
        <v>271</v>
      </c>
      <c r="D237" s="23" t="s">
        <v>358</v>
      </c>
      <c r="E237" s="11">
        <v>1</v>
      </c>
      <c r="F237" s="11">
        <v>3.5</v>
      </c>
      <c r="G237" s="11">
        <v>3.5</v>
      </c>
      <c r="H237" s="11">
        <v>3.5</v>
      </c>
      <c r="I237" s="27">
        <f t="shared" si="4"/>
        <v>0</v>
      </c>
    </row>
    <row r="238" spans="1:9" x14ac:dyDescent="0.15">
      <c r="A238" s="11" t="s">
        <v>763</v>
      </c>
      <c r="B238" s="38" t="s">
        <v>270</v>
      </c>
      <c r="C238" s="11" t="s">
        <v>271</v>
      </c>
      <c r="D238" s="23" t="s">
        <v>363</v>
      </c>
      <c r="E238" s="11">
        <v>1</v>
      </c>
      <c r="F238" s="11">
        <v>2</v>
      </c>
      <c r="G238" s="11">
        <v>2</v>
      </c>
      <c r="H238" s="11">
        <v>2</v>
      </c>
      <c r="I238" s="27">
        <f t="shared" si="4"/>
        <v>0</v>
      </c>
    </row>
    <row r="239" spans="1:9" x14ac:dyDescent="0.15">
      <c r="A239" s="11" t="s">
        <v>763</v>
      </c>
      <c r="B239" s="38" t="s">
        <v>397</v>
      </c>
      <c r="C239" s="11" t="s">
        <v>398</v>
      </c>
      <c r="D239" s="23" t="s">
        <v>399</v>
      </c>
      <c r="E239" s="11">
        <v>1</v>
      </c>
      <c r="F239" s="11">
        <v>2</v>
      </c>
      <c r="G239" s="11">
        <v>2</v>
      </c>
      <c r="H239" s="11">
        <v>2</v>
      </c>
      <c r="I239" s="27">
        <f t="shared" si="4"/>
        <v>0</v>
      </c>
    </row>
    <row r="240" spans="1:9" x14ac:dyDescent="0.15">
      <c r="A240" s="11" t="s">
        <v>763</v>
      </c>
      <c r="B240" s="38" t="s">
        <v>270</v>
      </c>
      <c r="C240" s="11" t="s">
        <v>198</v>
      </c>
      <c r="D240" s="23" t="s">
        <v>496</v>
      </c>
      <c r="E240" s="11">
        <v>1</v>
      </c>
      <c r="F240" s="11">
        <v>0.5</v>
      </c>
      <c r="G240" s="11">
        <v>0.5</v>
      </c>
      <c r="H240" s="11">
        <v>0.5</v>
      </c>
      <c r="I240" s="27">
        <f t="shared" si="4"/>
        <v>0</v>
      </c>
    </row>
    <row r="241" spans="1:9" x14ac:dyDescent="0.15">
      <c r="A241" s="11" t="s">
        <v>763</v>
      </c>
      <c r="B241" s="38" t="s">
        <v>270</v>
      </c>
      <c r="C241" s="11" t="s">
        <v>198</v>
      </c>
      <c r="D241" s="23" t="s">
        <v>436</v>
      </c>
      <c r="E241" s="11">
        <v>1</v>
      </c>
      <c r="F241" s="11">
        <v>2</v>
      </c>
      <c r="G241" s="11">
        <v>2</v>
      </c>
      <c r="H241" s="11">
        <v>2</v>
      </c>
      <c r="I241" s="27">
        <f t="shared" si="4"/>
        <v>0</v>
      </c>
    </row>
    <row r="242" spans="1:9" x14ac:dyDescent="0.15">
      <c r="A242" s="11" t="s">
        <v>763</v>
      </c>
      <c r="B242" s="38" t="s">
        <v>403</v>
      </c>
      <c r="C242" s="11" t="s">
        <v>404</v>
      </c>
      <c r="D242" s="23" t="s">
        <v>429</v>
      </c>
      <c r="E242" s="11">
        <v>1</v>
      </c>
      <c r="F242" s="11">
        <v>32</v>
      </c>
      <c r="G242" s="11">
        <v>38.5</v>
      </c>
      <c r="H242" s="11">
        <v>38.5</v>
      </c>
      <c r="I242" s="27">
        <f t="shared" si="4"/>
        <v>0</v>
      </c>
    </row>
    <row r="243" spans="1:9" x14ac:dyDescent="0.15">
      <c r="A243" s="11" t="s">
        <v>763</v>
      </c>
      <c r="B243" s="38" t="s">
        <v>270</v>
      </c>
      <c r="C243" s="11" t="s">
        <v>198</v>
      </c>
      <c r="D243" s="23" t="s">
        <v>439</v>
      </c>
      <c r="E243" s="11">
        <v>1</v>
      </c>
      <c r="F243" s="11">
        <v>10</v>
      </c>
      <c r="G243" s="11">
        <v>12</v>
      </c>
      <c r="H243" s="11">
        <v>12</v>
      </c>
      <c r="I243" s="27">
        <f t="shared" si="4"/>
        <v>0</v>
      </c>
    </row>
    <row r="244" spans="1:9" x14ac:dyDescent="0.15">
      <c r="A244" s="11" t="s">
        <v>763</v>
      </c>
      <c r="B244" s="38" t="s">
        <v>330</v>
      </c>
      <c r="C244" s="11" t="s">
        <v>331</v>
      </c>
      <c r="D244" s="23" t="s">
        <v>332</v>
      </c>
      <c r="E244" s="11">
        <v>1</v>
      </c>
      <c r="F244" s="11">
        <v>4</v>
      </c>
      <c r="G244" s="11">
        <v>4</v>
      </c>
      <c r="H244" s="11">
        <v>4</v>
      </c>
      <c r="I244" s="27">
        <f t="shared" si="4"/>
        <v>0</v>
      </c>
    </row>
    <row r="245" spans="1:9" x14ac:dyDescent="0.15">
      <c r="A245" s="11" t="s">
        <v>763</v>
      </c>
      <c r="B245" s="38" t="s">
        <v>348</v>
      </c>
      <c r="C245" s="11" t="s">
        <v>198</v>
      </c>
      <c r="D245" s="23" t="s">
        <v>375</v>
      </c>
      <c r="E245" s="11">
        <v>1</v>
      </c>
      <c r="F245" s="11">
        <v>8.5</v>
      </c>
      <c r="G245" s="11">
        <v>8.5</v>
      </c>
      <c r="H245" s="11">
        <v>8.5</v>
      </c>
      <c r="I245" s="27">
        <f t="shared" si="4"/>
        <v>0</v>
      </c>
    </row>
    <row r="246" spans="1:9" x14ac:dyDescent="0.15">
      <c r="A246" s="11" t="s">
        <v>763</v>
      </c>
      <c r="B246" s="38" t="s">
        <v>270</v>
      </c>
      <c r="C246" s="11" t="s">
        <v>198</v>
      </c>
      <c r="D246" s="23" t="s">
        <v>365</v>
      </c>
      <c r="E246" s="11">
        <v>1</v>
      </c>
      <c r="F246" s="11">
        <v>7</v>
      </c>
      <c r="G246" s="11">
        <v>10</v>
      </c>
      <c r="H246" s="11">
        <v>10</v>
      </c>
      <c r="I246" s="27">
        <f t="shared" si="4"/>
        <v>0</v>
      </c>
    </row>
    <row r="247" spans="1:9" x14ac:dyDescent="0.15">
      <c r="A247" s="11" t="s">
        <v>763</v>
      </c>
      <c r="B247" s="38" t="s">
        <v>366</v>
      </c>
      <c r="C247" s="11" t="s">
        <v>367</v>
      </c>
      <c r="D247" s="23" t="s">
        <v>368</v>
      </c>
      <c r="E247" s="11">
        <v>1</v>
      </c>
      <c r="F247" s="11">
        <v>1</v>
      </c>
      <c r="G247" s="11">
        <v>1</v>
      </c>
      <c r="H247" s="11">
        <v>1</v>
      </c>
      <c r="I247" s="27">
        <f t="shared" si="4"/>
        <v>0</v>
      </c>
    </row>
    <row r="248" spans="1:9" x14ac:dyDescent="0.15">
      <c r="A248" s="11" t="s">
        <v>763</v>
      </c>
      <c r="B248" s="38" t="s">
        <v>270</v>
      </c>
      <c r="C248" s="11" t="s">
        <v>198</v>
      </c>
      <c r="D248" s="23" t="s">
        <v>405</v>
      </c>
      <c r="E248" s="11">
        <v>1</v>
      </c>
      <c r="F248" s="11">
        <v>2</v>
      </c>
      <c r="G248" s="11">
        <v>1.5</v>
      </c>
      <c r="H248" s="11">
        <v>1.5</v>
      </c>
      <c r="I248" s="27">
        <f t="shared" si="4"/>
        <v>0</v>
      </c>
    </row>
    <row r="249" spans="1:9" x14ac:dyDescent="0.15">
      <c r="A249" s="11" t="s">
        <v>763</v>
      </c>
      <c r="B249" s="38" t="s">
        <v>270</v>
      </c>
      <c r="C249" s="11" t="s">
        <v>198</v>
      </c>
      <c r="D249" s="23" t="s">
        <v>438</v>
      </c>
      <c r="E249" s="11">
        <v>1</v>
      </c>
      <c r="F249" s="11">
        <v>2</v>
      </c>
      <c r="G249" s="11">
        <v>2</v>
      </c>
      <c r="H249" s="11">
        <v>2</v>
      </c>
      <c r="I249" s="27">
        <f t="shared" si="4"/>
        <v>0</v>
      </c>
    </row>
    <row r="250" spans="1:9" x14ac:dyDescent="0.15">
      <c r="A250" s="11" t="s">
        <v>763</v>
      </c>
      <c r="B250" s="38" t="s">
        <v>446</v>
      </c>
      <c r="C250" s="11" t="s">
        <v>441</v>
      </c>
      <c r="D250" s="23" t="s">
        <v>447</v>
      </c>
      <c r="E250" s="11">
        <v>1</v>
      </c>
      <c r="F250" s="11">
        <v>10</v>
      </c>
      <c r="G250" s="11">
        <v>9</v>
      </c>
      <c r="H250" s="11">
        <v>9</v>
      </c>
      <c r="I250" s="27">
        <f t="shared" si="4"/>
        <v>0</v>
      </c>
    </row>
    <row r="251" spans="1:9" x14ac:dyDescent="0.15">
      <c r="A251" s="11" t="s">
        <v>763</v>
      </c>
      <c r="B251" s="38" t="s">
        <v>446</v>
      </c>
      <c r="C251" s="11" t="s">
        <v>441</v>
      </c>
      <c r="D251" s="23" t="s">
        <v>448</v>
      </c>
      <c r="E251" s="11">
        <v>1</v>
      </c>
      <c r="F251" s="11">
        <v>8</v>
      </c>
      <c r="G251" s="11">
        <v>4</v>
      </c>
      <c r="H251" s="11">
        <v>4</v>
      </c>
      <c r="I251" s="27">
        <f t="shared" si="4"/>
        <v>0</v>
      </c>
    </row>
    <row r="252" spans="1:9" x14ac:dyDescent="0.15">
      <c r="A252" s="11" t="s">
        <v>763</v>
      </c>
      <c r="B252" s="38" t="s">
        <v>270</v>
      </c>
      <c r="C252" s="11" t="s">
        <v>198</v>
      </c>
      <c r="D252" s="23" t="s">
        <v>463</v>
      </c>
      <c r="E252" s="11">
        <v>1</v>
      </c>
      <c r="F252" s="11">
        <v>3</v>
      </c>
      <c r="G252" s="11">
        <v>3</v>
      </c>
      <c r="H252" s="11">
        <v>3</v>
      </c>
      <c r="I252" s="27">
        <f t="shared" si="4"/>
        <v>0</v>
      </c>
    </row>
    <row r="253" spans="1:9" x14ac:dyDescent="0.15">
      <c r="A253" s="11" t="s">
        <v>763</v>
      </c>
      <c r="B253" s="38" t="s">
        <v>270</v>
      </c>
      <c r="C253" s="11" t="s">
        <v>271</v>
      </c>
      <c r="D253" s="23" t="s">
        <v>326</v>
      </c>
      <c r="E253" s="11">
        <v>1</v>
      </c>
      <c r="F253" s="11">
        <v>4</v>
      </c>
      <c r="G253" s="11">
        <v>6.5</v>
      </c>
      <c r="H253" s="11">
        <v>6.5</v>
      </c>
      <c r="I253" s="27">
        <f t="shared" si="4"/>
        <v>0</v>
      </c>
    </row>
    <row r="254" spans="1:9" x14ac:dyDescent="0.15">
      <c r="A254" s="11" t="s">
        <v>763</v>
      </c>
      <c r="B254" s="38" t="s">
        <v>270</v>
      </c>
      <c r="C254" s="11" t="s">
        <v>283</v>
      </c>
      <c r="D254" s="11" t="s">
        <v>327</v>
      </c>
      <c r="E254" s="11">
        <v>1</v>
      </c>
      <c r="F254" s="11">
        <v>10</v>
      </c>
      <c r="G254" s="11">
        <v>8</v>
      </c>
      <c r="H254" s="11">
        <v>8</v>
      </c>
      <c r="I254" s="27">
        <f t="shared" si="4"/>
        <v>0</v>
      </c>
    </row>
    <row r="255" spans="1:9" x14ac:dyDescent="0.15">
      <c r="A255" s="11" t="s">
        <v>763</v>
      </c>
      <c r="B255" s="38" t="s">
        <v>270</v>
      </c>
      <c r="C255" s="11" t="s">
        <v>271</v>
      </c>
      <c r="D255" s="23" t="s">
        <v>328</v>
      </c>
      <c r="E255" s="11">
        <v>1</v>
      </c>
      <c r="F255" s="11">
        <v>10</v>
      </c>
      <c r="G255" s="11">
        <v>6.5</v>
      </c>
      <c r="H255" s="11">
        <v>6.5</v>
      </c>
      <c r="I255" s="27">
        <f t="shared" si="4"/>
        <v>0</v>
      </c>
    </row>
    <row r="256" spans="1:9" x14ac:dyDescent="0.15">
      <c r="A256" s="11" t="s">
        <v>763</v>
      </c>
      <c r="B256" s="38" t="s">
        <v>294</v>
      </c>
      <c r="C256" s="11" t="s">
        <v>295</v>
      </c>
      <c r="D256" s="11" t="s">
        <v>329</v>
      </c>
      <c r="E256" s="11">
        <v>1</v>
      </c>
      <c r="F256" s="11">
        <v>5</v>
      </c>
      <c r="G256" s="11">
        <v>4</v>
      </c>
      <c r="H256" s="11">
        <v>4</v>
      </c>
      <c r="I256" s="27">
        <f t="shared" si="4"/>
        <v>0</v>
      </c>
    </row>
    <row r="257" spans="1:9" x14ac:dyDescent="0.15">
      <c r="A257" s="11" t="s">
        <v>763</v>
      </c>
      <c r="B257" s="38" t="s">
        <v>458</v>
      </c>
      <c r="C257" s="11" t="s">
        <v>459</v>
      </c>
      <c r="D257" s="11" t="s">
        <v>462</v>
      </c>
      <c r="E257" s="11">
        <v>1</v>
      </c>
      <c r="F257" s="11">
        <v>3</v>
      </c>
      <c r="G257" s="11">
        <v>3</v>
      </c>
      <c r="H257" s="11">
        <v>3</v>
      </c>
      <c r="I257" s="27">
        <f t="shared" si="4"/>
        <v>0</v>
      </c>
    </row>
    <row r="258" spans="1:9" x14ac:dyDescent="0.15">
      <c r="A258" s="11" t="s">
        <v>763</v>
      </c>
      <c r="B258" s="38" t="s">
        <v>469</v>
      </c>
      <c r="C258" s="11" t="s">
        <v>472</v>
      </c>
      <c r="D258" s="11" t="s">
        <v>473</v>
      </c>
      <c r="E258" s="11">
        <v>1</v>
      </c>
      <c r="F258" s="11">
        <v>1</v>
      </c>
      <c r="G258" s="11">
        <v>1</v>
      </c>
      <c r="H258" s="11">
        <v>1</v>
      </c>
      <c r="I258" s="27">
        <f t="shared" si="4"/>
        <v>0</v>
      </c>
    </row>
    <row r="259" spans="1:9" x14ac:dyDescent="0.15">
      <c r="A259" s="11" t="s">
        <v>763</v>
      </c>
      <c r="B259" s="38" t="s">
        <v>497</v>
      </c>
      <c r="C259" s="11" t="s">
        <v>498</v>
      </c>
      <c r="D259" s="11" t="s">
        <v>499</v>
      </c>
      <c r="E259" s="11">
        <v>1</v>
      </c>
      <c r="F259" s="11">
        <v>0.5</v>
      </c>
      <c r="G259" s="11">
        <v>0.5</v>
      </c>
      <c r="H259" s="11">
        <v>0.5</v>
      </c>
      <c r="I259" s="27">
        <f t="shared" si="4"/>
        <v>0</v>
      </c>
    </row>
    <row r="260" spans="1:9" x14ac:dyDescent="0.15">
      <c r="A260" s="11" t="s">
        <v>763</v>
      </c>
      <c r="B260" s="38" t="s">
        <v>469</v>
      </c>
      <c r="C260" s="11" t="s">
        <v>471</v>
      </c>
      <c r="D260" s="11" t="s">
        <v>470</v>
      </c>
      <c r="E260" s="11">
        <v>1</v>
      </c>
      <c r="F260" s="11">
        <v>2</v>
      </c>
      <c r="G260" s="11">
        <v>2</v>
      </c>
      <c r="H260" s="11">
        <v>2</v>
      </c>
      <c r="I260" s="27">
        <f t="shared" si="4"/>
        <v>0</v>
      </c>
    </row>
    <row r="261" spans="1:9" x14ac:dyDescent="0.15">
      <c r="A261" s="11" t="s">
        <v>763</v>
      </c>
      <c r="B261" s="38" t="s">
        <v>469</v>
      </c>
      <c r="C261" s="11" t="s">
        <v>482</v>
      </c>
      <c r="D261" s="11" t="s">
        <v>481</v>
      </c>
      <c r="E261" s="11">
        <v>1</v>
      </c>
      <c r="F261" s="11">
        <v>5</v>
      </c>
      <c r="G261" s="11">
        <v>6</v>
      </c>
      <c r="H261" s="11">
        <v>6</v>
      </c>
      <c r="I261" s="27">
        <f t="shared" si="4"/>
        <v>0</v>
      </c>
    </row>
    <row r="262" spans="1:9" x14ac:dyDescent="0.15">
      <c r="A262" s="11" t="s">
        <v>763</v>
      </c>
      <c r="B262" s="38" t="s">
        <v>458</v>
      </c>
      <c r="C262" s="11" t="s">
        <v>455</v>
      </c>
      <c r="D262" s="11" t="s">
        <v>489</v>
      </c>
      <c r="E262" s="11">
        <v>1</v>
      </c>
      <c r="F262" s="11">
        <v>7</v>
      </c>
      <c r="G262" s="11">
        <v>7</v>
      </c>
      <c r="H262" s="11">
        <v>7</v>
      </c>
      <c r="I262" s="27">
        <f t="shared" ref="I262:I305" si="5">G262-H262</f>
        <v>0</v>
      </c>
    </row>
    <row r="263" spans="1:9" x14ac:dyDescent="0.15">
      <c r="A263" s="11" t="s">
        <v>763</v>
      </c>
      <c r="B263" s="38" t="s">
        <v>458</v>
      </c>
      <c r="C263" s="11" t="s">
        <v>455</v>
      </c>
      <c r="D263" s="11" t="s">
        <v>490</v>
      </c>
      <c r="E263" s="11">
        <v>1</v>
      </c>
      <c r="F263" s="11">
        <v>3</v>
      </c>
      <c r="G263" s="11">
        <v>3</v>
      </c>
      <c r="H263" s="11">
        <v>3</v>
      </c>
      <c r="I263" s="27">
        <f t="shared" si="5"/>
        <v>0</v>
      </c>
    </row>
    <row r="264" spans="1:9" x14ac:dyDescent="0.15">
      <c r="A264" s="11" t="s">
        <v>763</v>
      </c>
      <c r="B264" s="38" t="s">
        <v>491</v>
      </c>
      <c r="C264" s="11" t="s">
        <v>492</v>
      </c>
      <c r="D264" s="11" t="s">
        <v>493</v>
      </c>
      <c r="E264" s="11">
        <v>1</v>
      </c>
      <c r="F264" s="11">
        <v>1</v>
      </c>
      <c r="G264" s="11">
        <v>1</v>
      </c>
      <c r="H264" s="11">
        <v>1</v>
      </c>
      <c r="I264" s="27">
        <f t="shared" si="5"/>
        <v>0</v>
      </c>
    </row>
    <row r="265" spans="1:9" x14ac:dyDescent="0.15">
      <c r="A265" s="11" t="s">
        <v>763</v>
      </c>
      <c r="B265" s="38" t="s">
        <v>469</v>
      </c>
      <c r="C265" s="11" t="s">
        <v>471</v>
      </c>
      <c r="D265" s="11" t="s">
        <v>483</v>
      </c>
      <c r="E265" s="11">
        <v>1</v>
      </c>
      <c r="F265" s="11">
        <v>4</v>
      </c>
      <c r="G265" s="11">
        <v>16</v>
      </c>
      <c r="H265" s="11">
        <v>16</v>
      </c>
      <c r="I265" s="27">
        <f t="shared" si="5"/>
        <v>0</v>
      </c>
    </row>
    <row r="266" spans="1:9" x14ac:dyDescent="0.15">
      <c r="A266" s="11" t="s">
        <v>763</v>
      </c>
      <c r="B266" s="38" t="s">
        <v>458</v>
      </c>
      <c r="C266" s="11" t="s">
        <v>476</v>
      </c>
      <c r="D266" s="11" t="s">
        <v>494</v>
      </c>
      <c r="E266" s="11">
        <v>1</v>
      </c>
      <c r="F266" s="11">
        <v>6</v>
      </c>
      <c r="G266" s="11">
        <v>6</v>
      </c>
      <c r="H266" s="11">
        <v>6</v>
      </c>
      <c r="I266" s="27">
        <f t="shared" si="5"/>
        <v>0</v>
      </c>
    </row>
    <row r="267" spans="1:9" x14ac:dyDescent="0.15">
      <c r="A267" s="11" t="s">
        <v>763</v>
      </c>
      <c r="B267" s="38" t="s">
        <v>469</v>
      </c>
      <c r="C267" s="11" t="s">
        <v>476</v>
      </c>
      <c r="D267" s="11" t="s">
        <v>474</v>
      </c>
      <c r="E267" s="11">
        <v>2</v>
      </c>
      <c r="F267" s="11">
        <v>3</v>
      </c>
      <c r="G267" s="11">
        <v>1.5</v>
      </c>
      <c r="H267" s="11">
        <v>1.5</v>
      </c>
      <c r="I267" s="27">
        <f t="shared" si="5"/>
        <v>0</v>
      </c>
    </row>
    <row r="268" spans="1:9" x14ac:dyDescent="0.15">
      <c r="A268" s="11" t="s">
        <v>763</v>
      </c>
      <c r="B268" s="38" t="s">
        <v>469</v>
      </c>
      <c r="C268" s="11" t="s">
        <v>471</v>
      </c>
      <c r="D268" s="11" t="s">
        <v>475</v>
      </c>
      <c r="E268" s="11">
        <v>1</v>
      </c>
      <c r="F268" s="11">
        <v>4</v>
      </c>
      <c r="G268" s="11">
        <v>1.5</v>
      </c>
      <c r="H268" s="11">
        <v>1.5</v>
      </c>
      <c r="I268" s="27">
        <f t="shared" si="5"/>
        <v>0</v>
      </c>
    </row>
    <row r="269" spans="1:9" x14ac:dyDescent="0.15">
      <c r="A269" s="11" t="s">
        <v>763</v>
      </c>
      <c r="B269" s="38" t="s">
        <v>458</v>
      </c>
      <c r="C269" s="11" t="s">
        <v>455</v>
      </c>
      <c r="D269" s="11" t="s">
        <v>501</v>
      </c>
      <c r="E269" s="11">
        <v>1</v>
      </c>
      <c r="F269" s="11">
        <v>2</v>
      </c>
      <c r="G269" s="11">
        <v>2</v>
      </c>
      <c r="H269" s="11">
        <v>2</v>
      </c>
      <c r="I269" s="27">
        <f t="shared" si="5"/>
        <v>0</v>
      </c>
    </row>
    <row r="270" spans="1:9" x14ac:dyDescent="0.15">
      <c r="A270" s="11" t="s">
        <v>763</v>
      </c>
      <c r="B270" s="38" t="s">
        <v>469</v>
      </c>
      <c r="C270" s="11" t="s">
        <v>476</v>
      </c>
      <c r="D270" s="11" t="s">
        <v>480</v>
      </c>
      <c r="E270" s="11">
        <v>2</v>
      </c>
      <c r="F270" s="11">
        <v>4</v>
      </c>
      <c r="G270" s="11">
        <v>0</v>
      </c>
      <c r="H270" s="11">
        <v>0</v>
      </c>
      <c r="I270" s="27">
        <f t="shared" si="5"/>
        <v>0</v>
      </c>
    </row>
    <row r="271" spans="1:9" x14ac:dyDescent="0.15">
      <c r="A271" s="11" t="s">
        <v>763</v>
      </c>
      <c r="B271" s="38" t="s">
        <v>507</v>
      </c>
      <c r="C271" s="11" t="s">
        <v>508</v>
      </c>
      <c r="D271" s="11" t="s">
        <v>509</v>
      </c>
      <c r="E271" s="11">
        <v>1</v>
      </c>
      <c r="F271" s="11">
        <v>5</v>
      </c>
      <c r="G271" s="11">
        <v>5</v>
      </c>
      <c r="H271" s="11">
        <v>5</v>
      </c>
      <c r="I271" s="27">
        <f t="shared" si="5"/>
        <v>0</v>
      </c>
    </row>
    <row r="272" spans="1:9" x14ac:dyDescent="0.15">
      <c r="A272" s="11" t="s">
        <v>763</v>
      </c>
      <c r="B272" s="38" t="s">
        <v>477</v>
      </c>
      <c r="C272" s="11" t="s">
        <v>478</v>
      </c>
      <c r="D272" s="11" t="s">
        <v>479</v>
      </c>
      <c r="E272" s="11">
        <v>1</v>
      </c>
      <c r="F272" s="11">
        <v>2</v>
      </c>
      <c r="G272" s="11">
        <v>2</v>
      </c>
      <c r="H272" s="11">
        <v>2</v>
      </c>
      <c r="I272" s="27">
        <f t="shared" si="5"/>
        <v>0</v>
      </c>
    </row>
    <row r="273" spans="1:9" x14ac:dyDescent="0.15">
      <c r="A273" s="11" t="s">
        <v>763</v>
      </c>
      <c r="B273" s="38" t="s">
        <v>458</v>
      </c>
      <c r="C273" s="11" t="s">
        <v>460</v>
      </c>
      <c r="D273" s="11" t="s">
        <v>461</v>
      </c>
      <c r="E273" s="11">
        <v>1</v>
      </c>
      <c r="F273" s="11">
        <v>8</v>
      </c>
      <c r="G273" s="11">
        <v>8</v>
      </c>
      <c r="H273" s="11">
        <v>8</v>
      </c>
      <c r="I273" s="27">
        <f t="shared" si="5"/>
        <v>0</v>
      </c>
    </row>
    <row r="274" spans="1:9" x14ac:dyDescent="0.15">
      <c r="A274" s="11" t="s">
        <v>763</v>
      </c>
      <c r="B274" s="38" t="s">
        <v>242</v>
      </c>
      <c r="C274" s="11" t="s">
        <v>243</v>
      </c>
      <c r="D274" s="24" t="s">
        <v>244</v>
      </c>
      <c r="E274" s="11">
        <v>1</v>
      </c>
      <c r="F274" s="11">
        <v>3</v>
      </c>
      <c r="G274" s="11">
        <v>1</v>
      </c>
      <c r="H274" s="11">
        <v>1</v>
      </c>
      <c r="I274" s="27">
        <f t="shared" si="5"/>
        <v>0</v>
      </c>
    </row>
    <row r="275" spans="1:9" x14ac:dyDescent="0.15">
      <c r="A275" s="11" t="s">
        <v>763</v>
      </c>
      <c r="B275" s="38" t="s">
        <v>242</v>
      </c>
      <c r="C275" s="11" t="s">
        <v>243</v>
      </c>
      <c r="D275" s="24" t="s">
        <v>245</v>
      </c>
      <c r="E275" s="11">
        <v>1</v>
      </c>
      <c r="F275" s="11">
        <v>8</v>
      </c>
      <c r="G275" s="11">
        <v>7.5</v>
      </c>
      <c r="H275" s="11">
        <v>7.5</v>
      </c>
      <c r="I275" s="27">
        <f t="shared" si="5"/>
        <v>0</v>
      </c>
    </row>
    <row r="276" spans="1:9" x14ac:dyDescent="0.15">
      <c r="A276" s="11" t="s">
        <v>763</v>
      </c>
      <c r="B276" s="38" t="s">
        <v>242</v>
      </c>
      <c r="C276" s="11" t="s">
        <v>243</v>
      </c>
      <c r="D276" s="11" t="s">
        <v>275</v>
      </c>
      <c r="E276" s="11">
        <v>1</v>
      </c>
      <c r="F276" s="11">
        <v>0.5</v>
      </c>
      <c r="G276" s="11">
        <v>0.5</v>
      </c>
      <c r="H276" s="11">
        <v>0.5</v>
      </c>
      <c r="I276" s="27">
        <f t="shared" si="5"/>
        <v>0</v>
      </c>
    </row>
    <row r="277" spans="1:9" x14ac:dyDescent="0.15">
      <c r="A277" s="11" t="s">
        <v>763</v>
      </c>
      <c r="B277" s="38" t="s">
        <v>289</v>
      </c>
      <c r="C277" s="11" t="s">
        <v>243</v>
      </c>
      <c r="D277" s="11" t="s">
        <v>290</v>
      </c>
      <c r="E277" s="11">
        <v>1</v>
      </c>
      <c r="F277" s="11">
        <v>8</v>
      </c>
      <c r="G277" s="11">
        <v>4.5</v>
      </c>
      <c r="H277" s="11">
        <v>4.5</v>
      </c>
      <c r="I277" s="27">
        <f t="shared" si="5"/>
        <v>0</v>
      </c>
    </row>
    <row r="278" spans="1:9" x14ac:dyDescent="0.15">
      <c r="A278" s="11" t="s">
        <v>765</v>
      </c>
      <c r="B278" s="38" t="s">
        <v>339</v>
      </c>
      <c r="C278" s="11" t="s">
        <v>346</v>
      </c>
      <c r="D278" s="11" t="s">
        <v>345</v>
      </c>
      <c r="E278" s="11">
        <v>2</v>
      </c>
      <c r="F278" s="11">
        <v>20</v>
      </c>
      <c r="G278" s="11">
        <v>1.5</v>
      </c>
      <c r="H278" s="11">
        <v>1.5</v>
      </c>
      <c r="I278" s="27">
        <f t="shared" si="5"/>
        <v>0</v>
      </c>
    </row>
    <row r="279" spans="1:9" x14ac:dyDescent="0.15">
      <c r="A279" s="11" t="s">
        <v>765</v>
      </c>
      <c r="B279" s="38" t="s">
        <v>337</v>
      </c>
      <c r="C279" s="11" t="s">
        <v>347</v>
      </c>
      <c r="D279" s="11" t="s">
        <v>340</v>
      </c>
      <c r="E279" s="11">
        <v>2</v>
      </c>
      <c r="F279" s="11">
        <v>20</v>
      </c>
      <c r="G279" s="11">
        <v>0</v>
      </c>
      <c r="H279" s="11">
        <v>0</v>
      </c>
      <c r="I279" s="27">
        <f t="shared" si="5"/>
        <v>0</v>
      </c>
    </row>
    <row r="280" spans="1:9" x14ac:dyDescent="0.15">
      <c r="A280" s="11" t="s">
        <v>765</v>
      </c>
      <c r="B280" s="38" t="s">
        <v>337</v>
      </c>
      <c r="C280" s="11" t="s">
        <v>343</v>
      </c>
      <c r="D280" s="11" t="s">
        <v>342</v>
      </c>
      <c r="E280" s="11">
        <v>2</v>
      </c>
      <c r="F280" s="11">
        <v>40</v>
      </c>
      <c r="G280" s="11">
        <v>0</v>
      </c>
      <c r="H280" s="11">
        <v>0</v>
      </c>
      <c r="I280" s="27">
        <f t="shared" si="5"/>
        <v>0</v>
      </c>
    </row>
    <row r="281" spans="1:9" x14ac:dyDescent="0.15">
      <c r="A281" s="11" t="s">
        <v>765</v>
      </c>
      <c r="B281" s="38" t="s">
        <v>338</v>
      </c>
      <c r="C281" s="11" t="s">
        <v>344</v>
      </c>
      <c r="D281" s="11" t="s">
        <v>341</v>
      </c>
      <c r="E281" s="11">
        <v>2</v>
      </c>
      <c r="F281" s="11">
        <v>20</v>
      </c>
      <c r="G281" s="11">
        <v>0</v>
      </c>
      <c r="H281" s="11">
        <v>0</v>
      </c>
      <c r="I281" s="27">
        <f t="shared" si="5"/>
        <v>0</v>
      </c>
    </row>
    <row r="282" spans="1:9" x14ac:dyDescent="0.15">
      <c r="A282" s="11" t="s">
        <v>763</v>
      </c>
      <c r="B282" s="38" t="s">
        <v>409</v>
      </c>
      <c r="C282" s="11" t="s">
        <v>411</v>
      </c>
      <c r="D282" s="11" t="s">
        <v>410</v>
      </c>
      <c r="E282" s="11">
        <v>2</v>
      </c>
      <c r="F282" s="11">
        <v>1</v>
      </c>
      <c r="G282" s="11">
        <v>1</v>
      </c>
      <c r="H282" s="11">
        <v>1</v>
      </c>
      <c r="I282" s="27">
        <f t="shared" si="5"/>
        <v>0</v>
      </c>
    </row>
    <row r="283" spans="1:9" x14ac:dyDescent="0.15">
      <c r="A283" s="11" t="s">
        <v>763</v>
      </c>
      <c r="B283" s="38" t="s">
        <v>430</v>
      </c>
      <c r="C283" s="11" t="s">
        <v>431</v>
      </c>
      <c r="D283" s="11" t="s">
        <v>432</v>
      </c>
      <c r="E283" s="11">
        <v>2</v>
      </c>
      <c r="F283" s="11">
        <v>10</v>
      </c>
      <c r="G283" s="11">
        <v>5</v>
      </c>
      <c r="H283" s="11">
        <v>5</v>
      </c>
      <c r="I283" s="27">
        <f t="shared" si="5"/>
        <v>0</v>
      </c>
    </row>
    <row r="284" spans="1:9" x14ac:dyDescent="0.15">
      <c r="A284" s="11" t="s">
        <v>763</v>
      </c>
      <c r="B284" s="38" t="s">
        <v>409</v>
      </c>
      <c r="C284" s="11" t="s">
        <v>505</v>
      </c>
      <c r="D284" s="11" t="s">
        <v>506</v>
      </c>
      <c r="E284" s="11">
        <v>1</v>
      </c>
      <c r="F284" s="11">
        <v>3</v>
      </c>
      <c r="G284" s="11">
        <v>3</v>
      </c>
      <c r="H284" s="11">
        <v>3</v>
      </c>
      <c r="I284" s="27">
        <f t="shared" si="5"/>
        <v>0</v>
      </c>
    </row>
    <row r="285" spans="1:9" x14ac:dyDescent="0.15">
      <c r="A285" s="11" t="s">
        <v>763</v>
      </c>
      <c r="B285" s="38" t="s">
        <v>409</v>
      </c>
      <c r="C285" s="11" t="s">
        <v>503</v>
      </c>
      <c r="D285" s="11" t="s">
        <v>504</v>
      </c>
      <c r="E285" s="11">
        <v>1</v>
      </c>
      <c r="F285" s="11">
        <v>1.5</v>
      </c>
      <c r="G285" s="11">
        <v>1.5</v>
      </c>
      <c r="H285" s="11">
        <v>1.5</v>
      </c>
      <c r="I285" s="27">
        <f t="shared" si="5"/>
        <v>0</v>
      </c>
    </row>
    <row r="286" spans="1:9" x14ac:dyDescent="0.15">
      <c r="A286" s="11" t="s">
        <v>763</v>
      </c>
      <c r="B286" s="38" t="s">
        <v>485</v>
      </c>
      <c r="C286" s="11" t="s">
        <v>486</v>
      </c>
      <c r="D286" s="11" t="s">
        <v>487</v>
      </c>
      <c r="E286" s="11">
        <v>1</v>
      </c>
      <c r="F286" s="11">
        <v>10</v>
      </c>
      <c r="G286" s="11">
        <v>14</v>
      </c>
      <c r="H286" s="11">
        <v>14</v>
      </c>
      <c r="I286" s="27">
        <f t="shared" si="5"/>
        <v>0</v>
      </c>
    </row>
    <row r="287" spans="1:9" x14ac:dyDescent="0.15">
      <c r="A287" s="11" t="s">
        <v>763</v>
      </c>
      <c r="B287" s="38" t="s">
        <v>485</v>
      </c>
      <c r="C287" s="11" t="s">
        <v>486</v>
      </c>
      <c r="D287" s="11" t="s">
        <v>488</v>
      </c>
      <c r="E287" s="11">
        <v>1</v>
      </c>
      <c r="F287" s="11">
        <v>10</v>
      </c>
      <c r="G287" s="11">
        <v>7</v>
      </c>
      <c r="H287" s="11">
        <v>7</v>
      </c>
      <c r="I287" s="27">
        <f t="shared" si="5"/>
        <v>0</v>
      </c>
    </row>
    <row r="288" spans="1:9" x14ac:dyDescent="0.15">
      <c r="A288" s="11" t="s">
        <v>763</v>
      </c>
      <c r="B288" s="38" t="s">
        <v>409</v>
      </c>
      <c r="C288" s="11" t="s">
        <v>486</v>
      </c>
      <c r="D288" s="11" t="s">
        <v>500</v>
      </c>
      <c r="E288" s="11">
        <v>1</v>
      </c>
      <c r="F288" s="11">
        <v>1</v>
      </c>
      <c r="G288" s="11">
        <v>1</v>
      </c>
      <c r="H288" s="11">
        <v>1</v>
      </c>
      <c r="I288" s="27">
        <f t="shared" si="5"/>
        <v>0</v>
      </c>
    </row>
    <row r="289" spans="1:9" x14ac:dyDescent="0.15">
      <c r="A289" s="11" t="s">
        <v>763</v>
      </c>
      <c r="B289" s="38" t="s">
        <v>409</v>
      </c>
      <c r="C289" s="11" t="s">
        <v>415</v>
      </c>
      <c r="D289" s="11" t="s">
        <v>419</v>
      </c>
      <c r="E289" s="11">
        <v>1</v>
      </c>
      <c r="F289" s="11">
        <v>4</v>
      </c>
      <c r="G289" s="11">
        <v>1</v>
      </c>
      <c r="H289" s="11">
        <v>1</v>
      </c>
      <c r="I289" s="27">
        <f t="shared" si="5"/>
        <v>0</v>
      </c>
    </row>
    <row r="290" spans="1:9" x14ac:dyDescent="0.15">
      <c r="A290" s="11" t="s">
        <v>763</v>
      </c>
      <c r="B290" s="38" t="s">
        <v>414</v>
      </c>
      <c r="C290" s="11" t="s">
        <v>415</v>
      </c>
      <c r="D290" s="11" t="s">
        <v>417</v>
      </c>
      <c r="E290" s="11">
        <v>1</v>
      </c>
      <c r="F290" s="11">
        <v>4</v>
      </c>
      <c r="G290" s="11">
        <v>3</v>
      </c>
      <c r="H290" s="11">
        <v>3</v>
      </c>
      <c r="I290" s="27">
        <f t="shared" si="5"/>
        <v>0</v>
      </c>
    </row>
    <row r="291" spans="1:9" x14ac:dyDescent="0.15">
      <c r="A291" s="11" t="s">
        <v>763</v>
      </c>
      <c r="B291" s="38" t="s">
        <v>409</v>
      </c>
      <c r="C291" s="11" t="s">
        <v>415</v>
      </c>
      <c r="D291" s="11" t="s">
        <v>425</v>
      </c>
      <c r="E291" s="11">
        <v>1</v>
      </c>
      <c r="F291" s="11">
        <v>8</v>
      </c>
      <c r="G291" s="11">
        <v>9</v>
      </c>
      <c r="H291" s="11">
        <v>9</v>
      </c>
      <c r="I291" s="27">
        <f t="shared" si="5"/>
        <v>0</v>
      </c>
    </row>
    <row r="292" spans="1:9" x14ac:dyDescent="0.15">
      <c r="A292" s="11" t="s">
        <v>763</v>
      </c>
      <c r="B292" s="38" t="s">
        <v>409</v>
      </c>
      <c r="C292" s="11" t="s">
        <v>415</v>
      </c>
      <c r="D292" s="11" t="s">
        <v>437</v>
      </c>
      <c r="E292" s="11">
        <v>1</v>
      </c>
      <c r="F292" s="11">
        <v>8</v>
      </c>
      <c r="G292" s="11">
        <v>13.5</v>
      </c>
      <c r="H292" s="11">
        <v>13.5</v>
      </c>
      <c r="I292" s="27">
        <f t="shared" si="5"/>
        <v>0</v>
      </c>
    </row>
    <row r="293" spans="1:9" x14ac:dyDescent="0.15">
      <c r="A293" s="11" t="s">
        <v>763</v>
      </c>
      <c r="B293" s="38" t="s">
        <v>409</v>
      </c>
      <c r="C293" s="11" t="s">
        <v>415</v>
      </c>
      <c r="D293" s="11" t="s">
        <v>449</v>
      </c>
      <c r="E293" s="11">
        <v>1</v>
      </c>
      <c r="F293" s="11">
        <v>6</v>
      </c>
      <c r="G293" s="11">
        <v>4</v>
      </c>
      <c r="H293" s="11">
        <v>4</v>
      </c>
      <c r="I293" s="27">
        <f t="shared" si="5"/>
        <v>0</v>
      </c>
    </row>
    <row r="294" spans="1:9" x14ac:dyDescent="0.15">
      <c r="A294" s="11" t="s">
        <v>763</v>
      </c>
      <c r="B294" s="38" t="s">
        <v>414</v>
      </c>
      <c r="C294" s="11" t="s">
        <v>415</v>
      </c>
      <c r="D294" s="11" t="s">
        <v>416</v>
      </c>
      <c r="E294" s="11">
        <v>1</v>
      </c>
      <c r="F294" s="11">
        <v>24</v>
      </c>
      <c r="G294" s="11">
        <v>10</v>
      </c>
      <c r="H294" s="11">
        <v>10</v>
      </c>
      <c r="I294" s="27">
        <f t="shared" si="5"/>
        <v>0</v>
      </c>
    </row>
    <row r="295" spans="1:9" x14ac:dyDescent="0.15">
      <c r="A295" s="11" t="s">
        <v>763</v>
      </c>
      <c r="B295" s="39" t="s">
        <v>511</v>
      </c>
      <c r="C295" s="11" t="s">
        <v>540</v>
      </c>
      <c r="D295" s="11" t="s">
        <v>541</v>
      </c>
      <c r="E295" s="11">
        <v>1</v>
      </c>
      <c r="F295" s="11">
        <v>8</v>
      </c>
      <c r="G295" s="11">
        <v>8</v>
      </c>
      <c r="H295" s="11">
        <v>8</v>
      </c>
      <c r="I295" s="28">
        <f t="shared" si="5"/>
        <v>0</v>
      </c>
    </row>
    <row r="296" spans="1:9" x14ac:dyDescent="0.15">
      <c r="A296" s="11" t="s">
        <v>763</v>
      </c>
      <c r="B296" s="39" t="s">
        <v>511</v>
      </c>
      <c r="C296" s="11" t="s">
        <v>540</v>
      </c>
      <c r="D296" s="11" t="s">
        <v>597</v>
      </c>
      <c r="E296" s="11">
        <v>2</v>
      </c>
      <c r="F296" s="11">
        <v>24</v>
      </c>
      <c r="G296" s="11">
        <v>11.5</v>
      </c>
      <c r="H296" s="11">
        <v>11.5</v>
      </c>
      <c r="I296" s="28">
        <f t="shared" si="5"/>
        <v>0</v>
      </c>
    </row>
    <row r="297" spans="1:9" x14ac:dyDescent="0.15">
      <c r="A297" s="11" t="s">
        <v>763</v>
      </c>
      <c r="B297" s="39" t="s">
        <v>568</v>
      </c>
      <c r="C297" s="11" t="s">
        <v>569</v>
      </c>
      <c r="D297" s="11" t="s">
        <v>570</v>
      </c>
      <c r="E297" s="11">
        <v>1</v>
      </c>
      <c r="F297" s="11">
        <v>3</v>
      </c>
      <c r="G297" s="11">
        <v>3</v>
      </c>
      <c r="H297" s="11">
        <v>3</v>
      </c>
      <c r="I297" s="28">
        <f t="shared" si="5"/>
        <v>0</v>
      </c>
    </row>
    <row r="298" spans="1:9" x14ac:dyDescent="0.15">
      <c r="A298" s="11" t="s">
        <v>763</v>
      </c>
      <c r="B298" s="39" t="s">
        <v>511</v>
      </c>
      <c r="C298" s="11" t="s">
        <v>516</v>
      </c>
      <c r="D298" s="11" t="s">
        <v>573</v>
      </c>
      <c r="E298" s="11">
        <v>1</v>
      </c>
      <c r="F298" s="11">
        <v>1</v>
      </c>
      <c r="G298" s="11">
        <v>1</v>
      </c>
      <c r="H298" s="11">
        <v>1</v>
      </c>
      <c r="I298" s="28">
        <f t="shared" si="5"/>
        <v>0</v>
      </c>
    </row>
    <row r="299" spans="1:9" x14ac:dyDescent="0.15">
      <c r="A299" s="11" t="s">
        <v>763</v>
      </c>
      <c r="B299" s="39" t="s">
        <v>511</v>
      </c>
      <c r="C299" s="11" t="s">
        <v>207</v>
      </c>
      <c r="D299" s="11" t="s">
        <v>536</v>
      </c>
      <c r="E299" s="11">
        <v>2</v>
      </c>
      <c r="F299" s="11">
        <v>1.5</v>
      </c>
      <c r="G299" s="11">
        <v>1.5</v>
      </c>
      <c r="H299" s="11">
        <v>1.5</v>
      </c>
      <c r="I299" s="28">
        <f t="shared" si="5"/>
        <v>0</v>
      </c>
    </row>
    <row r="300" spans="1:9" x14ac:dyDescent="0.15">
      <c r="A300" s="11" t="s">
        <v>763</v>
      </c>
      <c r="B300" s="39" t="s">
        <v>511</v>
      </c>
      <c r="C300" s="11" t="s">
        <v>516</v>
      </c>
      <c r="D300" s="11" t="s">
        <v>517</v>
      </c>
      <c r="E300" s="11">
        <v>1</v>
      </c>
      <c r="F300" s="11">
        <v>1</v>
      </c>
      <c r="G300" s="11">
        <v>1</v>
      </c>
      <c r="H300" s="11">
        <v>1</v>
      </c>
      <c r="I300" s="28">
        <f t="shared" si="5"/>
        <v>0</v>
      </c>
    </row>
    <row r="301" spans="1:9" x14ac:dyDescent="0.15">
      <c r="A301" s="11" t="s">
        <v>763</v>
      </c>
      <c r="B301" s="39" t="s">
        <v>574</v>
      </c>
      <c r="C301" s="11" t="s">
        <v>207</v>
      </c>
      <c r="D301" s="11" t="s">
        <v>575</v>
      </c>
      <c r="E301" s="11">
        <v>2</v>
      </c>
      <c r="F301" s="11">
        <v>1</v>
      </c>
      <c r="G301" s="11">
        <v>1</v>
      </c>
      <c r="H301" s="11">
        <v>1</v>
      </c>
      <c r="I301" s="28">
        <f t="shared" si="5"/>
        <v>0</v>
      </c>
    </row>
    <row r="302" spans="1:9" x14ac:dyDescent="0.15">
      <c r="A302" s="11" t="s">
        <v>763</v>
      </c>
      <c r="B302" s="39" t="s">
        <v>511</v>
      </c>
      <c r="C302" s="11" t="s">
        <v>207</v>
      </c>
      <c r="D302" s="11" t="s">
        <v>524</v>
      </c>
      <c r="E302" s="11">
        <v>2</v>
      </c>
      <c r="F302" s="11">
        <v>0.5</v>
      </c>
      <c r="G302" s="11">
        <v>0.5</v>
      </c>
      <c r="H302" s="11">
        <v>0.5</v>
      </c>
      <c r="I302" s="28">
        <f t="shared" si="5"/>
        <v>0</v>
      </c>
    </row>
    <row r="303" spans="1:9" x14ac:dyDescent="0.15">
      <c r="A303" s="11" t="s">
        <v>763</v>
      </c>
      <c r="B303" s="39" t="s">
        <v>511</v>
      </c>
      <c r="C303" s="11" t="s">
        <v>207</v>
      </c>
      <c r="D303" s="11" t="s">
        <v>535</v>
      </c>
      <c r="E303" s="11">
        <v>2</v>
      </c>
      <c r="F303" s="11">
        <v>0.5</v>
      </c>
      <c r="G303" s="11">
        <v>0.5</v>
      </c>
      <c r="H303" s="11">
        <v>0.5</v>
      </c>
      <c r="I303" s="28">
        <f t="shared" si="5"/>
        <v>0</v>
      </c>
    </row>
    <row r="304" spans="1:9" x14ac:dyDescent="0.15">
      <c r="A304" s="11" t="s">
        <v>763</v>
      </c>
      <c r="B304" s="39" t="s">
        <v>511</v>
      </c>
      <c r="C304" s="11" t="s">
        <v>531</v>
      </c>
      <c r="D304" s="11" t="s">
        <v>527</v>
      </c>
      <c r="E304" s="11">
        <v>2</v>
      </c>
      <c r="F304" s="11">
        <v>3.5</v>
      </c>
      <c r="G304" s="11">
        <v>3.5</v>
      </c>
      <c r="H304" s="11">
        <v>3.5</v>
      </c>
      <c r="I304" s="28">
        <f t="shared" si="5"/>
        <v>0</v>
      </c>
    </row>
    <row r="305" spans="1:13" x14ac:dyDescent="0.15">
      <c r="A305" s="11" t="s">
        <v>763</v>
      </c>
      <c r="B305" s="39" t="s">
        <v>511</v>
      </c>
      <c r="C305" s="11" t="s">
        <v>531</v>
      </c>
      <c r="D305" s="11" t="s">
        <v>526</v>
      </c>
      <c r="E305" s="11">
        <v>2</v>
      </c>
      <c r="F305" s="11">
        <v>4</v>
      </c>
      <c r="G305" s="11">
        <v>4</v>
      </c>
      <c r="H305" s="11">
        <v>4</v>
      </c>
      <c r="I305" s="28">
        <f t="shared" si="5"/>
        <v>0</v>
      </c>
    </row>
    <row r="306" spans="1:13" x14ac:dyDescent="0.15">
      <c r="A306" s="11" t="s">
        <v>763</v>
      </c>
      <c r="B306" s="39" t="s">
        <v>511</v>
      </c>
      <c r="C306" s="11" t="s">
        <v>531</v>
      </c>
      <c r="D306" s="11" t="s">
        <v>528</v>
      </c>
      <c r="E306" s="11">
        <v>2</v>
      </c>
      <c r="F306" s="11">
        <v>0.5</v>
      </c>
      <c r="G306" s="11">
        <v>0.5</v>
      </c>
      <c r="H306" s="11">
        <v>0.5</v>
      </c>
      <c r="I306" s="28">
        <v>0</v>
      </c>
    </row>
    <row r="307" spans="1:13" x14ac:dyDescent="0.15">
      <c r="A307" s="11" t="s">
        <v>763</v>
      </c>
      <c r="B307" s="39" t="s">
        <v>511</v>
      </c>
      <c r="C307" s="11" t="s">
        <v>531</v>
      </c>
      <c r="D307" s="11" t="s">
        <v>529</v>
      </c>
      <c r="E307" s="11">
        <v>2</v>
      </c>
      <c r="F307" s="11">
        <v>0.5</v>
      </c>
      <c r="G307" s="11">
        <v>0.5</v>
      </c>
      <c r="H307" s="11">
        <v>0.5</v>
      </c>
      <c r="I307" s="28">
        <v>0</v>
      </c>
    </row>
    <row r="308" spans="1:13" x14ac:dyDescent="0.15">
      <c r="A308" s="11" t="s">
        <v>763</v>
      </c>
      <c r="B308" s="39" t="s">
        <v>511</v>
      </c>
      <c r="C308" s="11" t="s">
        <v>531</v>
      </c>
      <c r="D308" s="11" t="s">
        <v>530</v>
      </c>
      <c r="E308" s="11">
        <v>2</v>
      </c>
      <c r="F308" s="11">
        <v>0.5</v>
      </c>
      <c r="G308" s="11">
        <v>0.5</v>
      </c>
      <c r="H308" s="11">
        <v>0.5</v>
      </c>
      <c r="I308" s="28">
        <v>0</v>
      </c>
    </row>
    <row r="309" spans="1:13" x14ac:dyDescent="0.15">
      <c r="A309" s="11" t="s">
        <v>763</v>
      </c>
      <c r="B309" s="39" t="s">
        <v>511</v>
      </c>
      <c r="C309" s="11" t="s">
        <v>531</v>
      </c>
      <c r="D309" s="11" t="s">
        <v>518</v>
      </c>
      <c r="E309" s="11">
        <v>2</v>
      </c>
      <c r="F309" s="11">
        <v>1</v>
      </c>
      <c r="G309" s="11">
        <v>1</v>
      </c>
      <c r="H309" s="11">
        <v>1</v>
      </c>
      <c r="I309" s="28">
        <f>G309-H309</f>
        <v>0</v>
      </c>
    </row>
    <row r="310" spans="1:13" x14ac:dyDescent="0.15">
      <c r="A310" s="11" t="s">
        <v>763</v>
      </c>
      <c r="B310" s="39" t="s">
        <v>511</v>
      </c>
      <c r="C310" s="11" t="s">
        <v>531</v>
      </c>
      <c r="D310" s="11" t="s">
        <v>520</v>
      </c>
      <c r="E310" s="11">
        <v>2</v>
      </c>
      <c r="F310" s="11">
        <v>2</v>
      </c>
      <c r="G310" s="11">
        <v>2</v>
      </c>
      <c r="H310" s="11">
        <v>2</v>
      </c>
      <c r="I310" s="28">
        <f>G310-H310</f>
        <v>0</v>
      </c>
      <c r="M310" s="11"/>
    </row>
    <row r="311" spans="1:13" x14ac:dyDescent="0.15">
      <c r="A311" s="11" t="s">
        <v>763</v>
      </c>
      <c r="B311" s="39" t="s">
        <v>511</v>
      </c>
      <c r="C311" s="11" t="s">
        <v>531</v>
      </c>
      <c r="D311" s="11" t="s">
        <v>521</v>
      </c>
      <c r="E311" s="11">
        <v>2</v>
      </c>
      <c r="F311" s="11">
        <v>1</v>
      </c>
      <c r="G311" s="11">
        <v>1</v>
      </c>
      <c r="H311" s="11">
        <v>1</v>
      </c>
      <c r="I311" s="28">
        <f>G311-H311</f>
        <v>0</v>
      </c>
      <c r="M311" s="11"/>
    </row>
    <row r="312" spans="1:13" x14ac:dyDescent="0.15">
      <c r="A312" s="11" t="s">
        <v>763</v>
      </c>
      <c r="B312" s="39" t="s">
        <v>511</v>
      </c>
      <c r="C312" s="11" t="s">
        <v>198</v>
      </c>
      <c r="D312" s="11" t="s">
        <v>567</v>
      </c>
      <c r="E312" s="11">
        <v>2</v>
      </c>
      <c r="F312" s="11">
        <v>1</v>
      </c>
      <c r="G312" s="11">
        <v>1</v>
      </c>
      <c r="H312" s="11">
        <v>1</v>
      </c>
      <c r="I312" s="28">
        <v>0</v>
      </c>
      <c r="M312" s="11"/>
    </row>
    <row r="313" spans="1:13" x14ac:dyDescent="0.15">
      <c r="A313" s="11" t="s">
        <v>763</v>
      </c>
      <c r="B313" s="39" t="s">
        <v>563</v>
      </c>
      <c r="C313" s="11" t="s">
        <v>564</v>
      </c>
      <c r="D313" s="11" t="s">
        <v>565</v>
      </c>
      <c r="E313" s="11">
        <v>2</v>
      </c>
      <c r="F313" s="11">
        <v>1</v>
      </c>
      <c r="G313" s="11">
        <v>1</v>
      </c>
      <c r="H313" s="11">
        <v>1</v>
      </c>
      <c r="I313" s="28">
        <v>0</v>
      </c>
      <c r="M313" s="11"/>
    </row>
    <row r="314" spans="1:13" x14ac:dyDescent="0.15">
      <c r="A314" s="11" t="s">
        <v>763</v>
      </c>
      <c r="B314" s="39" t="s">
        <v>511</v>
      </c>
      <c r="C314" s="11" t="s">
        <v>198</v>
      </c>
      <c r="D314" s="11" t="s">
        <v>566</v>
      </c>
      <c r="E314" s="11">
        <v>2</v>
      </c>
      <c r="F314" s="11">
        <v>1</v>
      </c>
      <c r="G314" s="11">
        <v>1</v>
      </c>
      <c r="H314" s="11">
        <v>1</v>
      </c>
      <c r="I314" s="28">
        <v>0</v>
      </c>
      <c r="M314" s="11"/>
    </row>
    <row r="315" spans="1:13" x14ac:dyDescent="0.15">
      <c r="A315" s="11" t="s">
        <v>763</v>
      </c>
      <c r="B315" s="39" t="s">
        <v>511</v>
      </c>
      <c r="C315" s="11" t="s">
        <v>531</v>
      </c>
      <c r="D315" s="11" t="s">
        <v>525</v>
      </c>
      <c r="E315" s="11">
        <v>2</v>
      </c>
      <c r="F315" s="11">
        <v>4.5</v>
      </c>
      <c r="G315" s="11">
        <v>4.5</v>
      </c>
      <c r="H315" s="11">
        <v>4.5</v>
      </c>
      <c r="I315" s="28">
        <f t="shared" ref="I315:I334" si="6">G315-H315</f>
        <v>0</v>
      </c>
      <c r="M315" s="11"/>
    </row>
    <row r="316" spans="1:13" x14ac:dyDescent="0.15">
      <c r="A316" s="11" t="s">
        <v>766</v>
      </c>
      <c r="B316" s="39" t="s">
        <v>511</v>
      </c>
      <c r="C316" s="11" t="s">
        <v>512</v>
      </c>
      <c r="D316" s="11" t="s">
        <v>515</v>
      </c>
      <c r="E316" s="11">
        <v>1</v>
      </c>
      <c r="F316" s="11">
        <v>1.5</v>
      </c>
      <c r="G316" s="11">
        <v>1.5</v>
      </c>
      <c r="H316" s="11">
        <v>1.5</v>
      </c>
      <c r="I316" s="28">
        <f t="shared" si="6"/>
        <v>0</v>
      </c>
    </row>
    <row r="317" spans="1:13" x14ac:dyDescent="0.15">
      <c r="A317" s="11" t="s">
        <v>766</v>
      </c>
      <c r="B317" s="39" t="s">
        <v>511</v>
      </c>
      <c r="C317" s="11" t="s">
        <v>512</v>
      </c>
      <c r="D317" s="11" t="s">
        <v>514</v>
      </c>
      <c r="E317" s="11">
        <v>1</v>
      </c>
      <c r="F317" s="11">
        <v>6</v>
      </c>
      <c r="G317" s="11">
        <v>15</v>
      </c>
      <c r="H317" s="11">
        <v>15</v>
      </c>
      <c r="I317" s="28">
        <f t="shared" si="6"/>
        <v>0</v>
      </c>
    </row>
    <row r="318" spans="1:13" x14ac:dyDescent="0.15">
      <c r="A318" s="11" t="s">
        <v>766</v>
      </c>
      <c r="B318" s="39" t="s">
        <v>510</v>
      </c>
      <c r="C318" s="11" t="s">
        <v>512</v>
      </c>
      <c r="D318" s="11" t="s">
        <v>522</v>
      </c>
      <c r="E318" s="11">
        <v>1</v>
      </c>
      <c r="F318" s="11">
        <v>8</v>
      </c>
      <c r="G318" s="11">
        <v>19</v>
      </c>
      <c r="H318" s="11">
        <v>19</v>
      </c>
      <c r="I318" s="28">
        <f t="shared" si="6"/>
        <v>0</v>
      </c>
    </row>
    <row r="319" spans="1:13" x14ac:dyDescent="0.15">
      <c r="A319" s="11" t="s">
        <v>766</v>
      </c>
      <c r="B319" s="39" t="s">
        <v>510</v>
      </c>
      <c r="C319" s="11" t="s">
        <v>512</v>
      </c>
      <c r="D319" s="11" t="s">
        <v>519</v>
      </c>
      <c r="E319" s="11">
        <v>1</v>
      </c>
      <c r="F319" s="11">
        <v>8</v>
      </c>
      <c r="G319" s="11">
        <v>8</v>
      </c>
      <c r="H319" s="11">
        <v>8</v>
      </c>
      <c r="I319" s="28">
        <f t="shared" si="6"/>
        <v>0</v>
      </c>
    </row>
    <row r="320" spans="1:13" x14ac:dyDescent="0.15">
      <c r="A320" s="11" t="s">
        <v>766</v>
      </c>
      <c r="B320" s="39" t="s">
        <v>510</v>
      </c>
      <c r="C320" s="11" t="s">
        <v>512</v>
      </c>
      <c r="D320" s="11" t="s">
        <v>523</v>
      </c>
      <c r="E320" s="11">
        <v>1</v>
      </c>
      <c r="F320" s="11">
        <v>8</v>
      </c>
      <c r="G320" s="11">
        <v>7</v>
      </c>
      <c r="H320" s="11">
        <v>7</v>
      </c>
      <c r="I320" s="28">
        <f t="shared" si="6"/>
        <v>0</v>
      </c>
    </row>
    <row r="321" spans="1:10" x14ac:dyDescent="0.15">
      <c r="A321" s="11" t="s">
        <v>766</v>
      </c>
      <c r="B321" s="39" t="s">
        <v>510</v>
      </c>
      <c r="C321" s="11" t="s">
        <v>512</v>
      </c>
      <c r="D321" s="11" t="s">
        <v>533</v>
      </c>
      <c r="E321" s="11">
        <v>1</v>
      </c>
      <c r="F321" s="11">
        <v>8</v>
      </c>
      <c r="G321" s="11">
        <v>6.5</v>
      </c>
      <c r="H321" s="11">
        <v>6.5</v>
      </c>
      <c r="I321" s="28">
        <f t="shared" si="6"/>
        <v>0</v>
      </c>
    </row>
    <row r="322" spans="1:10" x14ac:dyDescent="0.15">
      <c r="A322" s="11" t="s">
        <v>766</v>
      </c>
      <c r="B322" s="39" t="s">
        <v>510</v>
      </c>
      <c r="C322" s="11" t="s">
        <v>512</v>
      </c>
      <c r="D322" s="11" t="s">
        <v>534</v>
      </c>
      <c r="E322" s="11">
        <v>1</v>
      </c>
      <c r="F322" s="11">
        <v>8</v>
      </c>
      <c r="G322" s="11">
        <v>2</v>
      </c>
      <c r="H322" s="11">
        <v>2</v>
      </c>
      <c r="I322" s="28">
        <f t="shared" si="6"/>
        <v>0</v>
      </c>
    </row>
    <row r="323" spans="1:10" x14ac:dyDescent="0.15">
      <c r="A323" s="11" t="s">
        <v>766</v>
      </c>
      <c r="B323" s="39" t="s">
        <v>510</v>
      </c>
      <c r="C323" s="11" t="s">
        <v>512</v>
      </c>
      <c r="D323" s="11" t="s">
        <v>532</v>
      </c>
      <c r="E323" s="11">
        <v>1</v>
      </c>
      <c r="F323" s="11">
        <v>8</v>
      </c>
      <c r="G323" s="11">
        <v>2</v>
      </c>
      <c r="H323" s="11">
        <v>2</v>
      </c>
      <c r="I323" s="28">
        <f t="shared" si="6"/>
        <v>0</v>
      </c>
      <c r="J323" s="11"/>
    </row>
    <row r="324" spans="1:10" x14ac:dyDescent="0.15">
      <c r="A324" s="11" t="s">
        <v>766</v>
      </c>
      <c r="B324" s="39" t="s">
        <v>510</v>
      </c>
      <c r="C324" s="11" t="s">
        <v>512</v>
      </c>
      <c r="D324" s="11" t="s">
        <v>513</v>
      </c>
      <c r="E324" s="11">
        <v>1</v>
      </c>
      <c r="F324" s="11">
        <v>8</v>
      </c>
      <c r="G324" s="11">
        <v>18</v>
      </c>
      <c r="H324" s="11">
        <v>18</v>
      </c>
      <c r="I324" s="28">
        <f t="shared" si="6"/>
        <v>0</v>
      </c>
    </row>
    <row r="325" spans="1:10" x14ac:dyDescent="0.15">
      <c r="A325" s="11" t="s">
        <v>766</v>
      </c>
      <c r="B325" s="39" t="s">
        <v>571</v>
      </c>
      <c r="C325" s="11" t="s">
        <v>572</v>
      </c>
      <c r="D325" s="11" t="s">
        <v>582</v>
      </c>
      <c r="E325" s="11">
        <v>1</v>
      </c>
      <c r="F325" s="11">
        <v>7</v>
      </c>
      <c r="G325" s="11">
        <v>7</v>
      </c>
      <c r="H325" s="11">
        <v>7</v>
      </c>
      <c r="I325" s="28">
        <f t="shared" si="6"/>
        <v>0</v>
      </c>
    </row>
    <row r="326" spans="1:10" x14ac:dyDescent="0.15">
      <c r="A326" s="11" t="s">
        <v>766</v>
      </c>
      <c r="B326" s="39" t="s">
        <v>511</v>
      </c>
      <c r="C326" s="11" t="s">
        <v>512</v>
      </c>
      <c r="D326" s="11" t="s">
        <v>583</v>
      </c>
      <c r="E326" s="11">
        <v>1</v>
      </c>
      <c r="F326" s="11">
        <v>4.5</v>
      </c>
      <c r="G326" s="11">
        <v>4.5</v>
      </c>
      <c r="H326" s="11">
        <v>4.5</v>
      </c>
      <c r="I326" s="28">
        <f t="shared" si="6"/>
        <v>0</v>
      </c>
    </row>
    <row r="327" spans="1:10" x14ac:dyDescent="0.15">
      <c r="A327" s="11" t="s">
        <v>766</v>
      </c>
      <c r="B327" s="39" t="s">
        <v>510</v>
      </c>
      <c r="C327" s="11" t="s">
        <v>554</v>
      </c>
      <c r="D327" s="36" t="s">
        <v>542</v>
      </c>
      <c r="E327" s="11">
        <v>1</v>
      </c>
      <c r="F327" s="11">
        <v>24</v>
      </c>
      <c r="G327" s="11">
        <v>25</v>
      </c>
      <c r="H327" s="11">
        <v>25</v>
      </c>
      <c r="I327" s="28">
        <f t="shared" si="6"/>
        <v>0</v>
      </c>
      <c r="J327" s="11"/>
    </row>
    <row r="328" spans="1:10" x14ac:dyDescent="0.15">
      <c r="A328" s="11" t="s">
        <v>766</v>
      </c>
      <c r="B328" s="39" t="s">
        <v>510</v>
      </c>
      <c r="C328" s="11" t="s">
        <v>554</v>
      </c>
      <c r="D328" s="36" t="s">
        <v>543</v>
      </c>
      <c r="E328" s="11">
        <v>1</v>
      </c>
      <c r="F328" s="11">
        <v>24</v>
      </c>
      <c r="G328" s="11">
        <v>21.5</v>
      </c>
      <c r="H328" s="11">
        <v>21.5</v>
      </c>
      <c r="I328" s="28">
        <f t="shared" si="6"/>
        <v>0</v>
      </c>
    </row>
    <row r="329" spans="1:10" x14ac:dyDescent="0.15">
      <c r="A329" s="11" t="s">
        <v>766</v>
      </c>
      <c r="B329" s="39" t="s">
        <v>510</v>
      </c>
      <c r="C329" s="11" t="s">
        <v>553</v>
      </c>
      <c r="D329" s="36" t="s">
        <v>544</v>
      </c>
      <c r="E329" s="11">
        <v>1</v>
      </c>
      <c r="F329" s="11">
        <v>16</v>
      </c>
      <c r="G329" s="11">
        <v>9</v>
      </c>
      <c r="H329" s="11">
        <v>9</v>
      </c>
      <c r="I329" s="28">
        <f t="shared" si="6"/>
        <v>0</v>
      </c>
    </row>
    <row r="330" spans="1:10" x14ac:dyDescent="0.15">
      <c r="A330" s="11" t="s">
        <v>766</v>
      </c>
      <c r="B330" s="39" t="s">
        <v>510</v>
      </c>
      <c r="C330" s="11" t="s">
        <v>553</v>
      </c>
      <c r="D330" s="36" t="s">
        <v>545</v>
      </c>
      <c r="E330" s="11">
        <v>1</v>
      </c>
      <c r="F330" s="11">
        <v>24</v>
      </c>
      <c r="G330" s="11">
        <v>40</v>
      </c>
      <c r="H330" s="11">
        <v>40</v>
      </c>
      <c r="I330" s="28">
        <f t="shared" si="6"/>
        <v>0</v>
      </c>
    </row>
    <row r="331" spans="1:10" x14ac:dyDescent="0.15">
      <c r="A331" s="11" t="s">
        <v>766</v>
      </c>
      <c r="B331" s="39" t="s">
        <v>510</v>
      </c>
      <c r="C331" s="11" t="s">
        <v>553</v>
      </c>
      <c r="D331" s="36" t="s">
        <v>546</v>
      </c>
      <c r="E331" s="11">
        <v>1</v>
      </c>
      <c r="F331" s="11">
        <v>16</v>
      </c>
      <c r="G331" s="11">
        <v>7.5</v>
      </c>
      <c r="H331" s="11">
        <v>7.5</v>
      </c>
      <c r="I331" s="28">
        <f t="shared" si="6"/>
        <v>0</v>
      </c>
    </row>
    <row r="332" spans="1:10" x14ac:dyDescent="0.15">
      <c r="A332" s="11" t="s">
        <v>766</v>
      </c>
      <c r="B332" s="39" t="s">
        <v>510</v>
      </c>
      <c r="C332" s="11" t="s">
        <v>553</v>
      </c>
      <c r="D332" s="36" t="s">
        <v>547</v>
      </c>
      <c r="E332" s="11">
        <v>1</v>
      </c>
      <c r="F332" s="11">
        <v>24</v>
      </c>
      <c r="G332" s="11">
        <v>14</v>
      </c>
      <c r="H332" s="11">
        <v>14</v>
      </c>
      <c r="I332" s="28">
        <f t="shared" si="6"/>
        <v>0</v>
      </c>
    </row>
    <row r="333" spans="1:10" x14ac:dyDescent="0.15">
      <c r="A333" s="11" t="s">
        <v>766</v>
      </c>
      <c r="B333" s="39" t="s">
        <v>510</v>
      </c>
      <c r="C333" s="11" t="s">
        <v>553</v>
      </c>
      <c r="D333" s="36" t="s">
        <v>548</v>
      </c>
      <c r="E333" s="11">
        <v>1</v>
      </c>
      <c r="F333" s="11">
        <v>32</v>
      </c>
      <c r="G333" s="11">
        <v>16.5</v>
      </c>
      <c r="H333" s="11">
        <v>16.5</v>
      </c>
      <c r="I333" s="28">
        <f t="shared" si="6"/>
        <v>0</v>
      </c>
    </row>
    <row r="334" spans="1:10" x14ac:dyDescent="0.15">
      <c r="A334" s="11" t="s">
        <v>766</v>
      </c>
      <c r="B334" s="39" t="s">
        <v>510</v>
      </c>
      <c r="C334" s="11" t="s">
        <v>554</v>
      </c>
      <c r="D334" s="36" t="s">
        <v>579</v>
      </c>
      <c r="E334" s="11">
        <v>1</v>
      </c>
      <c r="F334" s="11">
        <v>24</v>
      </c>
      <c r="G334" s="11">
        <v>6.5</v>
      </c>
      <c r="H334" s="11">
        <v>6.5</v>
      </c>
      <c r="I334" s="28">
        <f t="shared" si="6"/>
        <v>0</v>
      </c>
    </row>
    <row r="335" spans="1:10" x14ac:dyDescent="0.15">
      <c r="A335" s="11" t="s">
        <v>766</v>
      </c>
      <c r="B335" s="39" t="s">
        <v>510</v>
      </c>
      <c r="C335" s="11" t="s">
        <v>556</v>
      </c>
      <c r="D335" s="11" t="s">
        <v>561</v>
      </c>
      <c r="E335" s="11">
        <v>1</v>
      </c>
      <c r="F335" s="11">
        <v>8</v>
      </c>
      <c r="G335" s="11">
        <v>7</v>
      </c>
      <c r="H335" s="11">
        <v>7</v>
      </c>
      <c r="I335" s="28">
        <f t="shared" ref="I335:I357" si="7">G335-H335</f>
        <v>0</v>
      </c>
      <c r="J335" s="11"/>
    </row>
    <row r="336" spans="1:10" x14ac:dyDescent="0.15">
      <c r="A336" s="11" t="s">
        <v>766</v>
      </c>
      <c r="B336" s="39" t="s">
        <v>510</v>
      </c>
      <c r="C336" s="11" t="s">
        <v>555</v>
      </c>
      <c r="D336" s="36" t="s">
        <v>552</v>
      </c>
      <c r="E336" s="11">
        <v>1</v>
      </c>
      <c r="F336" s="11">
        <v>16</v>
      </c>
      <c r="G336" s="11">
        <v>4</v>
      </c>
      <c r="H336" s="11">
        <v>4</v>
      </c>
      <c r="I336" s="28">
        <f t="shared" si="7"/>
        <v>0</v>
      </c>
    </row>
    <row r="337" spans="1:10" x14ac:dyDescent="0.15">
      <c r="A337" s="11" t="s">
        <v>766</v>
      </c>
      <c r="B337" s="39" t="s">
        <v>510</v>
      </c>
      <c r="C337" s="11" t="s">
        <v>555</v>
      </c>
      <c r="D337" s="11" t="s">
        <v>537</v>
      </c>
      <c r="E337" s="11">
        <v>1</v>
      </c>
      <c r="F337" s="11">
        <v>32</v>
      </c>
      <c r="G337" s="11">
        <v>27</v>
      </c>
      <c r="H337" s="11">
        <v>27</v>
      </c>
      <c r="I337" s="28">
        <f t="shared" si="7"/>
        <v>0</v>
      </c>
    </row>
    <row r="338" spans="1:10" x14ac:dyDescent="0.15">
      <c r="A338" s="11" t="s">
        <v>766</v>
      </c>
      <c r="B338" s="39" t="s">
        <v>510</v>
      </c>
      <c r="C338" s="11" t="s">
        <v>556</v>
      </c>
      <c r="D338" s="36" t="s">
        <v>538</v>
      </c>
      <c r="E338" s="11">
        <v>1</v>
      </c>
      <c r="F338" s="11">
        <v>16</v>
      </c>
      <c r="G338" s="11">
        <v>6</v>
      </c>
      <c r="H338" s="11">
        <v>6</v>
      </c>
      <c r="I338" s="28">
        <f t="shared" si="7"/>
        <v>0</v>
      </c>
    </row>
    <row r="339" spans="1:10" x14ac:dyDescent="0.15">
      <c r="A339" s="11" t="s">
        <v>766</v>
      </c>
      <c r="B339" s="39" t="s">
        <v>510</v>
      </c>
      <c r="C339" s="11" t="s">
        <v>555</v>
      </c>
      <c r="D339" s="11" t="s">
        <v>562</v>
      </c>
      <c r="E339" s="11">
        <v>1</v>
      </c>
      <c r="F339" s="11">
        <v>16</v>
      </c>
      <c r="G339" s="11">
        <v>53.5</v>
      </c>
      <c r="H339" s="11">
        <v>53.5</v>
      </c>
      <c r="I339" s="28">
        <f t="shared" si="7"/>
        <v>0</v>
      </c>
    </row>
    <row r="340" spans="1:10" x14ac:dyDescent="0.15">
      <c r="A340" s="11" t="s">
        <v>766</v>
      </c>
      <c r="B340" s="39" t="s">
        <v>510</v>
      </c>
      <c r="C340" s="11" t="s">
        <v>555</v>
      </c>
      <c r="D340" s="11" t="s">
        <v>580</v>
      </c>
      <c r="E340" s="11">
        <v>1</v>
      </c>
      <c r="F340" s="11">
        <v>5</v>
      </c>
      <c r="G340" s="11">
        <v>5</v>
      </c>
      <c r="H340" s="11">
        <v>5</v>
      </c>
      <c r="I340" s="28">
        <f t="shared" si="7"/>
        <v>0</v>
      </c>
    </row>
    <row r="341" spans="1:10" x14ac:dyDescent="0.15">
      <c r="A341" s="11" t="s">
        <v>766</v>
      </c>
      <c r="B341" s="39" t="s">
        <v>510</v>
      </c>
      <c r="C341" s="11" t="s">
        <v>558</v>
      </c>
      <c r="D341" s="36" t="s">
        <v>549</v>
      </c>
      <c r="E341" s="11">
        <v>1</v>
      </c>
      <c r="F341" s="11">
        <v>32</v>
      </c>
      <c r="G341" s="11">
        <v>50.5</v>
      </c>
      <c r="H341" s="11">
        <v>50.5</v>
      </c>
      <c r="I341" s="28">
        <f t="shared" si="7"/>
        <v>0</v>
      </c>
      <c r="J341" s="11"/>
    </row>
    <row r="342" spans="1:10" x14ac:dyDescent="0.15">
      <c r="A342" s="11" t="s">
        <v>766</v>
      </c>
      <c r="B342" s="39" t="s">
        <v>510</v>
      </c>
      <c r="C342" s="11" t="s">
        <v>557</v>
      </c>
      <c r="D342" s="11" t="s">
        <v>550</v>
      </c>
      <c r="E342" s="11">
        <v>1</v>
      </c>
      <c r="F342" s="11">
        <v>0</v>
      </c>
      <c r="G342" s="11">
        <v>0</v>
      </c>
      <c r="H342" s="11">
        <v>0</v>
      </c>
      <c r="I342" s="28">
        <f t="shared" si="7"/>
        <v>0</v>
      </c>
    </row>
    <row r="343" spans="1:10" x14ac:dyDescent="0.15">
      <c r="A343" s="11" t="s">
        <v>766</v>
      </c>
      <c r="B343" s="39" t="s">
        <v>510</v>
      </c>
      <c r="C343" s="11" t="s">
        <v>557</v>
      </c>
      <c r="D343" s="36" t="s">
        <v>539</v>
      </c>
      <c r="E343" s="11">
        <v>1</v>
      </c>
      <c r="F343" s="11">
        <v>8</v>
      </c>
      <c r="G343" s="11">
        <v>8</v>
      </c>
      <c r="H343" s="11">
        <v>0</v>
      </c>
      <c r="I343" s="28">
        <v>0</v>
      </c>
    </row>
    <row r="344" spans="1:10" x14ac:dyDescent="0.15">
      <c r="A344" s="11" t="s">
        <v>766</v>
      </c>
      <c r="B344" s="39" t="s">
        <v>510</v>
      </c>
      <c r="C344" s="11" t="s">
        <v>559</v>
      </c>
      <c r="D344" s="36" t="s">
        <v>551</v>
      </c>
      <c r="E344" s="11">
        <v>1</v>
      </c>
      <c r="F344" s="11">
        <v>8</v>
      </c>
      <c r="G344" s="11">
        <v>21</v>
      </c>
      <c r="H344" s="11">
        <v>21</v>
      </c>
      <c r="I344" s="28">
        <v>0</v>
      </c>
      <c r="J344" s="11"/>
    </row>
    <row r="345" spans="1:10" x14ac:dyDescent="0.15">
      <c r="A345" s="11" t="s">
        <v>766</v>
      </c>
      <c r="B345" s="39" t="s">
        <v>510</v>
      </c>
      <c r="C345" s="11" t="s">
        <v>560</v>
      </c>
      <c r="D345" s="36" t="s">
        <v>539</v>
      </c>
      <c r="E345" s="11">
        <v>1</v>
      </c>
      <c r="F345" s="11">
        <v>8</v>
      </c>
      <c r="G345" s="11">
        <v>0</v>
      </c>
      <c r="H345" s="11">
        <v>0</v>
      </c>
      <c r="I345" s="28">
        <f t="shared" si="7"/>
        <v>0</v>
      </c>
    </row>
    <row r="346" spans="1:10" x14ac:dyDescent="0.15">
      <c r="A346" s="11" t="s">
        <v>766</v>
      </c>
      <c r="B346" s="39" t="s">
        <v>578</v>
      </c>
      <c r="C346" s="11" t="s">
        <v>586</v>
      </c>
      <c r="D346" s="36" t="s">
        <v>584</v>
      </c>
      <c r="E346" s="11">
        <v>1</v>
      </c>
      <c r="F346" s="11">
        <v>8</v>
      </c>
      <c r="G346" s="11">
        <v>4</v>
      </c>
      <c r="H346" s="11">
        <v>4</v>
      </c>
      <c r="I346" s="28">
        <f t="shared" si="7"/>
        <v>0</v>
      </c>
      <c r="J346" s="11"/>
    </row>
    <row r="347" spans="1:10" x14ac:dyDescent="0.15">
      <c r="A347" s="11" t="s">
        <v>766</v>
      </c>
      <c r="B347" s="39" t="s">
        <v>578</v>
      </c>
      <c r="C347" s="11" t="s">
        <v>587</v>
      </c>
      <c r="D347" s="36" t="s">
        <v>585</v>
      </c>
      <c r="E347" s="11">
        <v>1</v>
      </c>
      <c r="F347" s="11">
        <v>8</v>
      </c>
      <c r="G347" s="11">
        <v>10.5</v>
      </c>
      <c r="H347" s="11">
        <v>10.5</v>
      </c>
      <c r="I347" s="28">
        <f t="shared" si="7"/>
        <v>0</v>
      </c>
    </row>
    <row r="348" spans="1:10" x14ac:dyDescent="0.15">
      <c r="A348" s="11" t="s">
        <v>766</v>
      </c>
      <c r="B348" s="39" t="s">
        <v>576</v>
      </c>
      <c r="C348" s="11" t="s">
        <v>588</v>
      </c>
      <c r="D348" s="36" t="s">
        <v>577</v>
      </c>
      <c r="E348" s="11">
        <v>1</v>
      </c>
      <c r="F348" s="11">
        <v>3.5</v>
      </c>
      <c r="G348" s="11">
        <v>3.5</v>
      </c>
      <c r="H348" s="11">
        <v>3.5</v>
      </c>
      <c r="I348" s="28">
        <f t="shared" si="7"/>
        <v>0</v>
      </c>
    </row>
    <row r="349" spans="1:10" x14ac:dyDescent="0.15">
      <c r="A349" s="11" t="s">
        <v>766</v>
      </c>
      <c r="B349" s="39" t="s">
        <v>578</v>
      </c>
      <c r="C349" s="11" t="s">
        <v>588</v>
      </c>
      <c r="D349" s="36" t="s">
        <v>589</v>
      </c>
      <c r="E349" s="11">
        <v>1</v>
      </c>
      <c r="F349" s="11">
        <v>3.5</v>
      </c>
      <c r="G349" s="11">
        <v>3.5</v>
      </c>
      <c r="H349" s="11">
        <v>3.5</v>
      </c>
      <c r="I349" s="28">
        <f t="shared" si="7"/>
        <v>0</v>
      </c>
    </row>
    <row r="350" spans="1:10" x14ac:dyDescent="0.15">
      <c r="A350" s="11" t="s">
        <v>766</v>
      </c>
      <c r="B350" s="39" t="s">
        <v>578</v>
      </c>
      <c r="C350" s="11" t="s">
        <v>588</v>
      </c>
      <c r="D350" s="36" t="s">
        <v>590</v>
      </c>
      <c r="E350" s="11">
        <v>1</v>
      </c>
      <c r="F350" s="11">
        <v>2</v>
      </c>
      <c r="G350" s="11">
        <v>2</v>
      </c>
      <c r="H350" s="11">
        <v>2</v>
      </c>
      <c r="I350" s="28">
        <f t="shared" si="7"/>
        <v>0</v>
      </c>
    </row>
    <row r="351" spans="1:10" x14ac:dyDescent="0.15">
      <c r="A351" s="11" t="s">
        <v>766</v>
      </c>
      <c r="B351" s="39" t="s">
        <v>578</v>
      </c>
      <c r="C351" s="11" t="s">
        <v>588</v>
      </c>
      <c r="D351" s="36" t="s">
        <v>592</v>
      </c>
      <c r="E351" s="11">
        <v>1</v>
      </c>
      <c r="F351" s="11">
        <v>4</v>
      </c>
      <c r="G351" s="11">
        <v>4</v>
      </c>
      <c r="H351" s="11">
        <v>4</v>
      </c>
      <c r="I351" s="28">
        <f t="shared" si="7"/>
        <v>0</v>
      </c>
    </row>
    <row r="352" spans="1:10" x14ac:dyDescent="0.15">
      <c r="A352" s="11" t="s">
        <v>766</v>
      </c>
      <c r="B352" s="39" t="s">
        <v>578</v>
      </c>
      <c r="C352" s="11" t="s">
        <v>588</v>
      </c>
      <c r="D352" s="36" t="s">
        <v>593</v>
      </c>
      <c r="E352" s="11">
        <v>1</v>
      </c>
      <c r="F352" s="11">
        <v>1</v>
      </c>
      <c r="G352" s="11">
        <v>1</v>
      </c>
      <c r="H352" s="11">
        <v>1</v>
      </c>
      <c r="I352" s="28">
        <f t="shared" si="7"/>
        <v>0</v>
      </c>
    </row>
    <row r="353" spans="1:9" x14ac:dyDescent="0.15">
      <c r="A353" s="11" t="s">
        <v>766</v>
      </c>
      <c r="B353" s="39" t="s">
        <v>578</v>
      </c>
      <c r="C353" s="11" t="s">
        <v>588</v>
      </c>
      <c r="D353" s="36" t="s">
        <v>595</v>
      </c>
      <c r="E353" s="11">
        <v>1</v>
      </c>
      <c r="F353" s="11">
        <v>4</v>
      </c>
      <c r="G353" s="11">
        <v>4</v>
      </c>
      <c r="H353" s="11">
        <v>4</v>
      </c>
      <c r="I353" s="28">
        <f t="shared" si="7"/>
        <v>0</v>
      </c>
    </row>
    <row r="354" spans="1:9" x14ac:dyDescent="0.15">
      <c r="A354" s="11" t="s">
        <v>766</v>
      </c>
      <c r="B354" s="39" t="s">
        <v>578</v>
      </c>
      <c r="C354" s="11" t="s">
        <v>588</v>
      </c>
      <c r="D354" s="36" t="s">
        <v>596</v>
      </c>
      <c r="E354" s="11">
        <v>1</v>
      </c>
      <c r="F354" s="11">
        <v>4</v>
      </c>
      <c r="G354" s="11">
        <v>4</v>
      </c>
      <c r="H354" s="11">
        <v>4</v>
      </c>
      <c r="I354" s="28">
        <f t="shared" si="7"/>
        <v>0</v>
      </c>
    </row>
    <row r="355" spans="1:9" x14ac:dyDescent="0.15">
      <c r="A355" s="11" t="s">
        <v>766</v>
      </c>
      <c r="B355" s="39" t="s">
        <v>578</v>
      </c>
      <c r="C355" s="11" t="s">
        <v>588</v>
      </c>
      <c r="D355" s="36" t="s">
        <v>594</v>
      </c>
      <c r="E355" s="11">
        <v>1</v>
      </c>
      <c r="F355" s="11">
        <v>11</v>
      </c>
      <c r="G355" s="11">
        <v>11</v>
      </c>
      <c r="H355" s="11">
        <v>11</v>
      </c>
      <c r="I355" s="28">
        <f t="shared" si="7"/>
        <v>0</v>
      </c>
    </row>
    <row r="356" spans="1:9" x14ac:dyDescent="0.15">
      <c r="A356" s="11" t="s">
        <v>766</v>
      </c>
      <c r="B356" s="39" t="s">
        <v>578</v>
      </c>
      <c r="C356" s="11" t="s">
        <v>588</v>
      </c>
      <c r="D356" s="36" t="s">
        <v>591</v>
      </c>
      <c r="E356" s="11">
        <v>1</v>
      </c>
      <c r="F356" s="11">
        <v>2</v>
      </c>
      <c r="G356" s="11">
        <v>2</v>
      </c>
      <c r="H356" s="11">
        <v>2</v>
      </c>
      <c r="I356" s="28">
        <f t="shared" si="7"/>
        <v>0</v>
      </c>
    </row>
    <row r="357" spans="1:9" x14ac:dyDescent="0.15">
      <c r="A357" s="11" t="s">
        <v>766</v>
      </c>
      <c r="B357" s="39" t="s">
        <v>578</v>
      </c>
      <c r="C357" s="11" t="s">
        <v>588</v>
      </c>
      <c r="D357" s="36" t="s">
        <v>581</v>
      </c>
      <c r="E357" s="11">
        <v>1</v>
      </c>
      <c r="F357" s="11">
        <v>4</v>
      </c>
      <c r="G357" s="11">
        <v>3.5</v>
      </c>
      <c r="H357" s="11">
        <v>3.5</v>
      </c>
      <c r="I357" s="28">
        <f t="shared" si="7"/>
        <v>0</v>
      </c>
    </row>
    <row r="358" spans="1:9" x14ac:dyDescent="0.15">
      <c r="A358" s="11" t="s">
        <v>767</v>
      </c>
      <c r="B358" s="39" t="s">
        <v>351</v>
      </c>
      <c r="C358" s="11" t="s">
        <v>353</v>
      </c>
      <c r="D358" s="11" t="s">
        <v>354</v>
      </c>
      <c r="E358" s="11">
        <v>2</v>
      </c>
      <c r="F358" s="11">
        <v>0.5</v>
      </c>
      <c r="G358" s="11">
        <v>0.5</v>
      </c>
      <c r="H358" s="11">
        <v>0.5</v>
      </c>
      <c r="I358" s="28">
        <f t="shared" ref="I358:I377" si="8">G358-H358</f>
        <v>0</v>
      </c>
    </row>
    <row r="359" spans="1:9" x14ac:dyDescent="0.15">
      <c r="A359" s="11" t="s">
        <v>767</v>
      </c>
      <c r="B359" s="39" t="s">
        <v>351</v>
      </c>
      <c r="C359" s="11" t="s">
        <v>352</v>
      </c>
      <c r="D359" s="11" t="s">
        <v>355</v>
      </c>
      <c r="E359" s="11">
        <v>2</v>
      </c>
      <c r="F359" s="11">
        <v>7</v>
      </c>
      <c r="G359" s="11">
        <v>1.5</v>
      </c>
      <c r="H359" s="11">
        <v>1.5</v>
      </c>
      <c r="I359" s="28">
        <f t="shared" si="8"/>
        <v>0</v>
      </c>
    </row>
    <row r="360" spans="1:9" x14ac:dyDescent="0.15">
      <c r="A360" s="11" t="s">
        <v>767</v>
      </c>
      <c r="B360" s="38" t="s">
        <v>758</v>
      </c>
      <c r="C360" s="11" t="s">
        <v>753</v>
      </c>
      <c r="D360" s="11" t="s">
        <v>757</v>
      </c>
      <c r="E360" s="11">
        <v>2</v>
      </c>
      <c r="F360" s="24">
        <v>2</v>
      </c>
      <c r="G360" s="24">
        <v>2</v>
      </c>
      <c r="H360" s="24">
        <v>2</v>
      </c>
      <c r="I360" s="27">
        <f t="shared" si="8"/>
        <v>0</v>
      </c>
    </row>
    <row r="361" spans="1:9" x14ac:dyDescent="0.15">
      <c r="A361" s="11" t="s">
        <v>767</v>
      </c>
      <c r="B361" s="38" t="s">
        <v>758</v>
      </c>
      <c r="C361" s="11" t="s">
        <v>753</v>
      </c>
      <c r="D361" s="11" t="s">
        <v>756</v>
      </c>
      <c r="E361" s="11">
        <v>2</v>
      </c>
      <c r="F361" s="24">
        <v>2</v>
      </c>
      <c r="G361" s="24">
        <v>2</v>
      </c>
      <c r="H361" s="24">
        <v>2</v>
      </c>
      <c r="I361" s="27">
        <f t="shared" si="8"/>
        <v>0</v>
      </c>
    </row>
    <row r="362" spans="1:9" x14ac:dyDescent="0.15">
      <c r="A362" s="11" t="s">
        <v>767</v>
      </c>
      <c r="B362" s="38" t="s">
        <v>758</v>
      </c>
      <c r="C362" s="11" t="s">
        <v>753</v>
      </c>
      <c r="D362" s="11" t="s">
        <v>755</v>
      </c>
      <c r="E362" s="11">
        <v>2</v>
      </c>
      <c r="F362" s="11">
        <v>2</v>
      </c>
      <c r="G362" s="11">
        <v>2</v>
      </c>
      <c r="H362" s="11">
        <v>2</v>
      </c>
      <c r="I362" s="27">
        <f t="shared" si="8"/>
        <v>0</v>
      </c>
    </row>
    <row r="363" spans="1:9" x14ac:dyDescent="0.15">
      <c r="A363" s="11" t="s">
        <v>767</v>
      </c>
      <c r="B363" s="38" t="s">
        <v>758</v>
      </c>
      <c r="C363" s="11" t="s">
        <v>753</v>
      </c>
      <c r="D363" s="11" t="s">
        <v>754</v>
      </c>
      <c r="E363" s="11">
        <v>2</v>
      </c>
      <c r="F363" s="11">
        <v>2</v>
      </c>
      <c r="G363" s="11">
        <v>3</v>
      </c>
      <c r="H363" s="11">
        <v>3</v>
      </c>
      <c r="I363" s="27">
        <f t="shared" si="8"/>
        <v>0</v>
      </c>
    </row>
    <row r="364" spans="1:9" x14ac:dyDescent="0.15">
      <c r="A364" s="11" t="s">
        <v>767</v>
      </c>
      <c r="B364" s="38" t="s">
        <v>758</v>
      </c>
      <c r="C364" s="11" t="s">
        <v>753</v>
      </c>
      <c r="D364" s="11" t="s">
        <v>752</v>
      </c>
      <c r="E364" s="11">
        <v>2</v>
      </c>
      <c r="F364" s="11">
        <v>2</v>
      </c>
      <c r="G364" s="11">
        <v>2</v>
      </c>
      <c r="H364" s="11">
        <v>2</v>
      </c>
      <c r="I364" s="27">
        <f t="shared" si="8"/>
        <v>0</v>
      </c>
    </row>
    <row r="365" spans="1:9" x14ac:dyDescent="0.15">
      <c r="A365" s="11" t="s">
        <v>767</v>
      </c>
      <c r="B365" s="38" t="s">
        <v>758</v>
      </c>
      <c r="C365" s="11" t="s">
        <v>207</v>
      </c>
      <c r="D365" s="11" t="s">
        <v>751</v>
      </c>
      <c r="E365" s="11">
        <v>3</v>
      </c>
      <c r="F365" s="11">
        <v>0.5</v>
      </c>
      <c r="G365" s="11">
        <v>0.5</v>
      </c>
      <c r="H365" s="11">
        <v>0.5</v>
      </c>
      <c r="I365" s="27">
        <f t="shared" si="8"/>
        <v>0</v>
      </c>
    </row>
    <row r="366" spans="1:9" x14ac:dyDescent="0.15">
      <c r="A366" s="11" t="s">
        <v>767</v>
      </c>
      <c r="B366" s="38" t="s">
        <v>758</v>
      </c>
      <c r="C366" s="11" t="s">
        <v>750</v>
      </c>
      <c r="D366" s="11" t="s">
        <v>749</v>
      </c>
      <c r="E366" s="11">
        <v>2</v>
      </c>
      <c r="F366" s="11">
        <v>15</v>
      </c>
      <c r="G366" s="11">
        <v>6</v>
      </c>
      <c r="H366" s="11">
        <v>6</v>
      </c>
      <c r="I366" s="27">
        <f t="shared" si="8"/>
        <v>0</v>
      </c>
    </row>
    <row r="367" spans="1:9" x14ac:dyDescent="0.15">
      <c r="A367" s="11" t="s">
        <v>767</v>
      </c>
      <c r="B367" s="38" t="s">
        <v>758</v>
      </c>
      <c r="C367" s="11" t="s">
        <v>738</v>
      </c>
      <c r="D367" s="11" t="s">
        <v>748</v>
      </c>
      <c r="E367" s="11">
        <v>2</v>
      </c>
      <c r="F367" s="11">
        <v>10</v>
      </c>
      <c r="G367" s="11">
        <v>6</v>
      </c>
      <c r="H367" s="11">
        <v>6</v>
      </c>
      <c r="I367" s="27">
        <f t="shared" si="8"/>
        <v>0</v>
      </c>
    </row>
    <row r="368" spans="1:9" x14ac:dyDescent="0.15">
      <c r="A368" s="11" t="s">
        <v>767</v>
      </c>
      <c r="B368" s="38" t="s">
        <v>758</v>
      </c>
      <c r="C368" s="11" t="s">
        <v>744</v>
      </c>
      <c r="D368" s="11" t="s">
        <v>747</v>
      </c>
      <c r="E368" s="11">
        <v>2</v>
      </c>
      <c r="F368" s="11">
        <v>60</v>
      </c>
      <c r="G368" s="11">
        <v>0</v>
      </c>
      <c r="H368" s="11">
        <v>0</v>
      </c>
      <c r="I368" s="27">
        <f t="shared" si="8"/>
        <v>0</v>
      </c>
    </row>
    <row r="369" spans="1:11" x14ac:dyDescent="0.15">
      <c r="A369" s="11" t="s">
        <v>767</v>
      </c>
      <c r="B369" s="38" t="s">
        <v>758</v>
      </c>
      <c r="C369" s="11" t="s">
        <v>744</v>
      </c>
      <c r="D369" s="11" t="s">
        <v>746</v>
      </c>
      <c r="E369" s="11">
        <v>2</v>
      </c>
      <c r="F369" s="11">
        <v>60</v>
      </c>
      <c r="G369" s="11">
        <v>3</v>
      </c>
      <c r="H369" s="11">
        <v>3</v>
      </c>
      <c r="I369" s="27">
        <f t="shared" si="8"/>
        <v>0</v>
      </c>
    </row>
    <row r="370" spans="1:11" x14ac:dyDescent="0.15">
      <c r="A370" s="11" t="s">
        <v>767</v>
      </c>
      <c r="B370" s="38" t="s">
        <v>758</v>
      </c>
      <c r="C370" s="11" t="s">
        <v>744</v>
      </c>
      <c r="D370" s="11" t="s">
        <v>745</v>
      </c>
      <c r="E370" s="11">
        <v>2</v>
      </c>
      <c r="F370" s="11">
        <v>60</v>
      </c>
      <c r="G370" s="11">
        <v>0</v>
      </c>
      <c r="H370" s="11">
        <v>0</v>
      </c>
      <c r="I370" s="27">
        <f t="shared" si="8"/>
        <v>0</v>
      </c>
    </row>
    <row r="371" spans="1:11" x14ac:dyDescent="0.15">
      <c r="A371" s="11" t="s">
        <v>767</v>
      </c>
      <c r="B371" s="38" t="s">
        <v>758</v>
      </c>
      <c r="C371" s="11" t="s">
        <v>744</v>
      </c>
      <c r="D371" s="11" t="s">
        <v>743</v>
      </c>
      <c r="E371" s="11">
        <v>2</v>
      </c>
      <c r="F371" s="11">
        <v>60</v>
      </c>
      <c r="G371" s="11">
        <v>12</v>
      </c>
      <c r="H371" s="11">
        <v>12</v>
      </c>
      <c r="I371" s="27">
        <f t="shared" si="8"/>
        <v>0</v>
      </c>
    </row>
    <row r="372" spans="1:11" x14ac:dyDescent="0.15">
      <c r="A372" s="11" t="s">
        <v>767</v>
      </c>
      <c r="B372" s="38" t="s">
        <v>758</v>
      </c>
      <c r="C372" s="11" t="s">
        <v>741</v>
      </c>
      <c r="D372" s="11" t="s">
        <v>742</v>
      </c>
      <c r="E372" s="11">
        <v>2</v>
      </c>
      <c r="F372" s="11">
        <v>3</v>
      </c>
      <c r="G372" s="11">
        <v>3</v>
      </c>
      <c r="H372" s="11">
        <v>3</v>
      </c>
      <c r="I372" s="27">
        <f t="shared" si="8"/>
        <v>0</v>
      </c>
    </row>
    <row r="373" spans="1:11" x14ac:dyDescent="0.15">
      <c r="A373" s="11" t="s">
        <v>767</v>
      </c>
      <c r="B373" s="38" t="s">
        <v>758</v>
      </c>
      <c r="C373" s="11" t="s">
        <v>741</v>
      </c>
      <c r="D373" s="11" t="s">
        <v>740</v>
      </c>
      <c r="E373" s="11">
        <v>2</v>
      </c>
      <c r="F373" s="11">
        <v>5</v>
      </c>
      <c r="G373" s="11">
        <v>1</v>
      </c>
      <c r="H373" s="11">
        <v>1</v>
      </c>
      <c r="I373" s="27">
        <f t="shared" si="8"/>
        <v>0</v>
      </c>
    </row>
    <row r="374" spans="1:11" x14ac:dyDescent="0.15">
      <c r="A374" s="11" t="s">
        <v>767</v>
      </c>
      <c r="B374" s="38" t="s">
        <v>758</v>
      </c>
      <c r="C374" s="11" t="s">
        <v>738</v>
      </c>
      <c r="D374" s="11" t="s">
        <v>739</v>
      </c>
      <c r="E374" s="11">
        <v>2</v>
      </c>
      <c r="F374" s="11">
        <v>1</v>
      </c>
      <c r="G374" s="11">
        <v>1</v>
      </c>
      <c r="H374" s="11">
        <v>1</v>
      </c>
      <c r="I374" s="27">
        <f t="shared" si="8"/>
        <v>0</v>
      </c>
    </row>
    <row r="375" spans="1:11" x14ac:dyDescent="0.15">
      <c r="A375" s="11" t="s">
        <v>767</v>
      </c>
      <c r="B375" s="38" t="s">
        <v>758</v>
      </c>
      <c r="C375" s="11" t="s">
        <v>738</v>
      </c>
      <c r="D375" s="11" t="s">
        <v>737</v>
      </c>
      <c r="E375" s="11">
        <v>2</v>
      </c>
      <c r="F375" s="11">
        <v>40</v>
      </c>
      <c r="G375" s="11">
        <v>13</v>
      </c>
      <c r="H375" s="11">
        <v>13</v>
      </c>
      <c r="I375" s="27">
        <f t="shared" si="8"/>
        <v>0</v>
      </c>
    </row>
    <row r="376" spans="1:11" x14ac:dyDescent="0.15">
      <c r="A376" s="11" t="s">
        <v>767</v>
      </c>
      <c r="B376" s="38" t="s">
        <v>758</v>
      </c>
      <c r="C376" s="11" t="s">
        <v>735</v>
      </c>
      <c r="D376" s="11" t="s">
        <v>736</v>
      </c>
      <c r="E376" s="11">
        <v>2</v>
      </c>
      <c r="F376" s="11">
        <v>10</v>
      </c>
      <c r="G376" s="11">
        <v>1</v>
      </c>
      <c r="H376" s="11">
        <v>1</v>
      </c>
      <c r="I376" s="27">
        <f t="shared" si="8"/>
        <v>0</v>
      </c>
    </row>
    <row r="377" spans="1:11" ht="15.75" customHeight="1" x14ac:dyDescent="0.15">
      <c r="A377" s="11" t="s">
        <v>767</v>
      </c>
      <c r="B377" s="38" t="s">
        <v>758</v>
      </c>
      <c r="C377" s="11" t="s">
        <v>735</v>
      </c>
      <c r="D377" s="11" t="s">
        <v>734</v>
      </c>
      <c r="E377" s="11">
        <v>2</v>
      </c>
      <c r="F377" s="11">
        <v>4</v>
      </c>
      <c r="G377" s="11">
        <v>4</v>
      </c>
      <c r="H377" s="11">
        <v>4</v>
      </c>
      <c r="I377" s="27">
        <f t="shared" si="8"/>
        <v>0</v>
      </c>
    </row>
    <row r="378" spans="1:11" x14ac:dyDescent="0.15">
      <c r="F378">
        <f>SUM(F6:F377)</f>
        <v>2433</v>
      </c>
      <c r="G378">
        <f>SUM(G6:G377)</f>
        <v>2069.5</v>
      </c>
      <c r="H378">
        <f>SUM(H6:H377)</f>
        <v>2061.5</v>
      </c>
    </row>
    <row r="381" spans="1:11" x14ac:dyDescent="0.15">
      <c r="J381" t="s">
        <v>768</v>
      </c>
      <c r="K381" t="s">
        <v>769</v>
      </c>
    </row>
    <row r="382" spans="1:11" x14ac:dyDescent="0.15">
      <c r="J382" t="s">
        <v>766</v>
      </c>
      <c r="K382">
        <f>SUMIF(A6:A377,J382,H6:H377)</f>
        <v>1339.5</v>
      </c>
    </row>
    <row r="383" spans="1:11" x14ac:dyDescent="0.15">
      <c r="J383" t="s">
        <v>763</v>
      </c>
      <c r="K383">
        <f>SUMIF(A6:A377,J383,H6:H377)</f>
        <v>534.5</v>
      </c>
    </row>
    <row r="384" spans="1:11" x14ac:dyDescent="0.15">
      <c r="J384" t="s">
        <v>767</v>
      </c>
      <c r="K384">
        <f>SUMIF(A6:A377,J384,H6:H377)</f>
        <v>65</v>
      </c>
    </row>
    <row r="385" spans="9:12" x14ac:dyDescent="0.15">
      <c r="J385" t="s">
        <v>764</v>
      </c>
      <c r="K385">
        <f>SUMIF(A6:A377,J385,H6:H377)</f>
        <v>122.5</v>
      </c>
    </row>
    <row r="386" spans="9:12" x14ac:dyDescent="0.15">
      <c r="K386">
        <f>SUM(K382:K385)</f>
        <v>2061.5</v>
      </c>
    </row>
    <row r="388" spans="9:12" x14ac:dyDescent="0.15">
      <c r="I388" s="64" t="s">
        <v>1540</v>
      </c>
      <c r="J388" s="63" t="s">
        <v>1541</v>
      </c>
      <c r="K388" s="63" t="s">
        <v>1563</v>
      </c>
      <c r="L388" s="63" t="s">
        <v>1543</v>
      </c>
    </row>
    <row r="389" spans="9:12" x14ac:dyDescent="0.15">
      <c r="I389" s="26" t="s">
        <v>1531</v>
      </c>
      <c r="J389" t="s">
        <v>1554</v>
      </c>
      <c r="K389">
        <f>SUMIF(B6:B384,J389,H6:H384)</f>
        <v>913.5</v>
      </c>
      <c r="L389">
        <f>ROUND(K389/K382 *100,0)</f>
        <v>68</v>
      </c>
    </row>
    <row r="390" spans="9:12" x14ac:dyDescent="0.15">
      <c r="I390" s="26" t="s">
        <v>1531</v>
      </c>
      <c r="J390" t="s">
        <v>1562</v>
      </c>
      <c r="K390">
        <f>SUMIF(B6:B385,J390,H6:H385)</f>
        <v>506</v>
      </c>
      <c r="L390">
        <f>ROUND(K390/K382 *100,0)</f>
        <v>38</v>
      </c>
    </row>
  </sheetData>
  <autoFilter ref="A5:M378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2"/>
  <sheetViews>
    <sheetView zoomScale="85" zoomScaleNormal="85" workbookViewId="0">
      <pane ySplit="5" topLeftCell="A541" activePane="bottomLeft" state="frozen"/>
      <selection pane="bottomLeft" activeCell="C546" sqref="C546"/>
    </sheetView>
  </sheetViews>
  <sheetFormatPr defaultRowHeight="13.5" x14ac:dyDescent="0.15"/>
  <cols>
    <col min="1" max="1" width="12.875" customWidth="1"/>
    <col min="2" max="2" width="15.25" customWidth="1"/>
    <col min="3" max="3" width="54.875" customWidth="1"/>
    <col min="4" max="4" width="60.375" customWidth="1"/>
    <col min="5" max="5" width="14.625" customWidth="1"/>
    <col min="6" max="6" width="19.625" customWidth="1"/>
    <col min="7" max="8" width="21.875" customWidth="1"/>
    <col min="9" max="9" width="16.25" customWidth="1"/>
    <col min="10" max="10" width="13.5" customWidth="1"/>
  </cols>
  <sheetData>
    <row r="1" spans="1:14" x14ac:dyDescent="0.15">
      <c r="A1" s="43" t="s">
        <v>196</v>
      </c>
      <c r="B1" s="44"/>
      <c r="C1" s="44" t="s">
        <v>690</v>
      </c>
      <c r="D1" s="45" t="s">
        <v>1122</v>
      </c>
      <c r="E1" s="46" t="s">
        <v>842</v>
      </c>
      <c r="F1" s="47"/>
      <c r="G1" s="45"/>
      <c r="H1" s="45"/>
      <c r="I1" s="48"/>
      <c r="J1" s="44"/>
      <c r="K1" s="35"/>
      <c r="L1" s="35"/>
      <c r="M1" s="35"/>
      <c r="N1" s="35"/>
    </row>
    <row r="2" spans="1:14" x14ac:dyDescent="0.15">
      <c r="A2" s="49" t="s">
        <v>263</v>
      </c>
      <c r="B2" s="44" t="str">
        <f>H613&amp;" 시간"</f>
        <v>1940 시간</v>
      </c>
      <c r="C2" s="44" t="s">
        <v>691</v>
      </c>
      <c r="D2" s="44" t="s">
        <v>1123</v>
      </c>
      <c r="E2" s="44"/>
      <c r="F2" s="50"/>
      <c r="G2" s="44"/>
      <c r="H2" s="44"/>
      <c r="I2" s="47"/>
      <c r="J2" s="44"/>
      <c r="K2" s="35"/>
      <c r="L2" s="35"/>
      <c r="M2" s="35"/>
      <c r="N2" s="35"/>
    </row>
    <row r="3" spans="1:14" x14ac:dyDescent="0.15">
      <c r="A3" s="49" t="s">
        <v>264</v>
      </c>
      <c r="B3" s="44" t="str">
        <f>ROUND(H613/39,0)&amp;" 주 (" &amp; ROUND(((H613/39)/50)*100,2) &amp; " %)"</f>
        <v>50 주 (99.49 %)</v>
      </c>
      <c r="C3" s="47"/>
      <c r="D3" s="47" t="s">
        <v>1124</v>
      </c>
      <c r="E3" s="44"/>
      <c r="F3" s="44"/>
      <c r="G3" s="44"/>
      <c r="H3" s="44"/>
      <c r="I3" s="48"/>
      <c r="J3" s="44"/>
      <c r="K3" s="35"/>
      <c r="L3" s="35"/>
      <c r="M3" s="35"/>
      <c r="N3" s="35"/>
    </row>
    <row r="4" spans="1:14" x14ac:dyDescent="0.15">
      <c r="A4" s="49" t="s">
        <v>265</v>
      </c>
      <c r="B4" s="44" t="str">
        <f>50 - ROUND(H613/39,0) &amp; " 주"</f>
        <v>0 주</v>
      </c>
      <c r="C4" s="47"/>
      <c r="D4" s="47" t="s">
        <v>1538</v>
      </c>
      <c r="E4" s="47" t="s">
        <v>867</v>
      </c>
      <c r="F4" s="51">
        <f>F613</f>
        <v>2295.5</v>
      </c>
      <c r="G4" s="51">
        <f>G613</f>
        <v>1940</v>
      </c>
      <c r="H4" s="51">
        <f>H613</f>
        <v>1940</v>
      </c>
      <c r="I4" s="52">
        <f>I613</f>
        <v>0</v>
      </c>
      <c r="J4" s="44"/>
      <c r="K4" s="35"/>
      <c r="L4" s="35"/>
      <c r="M4" s="35"/>
      <c r="N4" s="35"/>
    </row>
    <row r="5" spans="1:14" x14ac:dyDescent="0.15">
      <c r="A5" s="51" t="s">
        <v>762</v>
      </c>
      <c r="B5" s="51" t="s">
        <v>770</v>
      </c>
      <c r="C5" s="53" t="s">
        <v>771</v>
      </c>
      <c r="D5" s="53" t="s">
        <v>1</v>
      </c>
      <c r="E5" s="53" t="s">
        <v>1125</v>
      </c>
      <c r="F5" s="53" t="s">
        <v>3</v>
      </c>
      <c r="G5" s="53" t="s">
        <v>1126</v>
      </c>
      <c r="H5" s="53" t="s">
        <v>1127</v>
      </c>
      <c r="I5" s="54" t="s">
        <v>6</v>
      </c>
      <c r="J5" s="53" t="s">
        <v>1097</v>
      </c>
      <c r="K5" s="35"/>
      <c r="L5" s="35"/>
      <c r="M5" s="35"/>
      <c r="N5" s="35"/>
    </row>
    <row r="6" spans="1:14" x14ac:dyDescent="0.15">
      <c r="A6" s="44" t="s">
        <v>766</v>
      </c>
      <c r="B6" s="55" t="s">
        <v>1544</v>
      </c>
      <c r="C6" s="55" t="s">
        <v>778</v>
      </c>
      <c r="D6" s="55" t="s">
        <v>609</v>
      </c>
      <c r="E6" s="56">
        <v>1</v>
      </c>
      <c r="F6" s="56">
        <v>1.5</v>
      </c>
      <c r="G6" s="56">
        <v>1.5</v>
      </c>
      <c r="H6" s="56">
        <v>1.5</v>
      </c>
      <c r="I6" s="57">
        <f t="shared" ref="I6:I250" si="0">G6-H6</f>
        <v>0</v>
      </c>
      <c r="J6" s="44"/>
      <c r="K6" s="35"/>
      <c r="L6" s="35"/>
      <c r="M6" s="35"/>
      <c r="N6" s="35"/>
    </row>
    <row r="7" spans="1:14" x14ac:dyDescent="0.15">
      <c r="A7" s="44" t="s">
        <v>766</v>
      </c>
      <c r="B7" s="55" t="s">
        <v>1544</v>
      </c>
      <c r="C7" s="55" t="s">
        <v>778</v>
      </c>
      <c r="D7" s="55" t="s">
        <v>617</v>
      </c>
      <c r="E7" s="56">
        <v>1</v>
      </c>
      <c r="F7" s="56">
        <v>8</v>
      </c>
      <c r="G7" s="56">
        <v>10</v>
      </c>
      <c r="H7" s="56">
        <v>10</v>
      </c>
      <c r="I7" s="57">
        <f t="shared" si="0"/>
        <v>0</v>
      </c>
      <c r="J7" s="44"/>
      <c r="K7" s="35"/>
      <c r="L7" s="35"/>
      <c r="M7" s="35"/>
      <c r="N7" s="35"/>
    </row>
    <row r="8" spans="1:14" x14ac:dyDescent="0.15">
      <c r="A8" s="44" t="s">
        <v>766</v>
      </c>
      <c r="B8" s="55" t="s">
        <v>1544</v>
      </c>
      <c r="C8" s="55" t="s">
        <v>778</v>
      </c>
      <c r="D8" s="55" t="s">
        <v>614</v>
      </c>
      <c r="E8" s="56">
        <v>1</v>
      </c>
      <c r="F8" s="56">
        <v>8</v>
      </c>
      <c r="G8" s="56">
        <v>6.5</v>
      </c>
      <c r="H8" s="56">
        <v>6.5</v>
      </c>
      <c r="I8" s="57">
        <f t="shared" si="0"/>
        <v>0</v>
      </c>
      <c r="J8" s="44"/>
      <c r="K8" s="35"/>
      <c r="L8" s="35"/>
      <c r="M8" s="35"/>
      <c r="N8" s="35"/>
    </row>
    <row r="9" spans="1:14" x14ac:dyDescent="0.15">
      <c r="A9" s="44" t="s">
        <v>766</v>
      </c>
      <c r="B9" s="55" t="s">
        <v>1544</v>
      </c>
      <c r="C9" s="55" t="s">
        <v>629</v>
      </c>
      <c r="D9" s="55" t="s">
        <v>629</v>
      </c>
      <c r="E9" s="56">
        <v>1</v>
      </c>
      <c r="F9" s="56">
        <v>1</v>
      </c>
      <c r="G9" s="56">
        <v>1</v>
      </c>
      <c r="H9" s="56">
        <v>1</v>
      </c>
      <c r="I9" s="57">
        <f t="shared" si="0"/>
        <v>0</v>
      </c>
      <c r="J9" s="44"/>
      <c r="K9" s="35"/>
      <c r="L9" s="35"/>
      <c r="M9" s="35"/>
      <c r="N9" s="35"/>
    </row>
    <row r="10" spans="1:14" x14ac:dyDescent="0.15">
      <c r="A10" s="44" t="s">
        <v>766</v>
      </c>
      <c r="B10" s="55" t="s">
        <v>1544</v>
      </c>
      <c r="C10" s="55" t="s">
        <v>632</v>
      </c>
      <c r="D10" s="55" t="s">
        <v>632</v>
      </c>
      <c r="E10" s="56">
        <v>1</v>
      </c>
      <c r="F10" s="56">
        <v>8</v>
      </c>
      <c r="G10" s="56">
        <v>2</v>
      </c>
      <c r="H10" s="56">
        <v>2</v>
      </c>
      <c r="I10" s="57">
        <f t="shared" si="0"/>
        <v>0</v>
      </c>
      <c r="J10" s="44"/>
      <c r="K10" s="35"/>
      <c r="L10" s="35"/>
      <c r="M10" s="35"/>
      <c r="N10" s="35"/>
    </row>
    <row r="11" spans="1:14" x14ac:dyDescent="0.15">
      <c r="A11" s="44" t="s">
        <v>766</v>
      </c>
      <c r="B11" s="55" t="s">
        <v>1544</v>
      </c>
      <c r="C11" s="55" t="s">
        <v>654</v>
      </c>
      <c r="D11" s="55" t="s">
        <v>654</v>
      </c>
      <c r="E11" s="56">
        <v>1</v>
      </c>
      <c r="F11" s="56">
        <v>8</v>
      </c>
      <c r="G11" s="56">
        <v>6.5</v>
      </c>
      <c r="H11" s="56">
        <v>6.5</v>
      </c>
      <c r="I11" s="57">
        <f t="shared" si="0"/>
        <v>0</v>
      </c>
      <c r="J11" s="44"/>
      <c r="K11" s="35"/>
      <c r="L11" s="35"/>
      <c r="M11" s="35"/>
      <c r="N11" s="35"/>
    </row>
    <row r="12" spans="1:14" x14ac:dyDescent="0.15">
      <c r="A12" s="44" t="s">
        <v>766</v>
      </c>
      <c r="B12" s="55" t="s">
        <v>1544</v>
      </c>
      <c r="C12" s="55" t="s">
        <v>651</v>
      </c>
      <c r="D12" s="55" t="s">
        <v>651</v>
      </c>
      <c r="E12" s="56">
        <v>1</v>
      </c>
      <c r="F12" s="56">
        <v>8</v>
      </c>
      <c r="G12" s="56">
        <v>5</v>
      </c>
      <c r="H12" s="56">
        <v>5</v>
      </c>
      <c r="I12" s="57">
        <f t="shared" si="0"/>
        <v>0</v>
      </c>
      <c r="J12" s="44"/>
      <c r="K12" s="35"/>
      <c r="L12" s="35"/>
      <c r="M12" s="35"/>
      <c r="N12" s="35"/>
    </row>
    <row r="13" spans="1:14" x14ac:dyDescent="0.15">
      <c r="A13" s="44" t="s">
        <v>766</v>
      </c>
      <c r="B13" s="55" t="s">
        <v>1544</v>
      </c>
      <c r="C13" s="55" t="s">
        <v>639</v>
      </c>
      <c r="D13" s="55" t="s">
        <v>639</v>
      </c>
      <c r="E13" s="56">
        <v>1</v>
      </c>
      <c r="F13" s="56">
        <v>2</v>
      </c>
      <c r="G13" s="56">
        <v>2</v>
      </c>
      <c r="H13" s="56">
        <v>2</v>
      </c>
      <c r="I13" s="57">
        <f t="shared" si="0"/>
        <v>0</v>
      </c>
      <c r="J13" s="44"/>
      <c r="K13" s="35"/>
      <c r="L13" s="35"/>
      <c r="M13" s="35"/>
      <c r="N13" s="35"/>
    </row>
    <row r="14" spans="1:14" x14ac:dyDescent="0.15">
      <c r="A14" s="44" t="s">
        <v>766</v>
      </c>
      <c r="B14" s="55" t="s">
        <v>1544</v>
      </c>
      <c r="C14" s="55" t="s">
        <v>655</v>
      </c>
      <c r="D14" s="55" t="s">
        <v>655</v>
      </c>
      <c r="E14" s="56">
        <v>1</v>
      </c>
      <c r="F14" s="56">
        <v>8</v>
      </c>
      <c r="G14" s="56">
        <v>6</v>
      </c>
      <c r="H14" s="56">
        <v>6</v>
      </c>
      <c r="I14" s="57">
        <f t="shared" si="0"/>
        <v>0</v>
      </c>
      <c r="J14" s="44"/>
      <c r="K14" s="35"/>
      <c r="L14" s="35"/>
      <c r="M14" s="35"/>
      <c r="N14" s="35"/>
    </row>
    <row r="15" spans="1:14" x14ac:dyDescent="0.15">
      <c r="A15" s="44" t="s">
        <v>766</v>
      </c>
      <c r="B15" s="55" t="s">
        <v>1544</v>
      </c>
      <c r="C15" s="55" t="s">
        <v>652</v>
      </c>
      <c r="D15" s="55" t="s">
        <v>652</v>
      </c>
      <c r="E15" s="56">
        <v>1</v>
      </c>
      <c r="F15" s="56">
        <v>5</v>
      </c>
      <c r="G15" s="56">
        <v>3</v>
      </c>
      <c r="H15" s="56">
        <v>3</v>
      </c>
      <c r="I15" s="57">
        <f t="shared" si="0"/>
        <v>0</v>
      </c>
      <c r="J15" s="44"/>
      <c r="K15" s="35"/>
      <c r="L15" s="35"/>
      <c r="M15" s="35"/>
      <c r="N15" s="35"/>
    </row>
    <row r="16" spans="1:14" x14ac:dyDescent="0.15">
      <c r="A16" s="44" t="s">
        <v>766</v>
      </c>
      <c r="B16" s="55" t="s">
        <v>1544</v>
      </c>
      <c r="C16" s="55" t="s">
        <v>650</v>
      </c>
      <c r="D16" s="55" t="s">
        <v>650</v>
      </c>
      <c r="E16" s="56">
        <v>1</v>
      </c>
      <c r="F16" s="56">
        <v>1</v>
      </c>
      <c r="G16" s="56">
        <v>1</v>
      </c>
      <c r="H16" s="56">
        <v>1</v>
      </c>
      <c r="I16" s="57">
        <f t="shared" si="0"/>
        <v>0</v>
      </c>
      <c r="J16" s="44"/>
      <c r="K16" s="35"/>
      <c r="L16" s="11"/>
      <c r="M16" s="35"/>
      <c r="N16" s="35"/>
    </row>
    <row r="17" spans="1:14" x14ac:dyDescent="0.15">
      <c r="A17" s="44" t="s">
        <v>766</v>
      </c>
      <c r="B17" s="55" t="s">
        <v>1544</v>
      </c>
      <c r="C17" s="55" t="s">
        <v>656</v>
      </c>
      <c r="D17" s="55" t="s">
        <v>656</v>
      </c>
      <c r="E17" s="56">
        <v>1</v>
      </c>
      <c r="F17" s="56">
        <v>25</v>
      </c>
      <c r="G17" s="56">
        <v>13</v>
      </c>
      <c r="H17" s="56">
        <v>13</v>
      </c>
      <c r="I17" s="57">
        <f t="shared" si="0"/>
        <v>0</v>
      </c>
      <c r="J17" s="44"/>
      <c r="K17" s="35"/>
      <c r="L17" s="37"/>
      <c r="M17" s="35"/>
      <c r="N17" s="35"/>
    </row>
    <row r="18" spans="1:14" x14ac:dyDescent="0.15">
      <c r="A18" s="44" t="s">
        <v>766</v>
      </c>
      <c r="B18" s="55" t="s">
        <v>1544</v>
      </c>
      <c r="C18" s="55" t="s">
        <v>657</v>
      </c>
      <c r="D18" s="55" t="s">
        <v>657</v>
      </c>
      <c r="E18" s="56">
        <v>1</v>
      </c>
      <c r="F18" s="56">
        <v>5</v>
      </c>
      <c r="G18" s="56">
        <v>4</v>
      </c>
      <c r="H18" s="56">
        <v>4</v>
      </c>
      <c r="I18" s="57">
        <f t="shared" si="0"/>
        <v>0</v>
      </c>
      <c r="J18" s="44"/>
      <c r="K18" s="35"/>
      <c r="L18" s="37"/>
      <c r="M18" s="35"/>
      <c r="N18" s="35"/>
    </row>
    <row r="19" spans="1:14" x14ac:dyDescent="0.15">
      <c r="A19" s="44" t="s">
        <v>766</v>
      </c>
      <c r="B19" s="55" t="s">
        <v>1544</v>
      </c>
      <c r="C19" s="55" t="s">
        <v>774</v>
      </c>
      <c r="D19" s="55" t="s">
        <v>774</v>
      </c>
      <c r="E19" s="56">
        <v>1</v>
      </c>
      <c r="F19" s="56">
        <v>3</v>
      </c>
      <c r="G19" s="56">
        <v>2.5</v>
      </c>
      <c r="H19" s="56">
        <v>2.5</v>
      </c>
      <c r="I19" s="57">
        <f t="shared" si="0"/>
        <v>0</v>
      </c>
      <c r="J19" s="44"/>
      <c r="K19" s="35"/>
      <c r="L19" s="37"/>
      <c r="M19" s="35"/>
      <c r="N19" s="35"/>
    </row>
    <row r="20" spans="1:14" x14ac:dyDescent="0.15">
      <c r="A20" s="44" t="s">
        <v>766</v>
      </c>
      <c r="B20" s="55" t="s">
        <v>1544</v>
      </c>
      <c r="C20" s="55" t="s">
        <v>775</v>
      </c>
      <c r="D20" s="55" t="s">
        <v>695</v>
      </c>
      <c r="E20" s="56">
        <v>1</v>
      </c>
      <c r="F20" s="56">
        <v>1.5</v>
      </c>
      <c r="G20" s="56">
        <v>1.5</v>
      </c>
      <c r="H20" s="56">
        <v>1.5</v>
      </c>
      <c r="I20" s="57">
        <f t="shared" si="0"/>
        <v>0</v>
      </c>
      <c r="J20" s="44"/>
      <c r="K20" s="35"/>
      <c r="L20" s="37"/>
      <c r="M20" s="35"/>
      <c r="N20" s="35"/>
    </row>
    <row r="21" spans="1:14" x14ac:dyDescent="0.15">
      <c r="A21" s="44" t="s">
        <v>766</v>
      </c>
      <c r="B21" s="55" t="s">
        <v>1544</v>
      </c>
      <c r="C21" s="55" t="s">
        <v>775</v>
      </c>
      <c r="D21" s="58" t="s">
        <v>709</v>
      </c>
      <c r="E21" s="56">
        <v>1</v>
      </c>
      <c r="F21" s="56">
        <v>4</v>
      </c>
      <c r="G21" s="56">
        <v>4</v>
      </c>
      <c r="H21" s="56">
        <v>4</v>
      </c>
      <c r="I21" s="57">
        <f t="shared" si="0"/>
        <v>0</v>
      </c>
      <c r="J21" s="44"/>
      <c r="K21" s="35"/>
      <c r="L21" s="37"/>
      <c r="M21" s="35"/>
      <c r="N21" s="35"/>
    </row>
    <row r="22" spans="1:14" x14ac:dyDescent="0.15">
      <c r="A22" s="44" t="s">
        <v>766</v>
      </c>
      <c r="B22" s="55" t="s">
        <v>1544</v>
      </c>
      <c r="C22" s="55" t="s">
        <v>775</v>
      </c>
      <c r="D22" s="58" t="s">
        <v>696</v>
      </c>
      <c r="E22" s="56">
        <v>1</v>
      </c>
      <c r="F22" s="56">
        <v>4</v>
      </c>
      <c r="G22" s="56">
        <v>1.5</v>
      </c>
      <c r="H22" s="56">
        <v>1.5</v>
      </c>
      <c r="I22" s="57">
        <f t="shared" si="0"/>
        <v>0</v>
      </c>
      <c r="J22" s="44"/>
      <c r="K22" s="35"/>
      <c r="L22" s="37"/>
      <c r="M22" s="35"/>
      <c r="N22" s="35"/>
    </row>
    <row r="23" spans="1:14" x14ac:dyDescent="0.15">
      <c r="A23" s="44" t="s">
        <v>766</v>
      </c>
      <c r="B23" s="55" t="s">
        <v>1544</v>
      </c>
      <c r="C23" s="55" t="s">
        <v>775</v>
      </c>
      <c r="D23" s="58" t="s">
        <v>698</v>
      </c>
      <c r="E23" s="56">
        <v>1</v>
      </c>
      <c r="F23" s="56">
        <v>8</v>
      </c>
      <c r="G23" s="56">
        <v>4.5</v>
      </c>
      <c r="H23" s="56">
        <v>4.5</v>
      </c>
      <c r="I23" s="57">
        <f t="shared" si="0"/>
        <v>0</v>
      </c>
      <c r="J23" s="44"/>
      <c r="K23" s="35"/>
      <c r="L23" s="37"/>
      <c r="M23" s="35"/>
      <c r="N23" s="35"/>
    </row>
    <row r="24" spans="1:14" x14ac:dyDescent="0.15">
      <c r="A24" s="44" t="s">
        <v>766</v>
      </c>
      <c r="B24" s="55" t="s">
        <v>1544</v>
      </c>
      <c r="C24" s="55" t="s">
        <v>775</v>
      </c>
      <c r="D24" s="58" t="s">
        <v>699</v>
      </c>
      <c r="E24" s="56">
        <v>1</v>
      </c>
      <c r="F24" s="56">
        <v>4</v>
      </c>
      <c r="G24" s="56">
        <v>0</v>
      </c>
      <c r="H24" s="56">
        <v>0</v>
      </c>
      <c r="I24" s="57">
        <f t="shared" si="0"/>
        <v>0</v>
      </c>
      <c r="J24" s="44"/>
      <c r="K24" s="35"/>
      <c r="L24" s="37"/>
      <c r="M24" s="35"/>
      <c r="N24" s="35"/>
    </row>
    <row r="25" spans="1:14" ht="24" x14ac:dyDescent="0.15">
      <c r="A25" s="44" t="s">
        <v>766</v>
      </c>
      <c r="B25" s="55" t="s">
        <v>1544</v>
      </c>
      <c r="C25" s="55" t="s">
        <v>775</v>
      </c>
      <c r="D25" s="58" t="s">
        <v>713</v>
      </c>
      <c r="E25" s="56">
        <v>1</v>
      </c>
      <c r="F25" s="56">
        <v>16</v>
      </c>
      <c r="G25" s="56">
        <v>15.5</v>
      </c>
      <c r="H25" s="56">
        <v>15.5</v>
      </c>
      <c r="I25" s="57">
        <f t="shared" si="0"/>
        <v>0</v>
      </c>
      <c r="J25" s="44"/>
      <c r="K25" s="35"/>
      <c r="L25" s="37"/>
      <c r="M25" s="35"/>
      <c r="N25" s="35"/>
    </row>
    <row r="26" spans="1:14" ht="24" x14ac:dyDescent="0.15">
      <c r="A26" s="44" t="s">
        <v>766</v>
      </c>
      <c r="B26" s="55" t="s">
        <v>1544</v>
      </c>
      <c r="C26" s="55" t="s">
        <v>775</v>
      </c>
      <c r="D26" s="58" t="s">
        <v>697</v>
      </c>
      <c r="E26" s="56">
        <v>1</v>
      </c>
      <c r="F26" s="56">
        <v>4</v>
      </c>
      <c r="G26" s="56">
        <v>0</v>
      </c>
      <c r="H26" s="56">
        <v>0</v>
      </c>
      <c r="I26" s="57">
        <f t="shared" si="0"/>
        <v>0</v>
      </c>
      <c r="J26" s="44"/>
      <c r="K26" s="35"/>
      <c r="L26" s="37"/>
      <c r="M26" s="35"/>
      <c r="N26" s="35"/>
    </row>
    <row r="27" spans="1:14" x14ac:dyDescent="0.15">
      <c r="A27" s="44" t="s">
        <v>766</v>
      </c>
      <c r="B27" s="55" t="s">
        <v>1544</v>
      </c>
      <c r="C27" s="55" t="s">
        <v>775</v>
      </c>
      <c r="D27" s="58" t="s">
        <v>700</v>
      </c>
      <c r="E27" s="56">
        <v>1</v>
      </c>
      <c r="F27" s="56">
        <v>4</v>
      </c>
      <c r="G27" s="56">
        <v>1</v>
      </c>
      <c r="H27" s="56">
        <v>1</v>
      </c>
      <c r="I27" s="57">
        <f t="shared" si="0"/>
        <v>0</v>
      </c>
      <c r="J27" s="44"/>
      <c r="K27" s="35"/>
      <c r="L27" s="37"/>
      <c r="M27" s="35"/>
      <c r="N27" s="35"/>
    </row>
    <row r="28" spans="1:14" x14ac:dyDescent="0.15">
      <c r="A28" s="44" t="s">
        <v>766</v>
      </c>
      <c r="B28" s="55" t="s">
        <v>1544</v>
      </c>
      <c r="C28" s="55" t="s">
        <v>775</v>
      </c>
      <c r="D28" s="58" t="s">
        <v>701</v>
      </c>
      <c r="E28" s="56">
        <v>1</v>
      </c>
      <c r="F28" s="56">
        <v>4</v>
      </c>
      <c r="G28" s="56">
        <v>2</v>
      </c>
      <c r="H28" s="56">
        <v>2</v>
      </c>
      <c r="I28" s="57">
        <f t="shared" si="0"/>
        <v>0</v>
      </c>
      <c r="J28" s="44"/>
      <c r="K28" s="35"/>
      <c r="L28" s="37"/>
      <c r="M28" s="35"/>
      <c r="N28" s="35"/>
    </row>
    <row r="29" spans="1:14" x14ac:dyDescent="0.15">
      <c r="A29" s="44" t="s">
        <v>766</v>
      </c>
      <c r="B29" s="55" t="s">
        <v>1544</v>
      </c>
      <c r="C29" s="55" t="s">
        <v>775</v>
      </c>
      <c r="D29" s="58" t="s">
        <v>702</v>
      </c>
      <c r="E29" s="56">
        <v>1</v>
      </c>
      <c r="F29" s="56">
        <v>4</v>
      </c>
      <c r="G29" s="56">
        <v>1</v>
      </c>
      <c r="H29" s="56">
        <v>1</v>
      </c>
      <c r="I29" s="57">
        <f t="shared" si="0"/>
        <v>0</v>
      </c>
      <c r="J29" s="44"/>
      <c r="K29" s="35"/>
      <c r="L29" s="37"/>
      <c r="M29" s="35"/>
      <c r="N29" s="35"/>
    </row>
    <row r="30" spans="1:14" x14ac:dyDescent="0.15">
      <c r="A30" s="44" t="s">
        <v>766</v>
      </c>
      <c r="B30" s="55" t="s">
        <v>1544</v>
      </c>
      <c r="C30" s="55" t="s">
        <v>775</v>
      </c>
      <c r="D30" s="58" t="s">
        <v>703</v>
      </c>
      <c r="E30" s="56">
        <v>1</v>
      </c>
      <c r="F30" s="56">
        <v>8</v>
      </c>
      <c r="G30" s="56">
        <v>2</v>
      </c>
      <c r="H30" s="56">
        <v>2</v>
      </c>
      <c r="I30" s="57">
        <f t="shared" si="0"/>
        <v>0</v>
      </c>
      <c r="J30" s="44"/>
      <c r="K30" s="35"/>
      <c r="L30" s="37"/>
      <c r="M30" s="35"/>
      <c r="N30" s="35"/>
    </row>
    <row r="31" spans="1:14" x14ac:dyDescent="0.15">
      <c r="A31" s="44" t="s">
        <v>766</v>
      </c>
      <c r="B31" s="55" t="s">
        <v>1544</v>
      </c>
      <c r="C31" s="55" t="s">
        <v>775</v>
      </c>
      <c r="D31" s="58" t="s">
        <v>704</v>
      </c>
      <c r="E31" s="56">
        <v>1</v>
      </c>
      <c r="F31" s="56">
        <v>4</v>
      </c>
      <c r="G31" s="56">
        <v>0</v>
      </c>
      <c r="H31" s="56">
        <v>0</v>
      </c>
      <c r="I31" s="57">
        <f t="shared" si="0"/>
        <v>0</v>
      </c>
      <c r="J31" s="44"/>
      <c r="K31" s="35"/>
      <c r="L31" s="37"/>
      <c r="M31" s="35"/>
      <c r="N31" s="35"/>
    </row>
    <row r="32" spans="1:14" ht="24" x14ac:dyDescent="0.15">
      <c r="A32" s="44" t="s">
        <v>766</v>
      </c>
      <c r="B32" s="55" t="s">
        <v>1544</v>
      </c>
      <c r="C32" s="55" t="s">
        <v>775</v>
      </c>
      <c r="D32" s="58" t="s">
        <v>705</v>
      </c>
      <c r="E32" s="56">
        <v>1</v>
      </c>
      <c r="F32" s="56">
        <v>4</v>
      </c>
      <c r="G32" s="56">
        <v>3</v>
      </c>
      <c r="H32" s="56">
        <v>3</v>
      </c>
      <c r="I32" s="57">
        <f t="shared" si="0"/>
        <v>0</v>
      </c>
      <c r="J32" s="44"/>
      <c r="K32" s="35"/>
      <c r="L32" s="37"/>
      <c r="M32" s="35"/>
      <c r="N32" s="35"/>
    </row>
    <row r="33" spans="1:14" x14ac:dyDescent="0.15">
      <c r="A33" s="44" t="s">
        <v>766</v>
      </c>
      <c r="B33" s="55" t="s">
        <v>1544</v>
      </c>
      <c r="C33" s="55" t="s">
        <v>775</v>
      </c>
      <c r="D33" s="58" t="s">
        <v>706</v>
      </c>
      <c r="E33" s="56">
        <v>1</v>
      </c>
      <c r="F33" s="56">
        <v>4</v>
      </c>
      <c r="G33" s="56">
        <v>4</v>
      </c>
      <c r="H33" s="56">
        <v>4</v>
      </c>
      <c r="I33" s="57">
        <f t="shared" si="0"/>
        <v>0</v>
      </c>
      <c r="J33" s="44"/>
      <c r="K33" s="35"/>
      <c r="L33" s="37"/>
      <c r="M33" s="35"/>
      <c r="N33" s="35"/>
    </row>
    <row r="34" spans="1:14" x14ac:dyDescent="0.15">
      <c r="A34" s="44" t="s">
        <v>766</v>
      </c>
      <c r="B34" s="55" t="s">
        <v>1544</v>
      </c>
      <c r="C34" s="55" t="s">
        <v>775</v>
      </c>
      <c r="D34" s="58" t="s">
        <v>707</v>
      </c>
      <c r="E34" s="56">
        <v>1</v>
      </c>
      <c r="F34" s="56">
        <v>12</v>
      </c>
      <c r="G34" s="56">
        <v>0</v>
      </c>
      <c r="H34" s="56">
        <v>0</v>
      </c>
      <c r="I34" s="57">
        <f t="shared" si="0"/>
        <v>0</v>
      </c>
      <c r="J34" s="44"/>
      <c r="K34" s="35"/>
      <c r="L34" s="37"/>
      <c r="M34" s="35"/>
      <c r="N34" s="35"/>
    </row>
    <row r="35" spans="1:14" x14ac:dyDescent="0.15">
      <c r="A35" s="44" t="s">
        <v>766</v>
      </c>
      <c r="B35" s="55" t="s">
        <v>1544</v>
      </c>
      <c r="C35" s="55" t="s">
        <v>775</v>
      </c>
      <c r="D35" s="58" t="s">
        <v>732</v>
      </c>
      <c r="E35" s="56">
        <v>1</v>
      </c>
      <c r="F35" s="56">
        <v>4</v>
      </c>
      <c r="G35" s="56">
        <v>6</v>
      </c>
      <c r="H35" s="56">
        <v>6</v>
      </c>
      <c r="I35" s="57">
        <f t="shared" si="0"/>
        <v>0</v>
      </c>
      <c r="J35" s="44"/>
      <c r="K35" s="35"/>
      <c r="L35" s="37"/>
      <c r="M35" s="35"/>
      <c r="N35" s="35"/>
    </row>
    <row r="36" spans="1:14" x14ac:dyDescent="0.15">
      <c r="A36" s="44" t="s">
        <v>766</v>
      </c>
      <c r="B36" s="55" t="s">
        <v>1544</v>
      </c>
      <c r="C36" s="58" t="s">
        <v>731</v>
      </c>
      <c r="D36" s="58" t="s">
        <v>731</v>
      </c>
      <c r="E36" s="56">
        <v>1</v>
      </c>
      <c r="F36" s="56">
        <v>4</v>
      </c>
      <c r="G36" s="56">
        <v>17</v>
      </c>
      <c r="H36" s="56">
        <v>17</v>
      </c>
      <c r="I36" s="57">
        <f t="shared" si="0"/>
        <v>0</v>
      </c>
      <c r="J36" s="44"/>
      <c r="K36" s="35"/>
      <c r="L36" s="37"/>
      <c r="M36" s="35"/>
      <c r="N36" s="35"/>
    </row>
    <row r="37" spans="1:14" ht="21" customHeight="1" x14ac:dyDescent="0.15">
      <c r="A37" s="44" t="s">
        <v>766</v>
      </c>
      <c r="B37" s="55" t="s">
        <v>1544</v>
      </c>
      <c r="C37" s="58" t="s">
        <v>733</v>
      </c>
      <c r="D37" s="58" t="s">
        <v>733</v>
      </c>
      <c r="E37" s="56">
        <v>1</v>
      </c>
      <c r="F37" s="56">
        <v>4</v>
      </c>
      <c r="G37" s="56">
        <v>5</v>
      </c>
      <c r="H37" s="56">
        <v>5</v>
      </c>
      <c r="I37" s="57">
        <f t="shared" si="0"/>
        <v>0</v>
      </c>
      <c r="J37" s="44"/>
      <c r="K37" s="35"/>
      <c r="L37" s="37"/>
      <c r="M37" s="35"/>
      <c r="N37" s="35"/>
    </row>
    <row r="38" spans="1:14" ht="60.75" customHeight="1" x14ac:dyDescent="0.15">
      <c r="A38" s="44" t="s">
        <v>766</v>
      </c>
      <c r="B38" s="55" t="s">
        <v>1544</v>
      </c>
      <c r="C38" s="58" t="s">
        <v>1128</v>
      </c>
      <c r="D38" s="58" t="s">
        <v>854</v>
      </c>
      <c r="E38" s="56">
        <v>3</v>
      </c>
      <c r="F38" s="56">
        <v>1</v>
      </c>
      <c r="G38" s="56">
        <v>0.5</v>
      </c>
      <c r="H38" s="56">
        <v>0.5</v>
      </c>
      <c r="I38" s="57">
        <f t="shared" si="0"/>
        <v>0</v>
      </c>
      <c r="J38" s="44"/>
      <c r="K38" s="35"/>
      <c r="L38" s="37"/>
      <c r="M38" s="35"/>
      <c r="N38" s="35"/>
    </row>
    <row r="39" spans="1:14" ht="51.75" customHeight="1" x14ac:dyDescent="0.15">
      <c r="A39" s="44" t="s">
        <v>766</v>
      </c>
      <c r="B39" s="55" t="s">
        <v>1544</v>
      </c>
      <c r="C39" s="58" t="s">
        <v>1128</v>
      </c>
      <c r="D39" s="58" t="s">
        <v>855</v>
      </c>
      <c r="E39" s="56">
        <v>3</v>
      </c>
      <c r="F39" s="56">
        <v>0.5</v>
      </c>
      <c r="G39" s="56">
        <v>0.5</v>
      </c>
      <c r="H39" s="56">
        <v>0.5</v>
      </c>
      <c r="I39" s="57">
        <f t="shared" si="0"/>
        <v>0</v>
      </c>
      <c r="J39" s="44"/>
      <c r="K39" s="35"/>
      <c r="L39" s="37"/>
      <c r="M39" s="35"/>
      <c r="N39" s="35"/>
    </row>
    <row r="40" spans="1:14" x14ac:dyDescent="0.15">
      <c r="A40" s="44" t="s">
        <v>766</v>
      </c>
      <c r="B40" s="55" t="s">
        <v>1544</v>
      </c>
      <c r="C40" s="58" t="s">
        <v>198</v>
      </c>
      <c r="D40" s="58" t="s">
        <v>869</v>
      </c>
      <c r="E40" s="56">
        <v>3</v>
      </c>
      <c r="F40" s="56">
        <v>1</v>
      </c>
      <c r="G40" s="56">
        <v>1</v>
      </c>
      <c r="H40" s="56">
        <v>1</v>
      </c>
      <c r="I40" s="57">
        <f t="shared" si="0"/>
        <v>0</v>
      </c>
      <c r="J40" s="44"/>
      <c r="K40" s="35"/>
      <c r="L40" s="37"/>
      <c r="M40" s="35"/>
      <c r="N40" s="35"/>
    </row>
    <row r="41" spans="1:14" x14ac:dyDescent="0.15">
      <c r="A41" s="44" t="s">
        <v>766</v>
      </c>
      <c r="B41" s="55" t="s">
        <v>1544</v>
      </c>
      <c r="C41" s="58" t="s">
        <v>198</v>
      </c>
      <c r="D41" s="58" t="s">
        <v>889</v>
      </c>
      <c r="E41" s="56">
        <v>2</v>
      </c>
      <c r="F41" s="56">
        <v>2</v>
      </c>
      <c r="G41" s="56">
        <v>2</v>
      </c>
      <c r="H41" s="56">
        <v>2</v>
      </c>
      <c r="I41" s="57">
        <f t="shared" si="0"/>
        <v>0</v>
      </c>
      <c r="J41" s="44"/>
      <c r="K41" s="35"/>
      <c r="L41" s="37"/>
      <c r="M41" s="35"/>
      <c r="N41" s="35"/>
    </row>
    <row r="42" spans="1:14" x14ac:dyDescent="0.15">
      <c r="A42" s="44" t="s">
        <v>766</v>
      </c>
      <c r="B42" s="55" t="s">
        <v>1544</v>
      </c>
      <c r="C42" s="58" t="s">
        <v>198</v>
      </c>
      <c r="D42" s="58" t="s">
        <v>896</v>
      </c>
      <c r="E42" s="56">
        <v>1</v>
      </c>
      <c r="F42" s="56">
        <v>1</v>
      </c>
      <c r="G42" s="56">
        <v>1</v>
      </c>
      <c r="H42" s="56">
        <v>1</v>
      </c>
      <c r="I42" s="57">
        <f t="shared" si="0"/>
        <v>0</v>
      </c>
      <c r="J42" s="44"/>
      <c r="K42" s="35"/>
      <c r="L42" s="37"/>
      <c r="M42" s="35"/>
      <c r="N42" s="35"/>
    </row>
    <row r="43" spans="1:14" x14ac:dyDescent="0.15">
      <c r="A43" s="44" t="s">
        <v>766</v>
      </c>
      <c r="B43" s="55" t="s">
        <v>728</v>
      </c>
      <c r="C43" s="55" t="s">
        <v>689</v>
      </c>
      <c r="D43" s="55" t="s">
        <v>689</v>
      </c>
      <c r="E43" s="56">
        <v>1</v>
      </c>
      <c r="F43" s="56">
        <v>3</v>
      </c>
      <c r="G43" s="56">
        <v>4.5</v>
      </c>
      <c r="H43" s="56">
        <v>4.5</v>
      </c>
      <c r="I43" s="57">
        <f t="shared" si="0"/>
        <v>0</v>
      </c>
      <c r="J43" s="44"/>
      <c r="K43" s="35"/>
      <c r="L43" s="35"/>
      <c r="M43" s="35"/>
      <c r="N43" s="35"/>
    </row>
    <row r="44" spans="1:14" x14ac:dyDescent="0.15">
      <c r="A44" s="44" t="s">
        <v>766</v>
      </c>
      <c r="B44" s="55" t="s">
        <v>728</v>
      </c>
      <c r="C44" s="55" t="s">
        <v>729</v>
      </c>
      <c r="D44" s="55" t="s">
        <v>729</v>
      </c>
      <c r="E44" s="56">
        <v>1</v>
      </c>
      <c r="F44" s="56">
        <v>10</v>
      </c>
      <c r="G44" s="56">
        <v>10.5</v>
      </c>
      <c r="H44" s="56">
        <v>10.5</v>
      </c>
      <c r="I44" s="57">
        <f t="shared" si="0"/>
        <v>0</v>
      </c>
      <c r="J44" s="44"/>
      <c r="K44" s="35"/>
      <c r="L44" s="35"/>
      <c r="M44" s="35"/>
      <c r="N44" s="35"/>
    </row>
    <row r="45" spans="1:14" x14ac:dyDescent="0.15">
      <c r="A45" s="44" t="s">
        <v>766</v>
      </c>
      <c r="B45" s="55" t="s">
        <v>728</v>
      </c>
      <c r="C45" s="55" t="s">
        <v>674</v>
      </c>
      <c r="D45" s="55" t="s">
        <v>674</v>
      </c>
      <c r="E45" s="56">
        <v>1</v>
      </c>
      <c r="F45" s="56">
        <v>70</v>
      </c>
      <c r="G45" s="56">
        <v>42.5</v>
      </c>
      <c r="H45" s="56">
        <v>42.5</v>
      </c>
      <c r="I45" s="57">
        <f t="shared" si="0"/>
        <v>0</v>
      </c>
      <c r="J45" s="44"/>
      <c r="K45" s="35"/>
      <c r="L45" s="35"/>
      <c r="M45" s="35"/>
      <c r="N45" s="35"/>
    </row>
    <row r="46" spans="1:14" x14ac:dyDescent="0.15">
      <c r="A46" s="44" t="s">
        <v>766</v>
      </c>
      <c r="B46" s="55" t="s">
        <v>728</v>
      </c>
      <c r="C46" s="55" t="s">
        <v>726</v>
      </c>
      <c r="D46" s="55" t="s">
        <v>846</v>
      </c>
      <c r="E46" s="56">
        <v>1</v>
      </c>
      <c r="F46" s="56">
        <v>35</v>
      </c>
      <c r="G46" s="56">
        <v>9.5</v>
      </c>
      <c r="H46" s="56">
        <v>9.5</v>
      </c>
      <c r="I46" s="57">
        <f t="shared" si="0"/>
        <v>0</v>
      </c>
      <c r="J46" s="44"/>
      <c r="K46" s="35"/>
      <c r="L46" s="35"/>
      <c r="M46" s="35"/>
      <c r="N46" s="35"/>
    </row>
    <row r="47" spans="1:14" x14ac:dyDescent="0.15">
      <c r="A47" s="44" t="s">
        <v>766</v>
      </c>
      <c r="B47" s="55" t="s">
        <v>728</v>
      </c>
      <c r="C47" s="55" t="s">
        <v>727</v>
      </c>
      <c r="D47" s="55" t="s">
        <v>847</v>
      </c>
      <c r="E47" s="56">
        <v>1</v>
      </c>
      <c r="F47" s="56">
        <v>13</v>
      </c>
      <c r="G47" s="56">
        <v>13</v>
      </c>
      <c r="H47" s="56">
        <v>13</v>
      </c>
      <c r="I47" s="57">
        <f t="shared" si="0"/>
        <v>0</v>
      </c>
      <c r="J47" s="44"/>
      <c r="K47" s="35"/>
      <c r="L47" s="35"/>
      <c r="M47" s="35"/>
      <c r="N47" s="35"/>
    </row>
    <row r="48" spans="1:14" x14ac:dyDescent="0.15">
      <c r="A48" s="44" t="s">
        <v>766</v>
      </c>
      <c r="B48" s="55" t="s">
        <v>728</v>
      </c>
      <c r="C48" s="55" t="s">
        <v>727</v>
      </c>
      <c r="D48" s="55" t="s">
        <v>838</v>
      </c>
      <c r="E48" s="56">
        <v>1</v>
      </c>
      <c r="F48" s="56">
        <v>10</v>
      </c>
      <c r="G48" s="56">
        <v>8</v>
      </c>
      <c r="H48" s="56">
        <v>8</v>
      </c>
      <c r="I48" s="57">
        <f t="shared" si="0"/>
        <v>0</v>
      </c>
      <c r="J48" s="44"/>
      <c r="K48" s="35"/>
      <c r="L48" s="35"/>
      <c r="M48" s="35"/>
      <c r="N48" s="35"/>
    </row>
    <row r="49" spans="1:14" x14ac:dyDescent="0.15">
      <c r="A49" s="44" t="s">
        <v>766</v>
      </c>
      <c r="B49" s="55" t="s">
        <v>728</v>
      </c>
      <c r="C49" s="55" t="s">
        <v>727</v>
      </c>
      <c r="D49" s="55" t="s">
        <v>839</v>
      </c>
      <c r="E49" s="56">
        <v>1</v>
      </c>
      <c r="F49" s="56">
        <v>10</v>
      </c>
      <c r="G49" s="56">
        <v>10</v>
      </c>
      <c r="H49" s="56">
        <v>10</v>
      </c>
      <c r="I49" s="57">
        <f t="shared" si="0"/>
        <v>0</v>
      </c>
      <c r="J49" s="44"/>
      <c r="K49" s="35"/>
      <c r="L49" s="35"/>
      <c r="M49" s="35"/>
      <c r="N49" s="35"/>
    </row>
    <row r="50" spans="1:14" x14ac:dyDescent="0.15">
      <c r="A50" s="44" t="s">
        <v>766</v>
      </c>
      <c r="B50" s="55" t="s">
        <v>728</v>
      </c>
      <c r="C50" s="55" t="s">
        <v>727</v>
      </c>
      <c r="D50" s="55" t="s">
        <v>840</v>
      </c>
      <c r="E50" s="56">
        <v>1</v>
      </c>
      <c r="F50" s="56">
        <v>10</v>
      </c>
      <c r="G50" s="56">
        <v>8.5</v>
      </c>
      <c r="H50" s="56">
        <v>8.5</v>
      </c>
      <c r="I50" s="57">
        <f t="shared" si="0"/>
        <v>0</v>
      </c>
      <c r="J50" s="44"/>
      <c r="K50" s="35"/>
      <c r="L50" s="35"/>
      <c r="M50" s="35"/>
      <c r="N50" s="35"/>
    </row>
    <row r="51" spans="1:14" x14ac:dyDescent="0.15">
      <c r="A51" s="44" t="s">
        <v>766</v>
      </c>
      <c r="B51" s="55" t="s">
        <v>728</v>
      </c>
      <c r="C51" s="55" t="s">
        <v>727</v>
      </c>
      <c r="D51" s="55" t="s">
        <v>834</v>
      </c>
      <c r="E51" s="56">
        <v>1</v>
      </c>
      <c r="F51" s="56">
        <v>10</v>
      </c>
      <c r="G51" s="56">
        <v>14.5</v>
      </c>
      <c r="H51" s="56">
        <v>14.5</v>
      </c>
      <c r="I51" s="57">
        <f t="shared" si="0"/>
        <v>0</v>
      </c>
      <c r="J51" s="44"/>
      <c r="K51" s="35"/>
      <c r="L51" s="35"/>
      <c r="M51" s="35"/>
      <c r="N51" s="35"/>
    </row>
    <row r="52" spans="1:14" x14ac:dyDescent="0.15">
      <c r="A52" s="44" t="s">
        <v>766</v>
      </c>
      <c r="B52" s="55" t="s">
        <v>728</v>
      </c>
      <c r="C52" s="55" t="s">
        <v>727</v>
      </c>
      <c r="D52" s="55" t="s">
        <v>835</v>
      </c>
      <c r="E52" s="56">
        <v>1</v>
      </c>
      <c r="F52" s="56">
        <v>7</v>
      </c>
      <c r="G52" s="56">
        <v>1</v>
      </c>
      <c r="H52" s="56">
        <v>1</v>
      </c>
      <c r="I52" s="57">
        <f t="shared" si="0"/>
        <v>0</v>
      </c>
      <c r="J52" s="44"/>
      <c r="K52" s="35"/>
      <c r="L52" s="35"/>
      <c r="M52" s="35"/>
      <c r="N52" s="35"/>
    </row>
    <row r="53" spans="1:14" x14ac:dyDescent="0.15">
      <c r="A53" s="44" t="s">
        <v>766</v>
      </c>
      <c r="B53" s="55" t="s">
        <v>728</v>
      </c>
      <c r="C53" s="55" t="s">
        <v>727</v>
      </c>
      <c r="D53" s="55" t="s">
        <v>836</v>
      </c>
      <c r="E53" s="56">
        <v>1</v>
      </c>
      <c r="F53" s="56">
        <v>1</v>
      </c>
      <c r="G53" s="56">
        <v>1</v>
      </c>
      <c r="H53" s="56">
        <v>1</v>
      </c>
      <c r="I53" s="57">
        <f t="shared" si="0"/>
        <v>0</v>
      </c>
      <c r="J53" s="44"/>
      <c r="K53" s="35"/>
      <c r="L53" s="35"/>
      <c r="M53" s="35"/>
      <c r="N53" s="35"/>
    </row>
    <row r="54" spans="1:14" x14ac:dyDescent="0.15">
      <c r="A54" s="44" t="s">
        <v>766</v>
      </c>
      <c r="B54" s="55" t="s">
        <v>728</v>
      </c>
      <c r="C54" s="55" t="s">
        <v>727</v>
      </c>
      <c r="D54" s="55" t="s">
        <v>837</v>
      </c>
      <c r="E54" s="56">
        <v>1</v>
      </c>
      <c r="F54" s="56">
        <v>3</v>
      </c>
      <c r="G54" s="56">
        <v>1</v>
      </c>
      <c r="H54" s="56">
        <v>1</v>
      </c>
      <c r="I54" s="57">
        <f t="shared" si="0"/>
        <v>0</v>
      </c>
      <c r="J54" s="44"/>
      <c r="K54" s="35"/>
      <c r="L54" s="35"/>
      <c r="M54" s="35"/>
      <c r="N54" s="35"/>
    </row>
    <row r="55" spans="1:14" x14ac:dyDescent="0.15">
      <c r="A55" s="44" t="s">
        <v>766</v>
      </c>
      <c r="B55" s="55" t="s">
        <v>728</v>
      </c>
      <c r="C55" s="55" t="s">
        <v>727</v>
      </c>
      <c r="D55" s="55" t="s">
        <v>841</v>
      </c>
      <c r="E55" s="56">
        <v>1</v>
      </c>
      <c r="F55" s="56">
        <v>10</v>
      </c>
      <c r="G55" s="56">
        <v>16</v>
      </c>
      <c r="H55" s="56">
        <v>16</v>
      </c>
      <c r="I55" s="57">
        <f t="shared" si="0"/>
        <v>0</v>
      </c>
      <c r="J55" s="44"/>
      <c r="K55" s="35"/>
      <c r="L55" s="35"/>
      <c r="M55" s="35"/>
      <c r="N55" s="35"/>
    </row>
    <row r="56" spans="1:14" x14ac:dyDescent="0.15">
      <c r="A56" s="44" t="s">
        <v>766</v>
      </c>
      <c r="B56" s="55" t="s">
        <v>728</v>
      </c>
      <c r="C56" s="55" t="s">
        <v>727</v>
      </c>
      <c r="D56" s="55" t="s">
        <v>833</v>
      </c>
      <c r="E56" s="56">
        <v>1</v>
      </c>
      <c r="F56" s="56">
        <v>10</v>
      </c>
      <c r="G56" s="56">
        <v>5.5</v>
      </c>
      <c r="H56" s="56">
        <v>5.5</v>
      </c>
      <c r="I56" s="57">
        <f t="shared" si="0"/>
        <v>0</v>
      </c>
      <c r="J56" s="44"/>
      <c r="K56" s="35"/>
      <c r="L56" s="35"/>
      <c r="M56" s="35"/>
      <c r="N56" s="35"/>
    </row>
    <row r="57" spans="1:14" x14ac:dyDescent="0.15">
      <c r="A57" s="44" t="s">
        <v>766</v>
      </c>
      <c r="B57" s="55" t="s">
        <v>728</v>
      </c>
      <c r="C57" s="55" t="s">
        <v>727</v>
      </c>
      <c r="D57" s="55" t="s">
        <v>825</v>
      </c>
      <c r="E57" s="56">
        <v>1</v>
      </c>
      <c r="F57" s="56">
        <v>10</v>
      </c>
      <c r="G57" s="56">
        <v>6</v>
      </c>
      <c r="H57" s="56">
        <v>6</v>
      </c>
      <c r="I57" s="57">
        <f t="shared" si="0"/>
        <v>0</v>
      </c>
      <c r="J57" s="44"/>
      <c r="K57" s="35"/>
      <c r="L57" s="35"/>
      <c r="M57" s="35"/>
      <c r="N57" s="35"/>
    </row>
    <row r="58" spans="1:14" x14ac:dyDescent="0.15">
      <c r="A58" s="44" t="s">
        <v>766</v>
      </c>
      <c r="B58" s="55" t="s">
        <v>728</v>
      </c>
      <c r="C58" s="55" t="s">
        <v>726</v>
      </c>
      <c r="D58" s="55" t="s">
        <v>1129</v>
      </c>
      <c r="E58" s="56">
        <v>1</v>
      </c>
      <c r="F58" s="56">
        <v>12</v>
      </c>
      <c r="G58" s="56">
        <v>13.5</v>
      </c>
      <c r="H58" s="56">
        <v>13.5</v>
      </c>
      <c r="I58" s="57">
        <f t="shared" si="0"/>
        <v>0</v>
      </c>
      <c r="J58" s="44"/>
      <c r="K58" s="35"/>
      <c r="L58" s="35"/>
      <c r="M58" s="35"/>
      <c r="N58" s="35"/>
    </row>
    <row r="59" spans="1:14" x14ac:dyDescent="0.15">
      <c r="A59" s="44" t="s">
        <v>766</v>
      </c>
      <c r="B59" s="55" t="s">
        <v>728</v>
      </c>
      <c r="C59" s="55" t="s">
        <v>726</v>
      </c>
      <c r="D59" s="55" t="s">
        <v>1130</v>
      </c>
      <c r="E59" s="56">
        <v>1</v>
      </c>
      <c r="F59" s="56">
        <v>20</v>
      </c>
      <c r="G59" s="56">
        <v>17.5</v>
      </c>
      <c r="H59" s="56">
        <v>17.5</v>
      </c>
      <c r="I59" s="57">
        <f>G59-H59</f>
        <v>0</v>
      </c>
      <c r="J59" s="44"/>
      <c r="K59" s="35"/>
      <c r="L59" s="35"/>
      <c r="M59" s="35"/>
      <c r="N59" s="35"/>
    </row>
    <row r="60" spans="1:14" x14ac:dyDescent="0.15">
      <c r="A60" s="44" t="s">
        <v>766</v>
      </c>
      <c r="B60" s="55" t="s">
        <v>728</v>
      </c>
      <c r="C60" s="55" t="s">
        <v>727</v>
      </c>
      <c r="D60" s="55" t="s">
        <v>852</v>
      </c>
      <c r="E60" s="56">
        <v>1</v>
      </c>
      <c r="F60" s="56">
        <v>5</v>
      </c>
      <c r="G60" s="56">
        <v>5</v>
      </c>
      <c r="H60" s="56">
        <v>5</v>
      </c>
      <c r="I60" s="57">
        <f t="shared" si="0"/>
        <v>0</v>
      </c>
      <c r="J60" s="44"/>
      <c r="K60" s="35"/>
      <c r="L60" s="35"/>
      <c r="M60" s="35"/>
      <c r="N60" s="35"/>
    </row>
    <row r="61" spans="1:14" x14ac:dyDescent="0.15">
      <c r="A61" s="44" t="s">
        <v>766</v>
      </c>
      <c r="B61" s="55" t="s">
        <v>728</v>
      </c>
      <c r="C61" s="55" t="s">
        <v>727</v>
      </c>
      <c r="D61" s="55" t="s">
        <v>848</v>
      </c>
      <c r="E61" s="56">
        <v>1</v>
      </c>
      <c r="F61" s="56">
        <v>8</v>
      </c>
      <c r="G61" s="56">
        <v>9</v>
      </c>
      <c r="H61" s="56">
        <v>9</v>
      </c>
      <c r="I61" s="57">
        <f t="shared" si="0"/>
        <v>0</v>
      </c>
      <c r="J61" s="44"/>
      <c r="K61" s="35"/>
      <c r="L61" s="35"/>
      <c r="M61" s="35"/>
      <c r="N61" s="35"/>
    </row>
    <row r="62" spans="1:14" x14ac:dyDescent="0.15">
      <c r="A62" s="44" t="s">
        <v>766</v>
      </c>
      <c r="B62" s="55" t="s">
        <v>728</v>
      </c>
      <c r="C62" s="55" t="s">
        <v>727</v>
      </c>
      <c r="D62" s="55" t="s">
        <v>1131</v>
      </c>
      <c r="E62" s="56">
        <v>1</v>
      </c>
      <c r="F62" s="56">
        <v>4</v>
      </c>
      <c r="G62" s="56">
        <v>3.5</v>
      </c>
      <c r="H62" s="56">
        <v>3.5</v>
      </c>
      <c r="I62" s="57">
        <f t="shared" si="0"/>
        <v>0</v>
      </c>
      <c r="J62" s="44"/>
      <c r="K62" s="35"/>
      <c r="L62" s="35"/>
      <c r="M62" s="35"/>
      <c r="N62" s="35"/>
    </row>
    <row r="63" spans="1:14" x14ac:dyDescent="0.15">
      <c r="A63" s="44" t="s">
        <v>766</v>
      </c>
      <c r="B63" s="55" t="s">
        <v>728</v>
      </c>
      <c r="C63" s="55" t="s">
        <v>727</v>
      </c>
      <c r="D63" s="55" t="s">
        <v>886</v>
      </c>
      <c r="E63" s="56">
        <v>1</v>
      </c>
      <c r="F63" s="56">
        <v>10</v>
      </c>
      <c r="G63" s="56">
        <v>14.5</v>
      </c>
      <c r="H63" s="56">
        <v>14.5</v>
      </c>
      <c r="I63" s="57">
        <f t="shared" si="0"/>
        <v>0</v>
      </c>
      <c r="J63" s="44"/>
      <c r="K63" s="35"/>
      <c r="L63" s="35"/>
      <c r="M63" s="35"/>
      <c r="N63" s="35"/>
    </row>
    <row r="64" spans="1:14" x14ac:dyDescent="0.15">
      <c r="A64" s="44" t="s">
        <v>766</v>
      </c>
      <c r="B64" s="55" t="s">
        <v>728</v>
      </c>
      <c r="C64" s="55" t="s">
        <v>727</v>
      </c>
      <c r="D64" s="55" t="s">
        <v>1132</v>
      </c>
      <c r="E64" s="56">
        <v>1</v>
      </c>
      <c r="F64" s="56">
        <v>10</v>
      </c>
      <c r="G64" s="56">
        <v>16.5</v>
      </c>
      <c r="H64" s="56">
        <v>16.5</v>
      </c>
      <c r="I64" s="57">
        <f t="shared" si="0"/>
        <v>0</v>
      </c>
      <c r="J64" s="44"/>
      <c r="K64" s="35"/>
      <c r="L64" s="35"/>
      <c r="M64" s="35"/>
      <c r="N64" s="35"/>
    </row>
    <row r="65" spans="1:14" x14ac:dyDescent="0.15">
      <c r="A65" s="44" t="s">
        <v>868</v>
      </c>
      <c r="B65" s="55" t="s">
        <v>728</v>
      </c>
      <c r="C65" s="55" t="s">
        <v>727</v>
      </c>
      <c r="D65" s="55" t="s">
        <v>862</v>
      </c>
      <c r="E65" s="56">
        <v>1</v>
      </c>
      <c r="F65" s="56">
        <v>10</v>
      </c>
      <c r="G65" s="56">
        <v>4</v>
      </c>
      <c r="H65" s="56">
        <v>4</v>
      </c>
      <c r="I65" s="57">
        <f t="shared" si="0"/>
        <v>0</v>
      </c>
      <c r="J65" s="44"/>
      <c r="K65" s="35"/>
      <c r="L65" s="35"/>
      <c r="M65" s="35"/>
      <c r="N65" s="35"/>
    </row>
    <row r="66" spans="1:14" x14ac:dyDescent="0.15">
      <c r="A66" s="44" t="s">
        <v>766</v>
      </c>
      <c r="B66" s="55" t="s">
        <v>728</v>
      </c>
      <c r="C66" s="55" t="s">
        <v>727</v>
      </c>
      <c r="D66" s="55" t="s">
        <v>874</v>
      </c>
      <c r="E66" s="56">
        <v>1</v>
      </c>
      <c r="F66" s="56">
        <v>10</v>
      </c>
      <c r="G66" s="56">
        <v>27</v>
      </c>
      <c r="H66" s="56">
        <v>27</v>
      </c>
      <c r="I66" s="57">
        <f t="shared" ref="I66:I76" si="1">G66-H66</f>
        <v>0</v>
      </c>
      <c r="J66" s="44"/>
      <c r="K66" s="35"/>
      <c r="L66" s="35"/>
      <c r="M66" s="35"/>
      <c r="N66" s="35"/>
    </row>
    <row r="67" spans="1:14" x14ac:dyDescent="0.15">
      <c r="A67" s="44" t="s">
        <v>766</v>
      </c>
      <c r="B67" s="55" t="s">
        <v>728</v>
      </c>
      <c r="C67" s="55" t="s">
        <v>727</v>
      </c>
      <c r="D67" s="55" t="s">
        <v>923</v>
      </c>
      <c r="E67" s="56">
        <v>1</v>
      </c>
      <c r="F67" s="56">
        <v>10</v>
      </c>
      <c r="G67" s="56">
        <v>19</v>
      </c>
      <c r="H67" s="56">
        <v>19</v>
      </c>
      <c r="I67" s="57">
        <f t="shared" si="1"/>
        <v>0</v>
      </c>
      <c r="J67" s="44"/>
      <c r="K67" s="35"/>
      <c r="L67" s="35"/>
      <c r="M67" s="35"/>
      <c r="N67" s="35"/>
    </row>
    <row r="68" spans="1:14" x14ac:dyDescent="0.15">
      <c r="A68" s="44" t="s">
        <v>766</v>
      </c>
      <c r="B68" s="55" t="s">
        <v>728</v>
      </c>
      <c r="C68" s="55" t="s">
        <v>727</v>
      </c>
      <c r="D68" s="55" t="s">
        <v>981</v>
      </c>
      <c r="E68" s="56">
        <v>1</v>
      </c>
      <c r="F68" s="56">
        <v>2</v>
      </c>
      <c r="G68" s="56">
        <v>2.5</v>
      </c>
      <c r="H68" s="56">
        <v>2.5</v>
      </c>
      <c r="I68" s="57">
        <f t="shared" si="1"/>
        <v>0</v>
      </c>
      <c r="J68" s="44"/>
      <c r="K68" s="35"/>
      <c r="L68" s="35"/>
      <c r="M68" s="35"/>
      <c r="N68" s="35"/>
    </row>
    <row r="69" spans="1:14" x14ac:dyDescent="0.15">
      <c r="A69" s="44" t="s">
        <v>766</v>
      </c>
      <c r="B69" s="55" t="s">
        <v>728</v>
      </c>
      <c r="C69" s="55" t="s">
        <v>727</v>
      </c>
      <c r="D69" s="55" t="s">
        <v>887</v>
      </c>
      <c r="E69" s="56">
        <v>1</v>
      </c>
      <c r="F69" s="56">
        <v>10</v>
      </c>
      <c r="G69" s="56">
        <v>10</v>
      </c>
      <c r="H69" s="56">
        <v>10</v>
      </c>
      <c r="I69" s="57">
        <f t="shared" si="1"/>
        <v>0</v>
      </c>
      <c r="J69" s="44"/>
      <c r="K69" s="35"/>
      <c r="L69" s="35"/>
      <c r="M69" s="35"/>
      <c r="N69" s="35"/>
    </row>
    <row r="70" spans="1:14" x14ac:dyDescent="0.15">
      <c r="A70" s="44" t="s">
        <v>766</v>
      </c>
      <c r="B70" s="55" t="s">
        <v>728</v>
      </c>
      <c r="C70" s="55" t="s">
        <v>727</v>
      </c>
      <c r="D70" s="55" t="s">
        <v>925</v>
      </c>
      <c r="E70" s="56">
        <v>1</v>
      </c>
      <c r="F70" s="56">
        <v>1.5</v>
      </c>
      <c r="G70" s="56">
        <v>1.5</v>
      </c>
      <c r="H70" s="56">
        <v>1.5</v>
      </c>
      <c r="I70" s="57">
        <f t="shared" si="1"/>
        <v>0</v>
      </c>
      <c r="J70" s="44"/>
      <c r="K70" s="35"/>
      <c r="L70" s="35"/>
      <c r="M70" s="35"/>
      <c r="N70" s="35"/>
    </row>
    <row r="71" spans="1:14" x14ac:dyDescent="0.15">
      <c r="A71" s="44" t="s">
        <v>766</v>
      </c>
      <c r="B71" s="55" t="s">
        <v>728</v>
      </c>
      <c r="C71" s="55" t="s">
        <v>727</v>
      </c>
      <c r="D71" s="55" t="s">
        <v>926</v>
      </c>
      <c r="E71" s="56">
        <v>1</v>
      </c>
      <c r="F71" s="56">
        <v>15</v>
      </c>
      <c r="G71" s="56">
        <v>2</v>
      </c>
      <c r="H71" s="56">
        <v>2</v>
      </c>
      <c r="I71" s="57">
        <f t="shared" si="1"/>
        <v>0</v>
      </c>
      <c r="J71" s="44"/>
      <c r="K71" s="35"/>
      <c r="L71" s="35"/>
      <c r="M71" s="35"/>
      <c r="N71" s="35"/>
    </row>
    <row r="72" spans="1:14" x14ac:dyDescent="0.15">
      <c r="A72" s="44" t="s">
        <v>766</v>
      </c>
      <c r="B72" s="55" t="s">
        <v>728</v>
      </c>
      <c r="C72" s="55" t="s">
        <v>727</v>
      </c>
      <c r="D72" s="55" t="s">
        <v>901</v>
      </c>
      <c r="E72" s="56">
        <v>1</v>
      </c>
      <c r="F72" s="56">
        <v>3</v>
      </c>
      <c r="G72" s="56">
        <v>5</v>
      </c>
      <c r="H72" s="56">
        <v>5</v>
      </c>
      <c r="I72" s="57">
        <f t="shared" si="1"/>
        <v>0</v>
      </c>
      <c r="J72" s="44"/>
      <c r="K72" s="35"/>
      <c r="L72" s="35"/>
      <c r="M72" s="35"/>
      <c r="N72" s="35"/>
    </row>
    <row r="73" spans="1:14" x14ac:dyDescent="0.15">
      <c r="A73" s="44" t="s">
        <v>766</v>
      </c>
      <c r="B73" s="55" t="s">
        <v>728</v>
      </c>
      <c r="C73" s="55" t="s">
        <v>727</v>
      </c>
      <c r="D73" s="55" t="s">
        <v>902</v>
      </c>
      <c r="E73" s="56">
        <v>1</v>
      </c>
      <c r="F73" s="56">
        <v>6</v>
      </c>
      <c r="G73" s="56">
        <v>12.5</v>
      </c>
      <c r="H73" s="56">
        <v>12.5</v>
      </c>
      <c r="I73" s="57">
        <f t="shared" si="1"/>
        <v>0</v>
      </c>
      <c r="J73" s="44"/>
      <c r="K73" s="35"/>
      <c r="L73" s="35"/>
      <c r="M73" s="35"/>
      <c r="N73" s="35"/>
    </row>
    <row r="74" spans="1:14" x14ac:dyDescent="0.15">
      <c r="A74" s="44" t="s">
        <v>766</v>
      </c>
      <c r="B74" s="55" t="s">
        <v>728</v>
      </c>
      <c r="C74" s="55" t="s">
        <v>727</v>
      </c>
      <c r="D74" s="55" t="s">
        <v>900</v>
      </c>
      <c r="E74" s="56">
        <v>1</v>
      </c>
      <c r="F74" s="56">
        <v>3</v>
      </c>
      <c r="G74" s="56">
        <v>6</v>
      </c>
      <c r="H74" s="56">
        <v>6</v>
      </c>
      <c r="I74" s="57">
        <f t="shared" si="1"/>
        <v>0</v>
      </c>
      <c r="J74" s="44"/>
      <c r="K74" s="35"/>
      <c r="L74" s="35"/>
      <c r="M74" s="35"/>
      <c r="N74" s="35"/>
    </row>
    <row r="75" spans="1:14" x14ac:dyDescent="0.15">
      <c r="A75" s="44" t="s">
        <v>766</v>
      </c>
      <c r="B75" s="55" t="s">
        <v>728</v>
      </c>
      <c r="C75" s="55" t="s">
        <v>727</v>
      </c>
      <c r="D75" s="55" t="s">
        <v>903</v>
      </c>
      <c r="E75" s="56">
        <v>1</v>
      </c>
      <c r="F75" s="56">
        <v>3</v>
      </c>
      <c r="G75" s="56">
        <v>5</v>
      </c>
      <c r="H75" s="56">
        <v>5</v>
      </c>
      <c r="I75" s="57">
        <f t="shared" si="1"/>
        <v>0</v>
      </c>
      <c r="J75" s="44"/>
      <c r="K75" s="35"/>
      <c r="L75" s="35"/>
      <c r="M75" s="35"/>
      <c r="N75" s="35"/>
    </row>
    <row r="76" spans="1:14" x14ac:dyDescent="0.15">
      <c r="A76" s="44" t="s">
        <v>766</v>
      </c>
      <c r="B76" s="55" t="s">
        <v>728</v>
      </c>
      <c r="C76" s="55" t="s">
        <v>727</v>
      </c>
      <c r="D76" s="55" t="s">
        <v>904</v>
      </c>
      <c r="E76" s="56">
        <v>1</v>
      </c>
      <c r="F76" s="56">
        <v>3</v>
      </c>
      <c r="G76" s="56">
        <v>5</v>
      </c>
      <c r="H76" s="56">
        <v>5</v>
      </c>
      <c r="I76" s="57">
        <f t="shared" si="1"/>
        <v>0</v>
      </c>
      <c r="J76" s="44"/>
      <c r="K76" s="35"/>
      <c r="L76" s="35"/>
      <c r="M76" s="35"/>
      <c r="N76" s="35"/>
    </row>
    <row r="77" spans="1:14" x14ac:dyDescent="0.15">
      <c r="A77" s="44" t="s">
        <v>766</v>
      </c>
      <c r="B77" s="55" t="s">
        <v>728</v>
      </c>
      <c r="C77" s="55" t="s">
        <v>221</v>
      </c>
      <c r="D77" s="55" t="s">
        <v>221</v>
      </c>
      <c r="E77" s="56">
        <v>2</v>
      </c>
      <c r="F77" s="56">
        <v>10</v>
      </c>
      <c r="G77" s="56">
        <v>9</v>
      </c>
      <c r="H77" s="56">
        <v>9</v>
      </c>
      <c r="I77" s="57">
        <f t="shared" si="0"/>
        <v>0</v>
      </c>
      <c r="J77" s="44"/>
      <c r="K77" s="35"/>
      <c r="L77" s="35"/>
      <c r="M77" s="35"/>
      <c r="N77" s="35"/>
    </row>
    <row r="78" spans="1:14" x14ac:dyDescent="0.15">
      <c r="A78" s="44" t="s">
        <v>766</v>
      </c>
      <c r="B78" s="55" t="s">
        <v>728</v>
      </c>
      <c r="C78" s="55" t="s">
        <v>207</v>
      </c>
      <c r="D78" s="55" t="s">
        <v>986</v>
      </c>
      <c r="E78" s="56">
        <v>1</v>
      </c>
      <c r="F78" s="56">
        <v>0.5</v>
      </c>
      <c r="G78" s="56">
        <v>0.5</v>
      </c>
      <c r="H78" s="56">
        <v>0.5</v>
      </c>
      <c r="I78" s="57">
        <f t="shared" si="0"/>
        <v>0</v>
      </c>
      <c r="J78" s="44"/>
      <c r="K78" s="35"/>
      <c r="L78" s="35"/>
      <c r="M78" s="35"/>
      <c r="N78" s="35"/>
    </row>
    <row r="79" spans="1:14" x14ac:dyDescent="0.15">
      <c r="A79" s="44" t="s">
        <v>766</v>
      </c>
      <c r="B79" s="55" t="s">
        <v>987</v>
      </c>
      <c r="C79" s="55" t="s">
        <v>988</v>
      </c>
      <c r="D79" s="55" t="s">
        <v>1002</v>
      </c>
      <c r="E79" s="56">
        <v>1</v>
      </c>
      <c r="F79" s="56">
        <v>10</v>
      </c>
      <c r="G79" s="56">
        <v>10.5</v>
      </c>
      <c r="H79" s="56">
        <v>10.5</v>
      </c>
      <c r="I79" s="57">
        <f t="shared" si="0"/>
        <v>0</v>
      </c>
      <c r="J79" s="44"/>
      <c r="K79" s="35"/>
      <c r="L79" s="35"/>
      <c r="M79" s="35"/>
      <c r="N79" s="35"/>
    </row>
    <row r="80" spans="1:14" x14ac:dyDescent="0.15">
      <c r="A80" s="44" t="s">
        <v>766</v>
      </c>
      <c r="B80" s="55" t="s">
        <v>987</v>
      </c>
      <c r="C80" s="55" t="s">
        <v>988</v>
      </c>
      <c r="D80" s="55" t="s">
        <v>989</v>
      </c>
      <c r="E80" s="56">
        <v>1</v>
      </c>
      <c r="F80" s="56">
        <v>5</v>
      </c>
      <c r="G80" s="56">
        <v>4</v>
      </c>
      <c r="H80" s="56">
        <v>4</v>
      </c>
      <c r="I80" s="57">
        <f t="shared" si="0"/>
        <v>0</v>
      </c>
      <c r="J80" s="44"/>
      <c r="K80" s="35"/>
      <c r="L80" s="35"/>
      <c r="M80" s="35"/>
      <c r="N80" s="35"/>
    </row>
    <row r="81" spans="1:14" x14ac:dyDescent="0.15">
      <c r="A81" s="44" t="s">
        <v>766</v>
      </c>
      <c r="B81" s="55" t="s">
        <v>987</v>
      </c>
      <c r="C81" s="55" t="s">
        <v>663</v>
      </c>
      <c r="D81" s="55" t="s">
        <v>1024</v>
      </c>
      <c r="E81" s="56">
        <v>1</v>
      </c>
      <c r="F81" s="56">
        <v>4</v>
      </c>
      <c r="G81" s="56">
        <v>4</v>
      </c>
      <c r="H81" s="56">
        <v>4</v>
      </c>
      <c r="I81" s="57">
        <f t="shared" si="0"/>
        <v>0</v>
      </c>
      <c r="J81" s="44"/>
      <c r="K81" s="35"/>
      <c r="L81" s="35"/>
      <c r="M81" s="35"/>
      <c r="N81" s="35"/>
    </row>
    <row r="82" spans="1:14" x14ac:dyDescent="0.15">
      <c r="A82" s="44" t="s">
        <v>766</v>
      </c>
      <c r="B82" s="55" t="s">
        <v>987</v>
      </c>
      <c r="C82" s="55" t="s">
        <v>663</v>
      </c>
      <c r="D82" s="55" t="s">
        <v>1031</v>
      </c>
      <c r="E82" s="56">
        <v>1</v>
      </c>
      <c r="F82" s="56">
        <v>6</v>
      </c>
      <c r="G82" s="56">
        <v>7</v>
      </c>
      <c r="H82" s="56">
        <v>7</v>
      </c>
      <c r="I82" s="57">
        <f t="shared" si="0"/>
        <v>0</v>
      </c>
      <c r="J82" s="44"/>
      <c r="K82" s="35"/>
      <c r="L82" s="35"/>
      <c r="M82" s="35"/>
      <c r="N82" s="35"/>
    </row>
    <row r="83" spans="1:14" x14ac:dyDescent="0.15">
      <c r="A83" s="44" t="s">
        <v>766</v>
      </c>
      <c r="B83" s="55" t="s">
        <v>987</v>
      </c>
      <c r="C83" s="55" t="s">
        <v>663</v>
      </c>
      <c r="D83" s="55" t="s">
        <v>1058</v>
      </c>
      <c r="E83" s="56">
        <v>1</v>
      </c>
      <c r="F83" s="56">
        <v>5</v>
      </c>
      <c r="G83" s="56">
        <v>6</v>
      </c>
      <c r="H83" s="56">
        <v>6</v>
      </c>
      <c r="I83" s="57">
        <f t="shared" si="0"/>
        <v>0</v>
      </c>
      <c r="J83" s="44"/>
      <c r="K83" s="35"/>
      <c r="L83" s="35"/>
      <c r="M83" s="35"/>
      <c r="N83" s="35"/>
    </row>
    <row r="84" spans="1:14" x14ac:dyDescent="0.15">
      <c r="A84" s="44" t="s">
        <v>766</v>
      </c>
      <c r="B84" s="55" t="s">
        <v>987</v>
      </c>
      <c r="C84" s="55" t="s">
        <v>663</v>
      </c>
      <c r="D84" s="55" t="s">
        <v>1027</v>
      </c>
      <c r="E84" s="56">
        <v>1</v>
      </c>
      <c r="F84" s="56">
        <v>6</v>
      </c>
      <c r="G84" s="56">
        <v>7</v>
      </c>
      <c r="H84" s="56">
        <v>7</v>
      </c>
      <c r="I84" s="57">
        <f t="shared" si="0"/>
        <v>0</v>
      </c>
      <c r="J84" s="44"/>
      <c r="K84" s="35"/>
      <c r="L84" s="35"/>
      <c r="M84" s="35"/>
      <c r="N84" s="35"/>
    </row>
    <row r="85" spans="1:14" x14ac:dyDescent="0.15">
      <c r="A85" s="44" t="s">
        <v>766</v>
      </c>
      <c r="B85" s="55" t="s">
        <v>987</v>
      </c>
      <c r="C85" s="55" t="s">
        <v>663</v>
      </c>
      <c r="D85" s="55" t="s">
        <v>1032</v>
      </c>
      <c r="E85" s="56">
        <v>1</v>
      </c>
      <c r="F85" s="56">
        <v>4</v>
      </c>
      <c r="G85" s="56">
        <v>5</v>
      </c>
      <c r="H85" s="56">
        <v>5</v>
      </c>
      <c r="I85" s="57">
        <f t="shared" si="0"/>
        <v>0</v>
      </c>
      <c r="J85" s="44"/>
      <c r="K85" s="35"/>
      <c r="L85" s="35"/>
      <c r="M85" s="35"/>
      <c r="N85" s="35"/>
    </row>
    <row r="86" spans="1:14" x14ac:dyDescent="0.15">
      <c r="A86" s="44" t="s">
        <v>766</v>
      </c>
      <c r="B86" s="55" t="s">
        <v>987</v>
      </c>
      <c r="C86" s="55" t="s">
        <v>663</v>
      </c>
      <c r="D86" s="55" t="s">
        <v>1033</v>
      </c>
      <c r="E86" s="56">
        <v>1</v>
      </c>
      <c r="F86" s="56">
        <v>10</v>
      </c>
      <c r="G86" s="56">
        <v>12.5</v>
      </c>
      <c r="H86" s="56">
        <v>12.5</v>
      </c>
      <c r="I86" s="57">
        <f t="shared" si="0"/>
        <v>0</v>
      </c>
      <c r="J86" s="44"/>
      <c r="K86" s="35"/>
      <c r="L86" s="35"/>
      <c r="M86" s="35"/>
      <c r="N86" s="35"/>
    </row>
    <row r="87" spans="1:14" x14ac:dyDescent="0.15">
      <c r="A87" s="44" t="s">
        <v>766</v>
      </c>
      <c r="B87" s="55" t="s">
        <v>987</v>
      </c>
      <c r="C87" s="55" t="s">
        <v>663</v>
      </c>
      <c r="D87" s="55" t="s">
        <v>1038</v>
      </c>
      <c r="E87" s="56">
        <v>1</v>
      </c>
      <c r="F87" s="56">
        <v>10</v>
      </c>
      <c r="G87" s="56">
        <v>6.5</v>
      </c>
      <c r="H87" s="56">
        <v>6.5</v>
      </c>
      <c r="I87" s="57">
        <f t="shared" si="0"/>
        <v>0</v>
      </c>
      <c r="J87" s="44"/>
      <c r="K87" s="35"/>
      <c r="L87" s="35"/>
      <c r="M87" s="35"/>
      <c r="N87" s="35"/>
    </row>
    <row r="88" spans="1:14" x14ac:dyDescent="0.15">
      <c r="A88" s="44" t="s">
        <v>766</v>
      </c>
      <c r="B88" s="55" t="s">
        <v>987</v>
      </c>
      <c r="C88" s="55" t="s">
        <v>663</v>
      </c>
      <c r="D88" s="55" t="s">
        <v>1037</v>
      </c>
      <c r="E88" s="56">
        <v>1</v>
      </c>
      <c r="F88" s="56">
        <v>5</v>
      </c>
      <c r="G88" s="56">
        <v>5</v>
      </c>
      <c r="H88" s="56">
        <v>5</v>
      </c>
      <c r="I88" s="57">
        <f t="shared" si="0"/>
        <v>0</v>
      </c>
      <c r="J88" s="44"/>
      <c r="K88" s="35"/>
      <c r="L88" s="35"/>
      <c r="M88" s="35"/>
      <c r="N88" s="35"/>
    </row>
    <row r="89" spans="1:14" x14ac:dyDescent="0.15">
      <c r="A89" s="44" t="s">
        <v>766</v>
      </c>
      <c r="B89" s="55" t="s">
        <v>987</v>
      </c>
      <c r="C89" s="55" t="s">
        <v>663</v>
      </c>
      <c r="D89" s="55" t="s">
        <v>1057</v>
      </c>
      <c r="E89" s="56">
        <v>1</v>
      </c>
      <c r="F89" s="56">
        <v>10</v>
      </c>
      <c r="G89" s="56">
        <v>19</v>
      </c>
      <c r="H89" s="56">
        <v>19</v>
      </c>
      <c r="I89" s="57">
        <f t="shared" si="0"/>
        <v>0</v>
      </c>
      <c r="J89" s="44"/>
      <c r="K89" s="35"/>
      <c r="L89" s="35"/>
      <c r="M89" s="35"/>
      <c r="N89" s="35"/>
    </row>
    <row r="90" spans="1:14" x14ac:dyDescent="0.15">
      <c r="A90" s="44" t="s">
        <v>766</v>
      </c>
      <c r="B90" s="55" t="s">
        <v>987</v>
      </c>
      <c r="C90" s="55" t="s">
        <v>663</v>
      </c>
      <c r="D90" s="55" t="s">
        <v>1045</v>
      </c>
      <c r="E90" s="56">
        <v>1</v>
      </c>
      <c r="F90" s="56">
        <v>8</v>
      </c>
      <c r="G90" s="56">
        <v>8</v>
      </c>
      <c r="H90" s="56">
        <v>8</v>
      </c>
      <c r="I90" s="57">
        <f t="shared" si="0"/>
        <v>0</v>
      </c>
      <c r="J90" s="44"/>
      <c r="K90" s="35"/>
      <c r="L90" s="35"/>
      <c r="M90" s="35"/>
      <c r="N90" s="35"/>
    </row>
    <row r="91" spans="1:14" x14ac:dyDescent="0.15">
      <c r="A91" s="44" t="s">
        <v>766</v>
      </c>
      <c r="B91" s="55" t="s">
        <v>987</v>
      </c>
      <c r="C91" s="55" t="s">
        <v>663</v>
      </c>
      <c r="D91" s="55" t="s">
        <v>1046</v>
      </c>
      <c r="E91" s="56">
        <v>1</v>
      </c>
      <c r="F91" s="56">
        <v>8</v>
      </c>
      <c r="G91" s="56">
        <v>8</v>
      </c>
      <c r="H91" s="56">
        <v>8</v>
      </c>
      <c r="I91" s="57">
        <f t="shared" si="0"/>
        <v>0</v>
      </c>
      <c r="J91" s="44"/>
      <c r="K91" s="35"/>
      <c r="L91" s="35"/>
      <c r="M91" s="35"/>
      <c r="N91" s="35"/>
    </row>
    <row r="92" spans="1:14" x14ac:dyDescent="0.15">
      <c r="A92" s="44" t="s">
        <v>766</v>
      </c>
      <c r="B92" s="55" t="s">
        <v>987</v>
      </c>
      <c r="C92" s="55" t="s">
        <v>663</v>
      </c>
      <c r="D92" s="55" t="s">
        <v>1047</v>
      </c>
      <c r="E92" s="56">
        <v>1</v>
      </c>
      <c r="F92" s="56">
        <v>8</v>
      </c>
      <c r="G92" s="56">
        <v>16</v>
      </c>
      <c r="H92" s="56">
        <v>16</v>
      </c>
      <c r="I92" s="57">
        <f t="shared" si="0"/>
        <v>0</v>
      </c>
      <c r="J92" s="44"/>
      <c r="K92" s="35"/>
      <c r="L92" s="35"/>
      <c r="M92" s="35"/>
      <c r="N92" s="35"/>
    </row>
    <row r="93" spans="1:14" x14ac:dyDescent="0.15">
      <c r="A93" s="44" t="s">
        <v>766</v>
      </c>
      <c r="B93" s="55" t="s">
        <v>987</v>
      </c>
      <c r="C93" s="55" t="s">
        <v>663</v>
      </c>
      <c r="D93" s="55" t="s">
        <v>1065</v>
      </c>
      <c r="E93" s="56">
        <v>1</v>
      </c>
      <c r="F93" s="56">
        <v>10</v>
      </c>
      <c r="G93" s="56">
        <v>8.5</v>
      </c>
      <c r="H93" s="56">
        <v>8.5</v>
      </c>
      <c r="I93" s="57">
        <f t="shared" si="0"/>
        <v>0</v>
      </c>
      <c r="J93" s="44"/>
      <c r="K93" s="35"/>
      <c r="L93" s="35"/>
      <c r="M93" s="35"/>
      <c r="N93" s="35"/>
    </row>
    <row r="94" spans="1:14" x14ac:dyDescent="0.15">
      <c r="A94" s="44" t="s">
        <v>766</v>
      </c>
      <c r="B94" s="55" t="s">
        <v>987</v>
      </c>
      <c r="C94" s="55" t="s">
        <v>1072</v>
      </c>
      <c r="D94" s="55" t="s">
        <v>1071</v>
      </c>
      <c r="E94" s="56">
        <v>1</v>
      </c>
      <c r="F94" s="56">
        <v>0.5</v>
      </c>
      <c r="G94" s="56">
        <v>0.5</v>
      </c>
      <c r="H94" s="56">
        <v>0.5</v>
      </c>
      <c r="I94" s="57">
        <f t="shared" si="0"/>
        <v>0</v>
      </c>
      <c r="J94" s="44"/>
      <c r="K94" s="35"/>
      <c r="L94" s="35"/>
      <c r="M94" s="35"/>
      <c r="N94" s="35"/>
    </row>
    <row r="95" spans="1:14" x14ac:dyDescent="0.15">
      <c r="A95" s="44" t="s">
        <v>198</v>
      </c>
      <c r="B95" s="55" t="s">
        <v>1021</v>
      </c>
      <c r="C95" s="55" t="s">
        <v>1052</v>
      </c>
      <c r="D95" s="55" t="s">
        <v>1053</v>
      </c>
      <c r="E95" s="56">
        <v>2</v>
      </c>
      <c r="F95" s="56">
        <v>0.5</v>
      </c>
      <c r="G95" s="56">
        <v>0.5</v>
      </c>
      <c r="H95" s="56">
        <v>0.5</v>
      </c>
      <c r="I95" s="57">
        <f t="shared" si="0"/>
        <v>0</v>
      </c>
      <c r="J95" s="55" t="s">
        <v>1052</v>
      </c>
      <c r="K95" s="35"/>
      <c r="L95" s="35"/>
      <c r="M95" s="35"/>
      <c r="N95" s="35"/>
    </row>
    <row r="96" spans="1:14" x14ac:dyDescent="0.15">
      <c r="A96" s="44" t="s">
        <v>198</v>
      </c>
      <c r="B96" s="55" t="s">
        <v>1021</v>
      </c>
      <c r="C96" s="55" t="s">
        <v>254</v>
      </c>
      <c r="D96" s="55" t="s">
        <v>1056</v>
      </c>
      <c r="E96" s="56">
        <v>1</v>
      </c>
      <c r="F96" s="56">
        <v>16</v>
      </c>
      <c r="G96" s="56">
        <v>13</v>
      </c>
      <c r="H96" s="56">
        <v>13</v>
      </c>
      <c r="I96" s="57">
        <f t="shared" si="0"/>
        <v>0</v>
      </c>
      <c r="J96" s="55" t="s">
        <v>254</v>
      </c>
      <c r="K96" s="35"/>
      <c r="L96" s="35"/>
      <c r="M96" s="35"/>
      <c r="N96" s="35"/>
    </row>
    <row r="97" spans="1:14" x14ac:dyDescent="0.15">
      <c r="A97" s="44" t="s">
        <v>198</v>
      </c>
      <c r="B97" s="55" t="s">
        <v>1021</v>
      </c>
      <c r="C97" s="55" t="s">
        <v>254</v>
      </c>
      <c r="D97" s="55" t="s">
        <v>1061</v>
      </c>
      <c r="E97" s="56">
        <v>1</v>
      </c>
      <c r="F97" s="56">
        <v>10</v>
      </c>
      <c r="G97" s="56">
        <v>4</v>
      </c>
      <c r="H97" s="56">
        <v>4</v>
      </c>
      <c r="I97" s="57">
        <f t="shared" si="0"/>
        <v>0</v>
      </c>
      <c r="J97" s="55" t="s">
        <v>254</v>
      </c>
      <c r="K97" s="35"/>
      <c r="L97" s="35"/>
      <c r="M97" s="35"/>
      <c r="N97" s="35"/>
    </row>
    <row r="98" spans="1:14" x14ac:dyDescent="0.15">
      <c r="A98" s="44" t="s">
        <v>198</v>
      </c>
      <c r="B98" s="55" t="s">
        <v>1021</v>
      </c>
      <c r="C98" s="55" t="s">
        <v>455</v>
      </c>
      <c r="D98" s="55" t="s">
        <v>1063</v>
      </c>
      <c r="E98" s="56">
        <v>1</v>
      </c>
      <c r="F98" s="56">
        <v>5.5</v>
      </c>
      <c r="G98" s="56">
        <v>5.5</v>
      </c>
      <c r="H98" s="56">
        <v>5.5</v>
      </c>
      <c r="I98" s="57">
        <f t="shared" si="0"/>
        <v>0</v>
      </c>
      <c r="J98" s="55" t="s">
        <v>455</v>
      </c>
      <c r="K98" s="35"/>
      <c r="L98" s="35"/>
      <c r="M98" s="35"/>
      <c r="N98" s="35"/>
    </row>
    <row r="99" spans="1:14" x14ac:dyDescent="0.15">
      <c r="A99" s="44" t="s">
        <v>198</v>
      </c>
      <c r="B99" s="55" t="s">
        <v>1021</v>
      </c>
      <c r="C99" s="55" t="s">
        <v>456</v>
      </c>
      <c r="D99" s="55" t="s">
        <v>1064</v>
      </c>
      <c r="E99" s="56">
        <v>1</v>
      </c>
      <c r="F99" s="56">
        <v>0.5</v>
      </c>
      <c r="G99" s="56">
        <v>0.5</v>
      </c>
      <c r="H99" s="56">
        <v>0.5</v>
      </c>
      <c r="I99" s="57">
        <f t="shared" si="0"/>
        <v>0</v>
      </c>
      <c r="J99" s="55" t="s">
        <v>456</v>
      </c>
      <c r="K99" s="35"/>
      <c r="L99" s="35"/>
      <c r="M99" s="35"/>
      <c r="N99" s="35"/>
    </row>
    <row r="100" spans="1:14" x14ac:dyDescent="0.15">
      <c r="A100" s="44" t="s">
        <v>198</v>
      </c>
      <c r="B100" s="55" t="s">
        <v>1021</v>
      </c>
      <c r="C100" s="55" t="s">
        <v>455</v>
      </c>
      <c r="D100" s="55" t="s">
        <v>1070</v>
      </c>
      <c r="E100" s="56">
        <v>1</v>
      </c>
      <c r="F100" s="56">
        <v>5</v>
      </c>
      <c r="G100" s="56">
        <v>5</v>
      </c>
      <c r="H100" s="56">
        <v>5</v>
      </c>
      <c r="I100" s="57">
        <f t="shared" si="0"/>
        <v>0</v>
      </c>
      <c r="J100" s="55" t="s">
        <v>455</v>
      </c>
      <c r="K100" s="35"/>
      <c r="L100" s="35"/>
      <c r="M100" s="35"/>
      <c r="N100" s="35"/>
    </row>
    <row r="101" spans="1:14" x14ac:dyDescent="0.15">
      <c r="A101" s="44" t="s">
        <v>198</v>
      </c>
      <c r="B101" s="55" t="s">
        <v>1021</v>
      </c>
      <c r="C101" s="55" t="s">
        <v>857</v>
      </c>
      <c r="D101" s="55" t="s">
        <v>1073</v>
      </c>
      <c r="E101" s="56">
        <v>1</v>
      </c>
      <c r="F101" s="56">
        <v>1</v>
      </c>
      <c r="G101" s="56">
        <v>1</v>
      </c>
      <c r="H101" s="56">
        <v>1</v>
      </c>
      <c r="I101" s="57">
        <f t="shared" si="0"/>
        <v>0</v>
      </c>
      <c r="J101" s="55" t="s">
        <v>857</v>
      </c>
      <c r="K101" s="35"/>
      <c r="L101" s="35"/>
      <c r="M101" s="35"/>
      <c r="N101" s="35"/>
    </row>
    <row r="102" spans="1:14" x14ac:dyDescent="0.15">
      <c r="A102" s="44" t="s">
        <v>198</v>
      </c>
      <c r="B102" s="55" t="s">
        <v>1021</v>
      </c>
      <c r="C102" s="55" t="s">
        <v>455</v>
      </c>
      <c r="D102" s="55" t="s">
        <v>1074</v>
      </c>
      <c r="E102" s="56">
        <v>1</v>
      </c>
      <c r="F102" s="56">
        <v>3</v>
      </c>
      <c r="G102" s="56">
        <v>3</v>
      </c>
      <c r="H102" s="56">
        <v>3</v>
      </c>
      <c r="I102" s="57">
        <f t="shared" si="0"/>
        <v>0</v>
      </c>
      <c r="J102" s="55" t="s">
        <v>455</v>
      </c>
      <c r="K102" s="35"/>
      <c r="L102" s="35"/>
      <c r="M102" s="35"/>
      <c r="N102" s="35"/>
    </row>
    <row r="103" spans="1:14" x14ac:dyDescent="0.15">
      <c r="A103" s="44" t="s">
        <v>198</v>
      </c>
      <c r="B103" s="55" t="s">
        <v>1021</v>
      </c>
      <c r="C103" s="55" t="s">
        <v>221</v>
      </c>
      <c r="D103" s="55" t="s">
        <v>1077</v>
      </c>
      <c r="E103" s="56">
        <v>1</v>
      </c>
      <c r="F103" s="56">
        <v>1.5</v>
      </c>
      <c r="G103" s="56">
        <v>1.5</v>
      </c>
      <c r="H103" s="56">
        <v>1.5</v>
      </c>
      <c r="I103" s="57">
        <f t="shared" si="0"/>
        <v>0</v>
      </c>
      <c r="J103" s="55" t="s">
        <v>221</v>
      </c>
      <c r="K103" s="35"/>
      <c r="L103" s="35"/>
      <c r="M103" s="35"/>
      <c r="N103" s="35"/>
    </row>
    <row r="104" spans="1:14" x14ac:dyDescent="0.15">
      <c r="A104" s="44" t="s">
        <v>198</v>
      </c>
      <c r="B104" s="55" t="s">
        <v>1021</v>
      </c>
      <c r="C104" s="55" t="s">
        <v>455</v>
      </c>
      <c r="D104" s="55" t="s">
        <v>1078</v>
      </c>
      <c r="E104" s="56">
        <v>1</v>
      </c>
      <c r="F104" s="56">
        <v>4.5</v>
      </c>
      <c r="G104" s="56">
        <v>4.5</v>
      </c>
      <c r="H104" s="56">
        <v>4.5</v>
      </c>
      <c r="I104" s="57">
        <f t="shared" si="0"/>
        <v>0</v>
      </c>
      <c r="J104" s="55" t="s">
        <v>455</v>
      </c>
      <c r="K104" s="35"/>
      <c r="L104" s="35"/>
      <c r="M104" s="35"/>
      <c r="N104" s="35"/>
    </row>
    <row r="105" spans="1:14" x14ac:dyDescent="0.15">
      <c r="A105" s="44" t="s">
        <v>198</v>
      </c>
      <c r="B105" s="55" t="s">
        <v>1021</v>
      </c>
      <c r="C105" s="55" t="s">
        <v>476</v>
      </c>
      <c r="D105" s="55" t="s">
        <v>1079</v>
      </c>
      <c r="E105" s="56">
        <v>1</v>
      </c>
      <c r="F105" s="56">
        <v>0.5</v>
      </c>
      <c r="G105" s="56">
        <v>0.5</v>
      </c>
      <c r="H105" s="56">
        <v>0.5</v>
      </c>
      <c r="I105" s="57">
        <f t="shared" si="0"/>
        <v>0</v>
      </c>
      <c r="J105" s="55" t="s">
        <v>476</v>
      </c>
      <c r="K105" s="35"/>
      <c r="L105" s="35"/>
      <c r="M105" s="35"/>
      <c r="N105" s="35"/>
    </row>
    <row r="106" spans="1:14" x14ac:dyDescent="0.15">
      <c r="A106" s="44" t="s">
        <v>198</v>
      </c>
      <c r="B106" s="55" t="s">
        <v>1021</v>
      </c>
      <c r="C106" s="55" t="s">
        <v>476</v>
      </c>
      <c r="D106" s="55" t="s">
        <v>1081</v>
      </c>
      <c r="E106" s="56">
        <v>1</v>
      </c>
      <c r="F106" s="56">
        <v>1.5</v>
      </c>
      <c r="G106" s="56">
        <v>1.5</v>
      </c>
      <c r="H106" s="56">
        <v>1.5</v>
      </c>
      <c r="I106" s="57">
        <f t="shared" si="0"/>
        <v>0</v>
      </c>
      <c r="J106" s="55" t="s">
        <v>476</v>
      </c>
      <c r="K106" s="35"/>
      <c r="L106" s="35"/>
      <c r="M106" s="35"/>
      <c r="N106" s="35"/>
    </row>
    <row r="107" spans="1:14" x14ac:dyDescent="0.15">
      <c r="A107" s="44" t="s">
        <v>198</v>
      </c>
      <c r="B107" s="55" t="s">
        <v>1021</v>
      </c>
      <c r="C107" s="55" t="s">
        <v>456</v>
      </c>
      <c r="D107" s="55" t="s">
        <v>1082</v>
      </c>
      <c r="E107" s="56">
        <v>1</v>
      </c>
      <c r="F107" s="56">
        <v>2.5</v>
      </c>
      <c r="G107" s="56">
        <v>3</v>
      </c>
      <c r="H107" s="56">
        <v>3</v>
      </c>
      <c r="I107" s="57">
        <f t="shared" si="0"/>
        <v>0</v>
      </c>
      <c r="J107" s="55" t="s">
        <v>456</v>
      </c>
      <c r="K107" s="35"/>
      <c r="L107" s="35"/>
      <c r="M107" s="35"/>
      <c r="N107" s="35"/>
    </row>
    <row r="108" spans="1:14" x14ac:dyDescent="0.15">
      <c r="A108" s="44" t="s">
        <v>198</v>
      </c>
      <c r="B108" s="55" t="s">
        <v>1021</v>
      </c>
      <c r="C108" s="55" t="s">
        <v>456</v>
      </c>
      <c r="D108" s="55" t="s">
        <v>1083</v>
      </c>
      <c r="E108" s="56">
        <v>1</v>
      </c>
      <c r="F108" s="56">
        <v>1</v>
      </c>
      <c r="G108" s="56">
        <v>1</v>
      </c>
      <c r="H108" s="56">
        <v>1</v>
      </c>
      <c r="I108" s="57">
        <f t="shared" si="0"/>
        <v>0</v>
      </c>
      <c r="J108" s="55" t="s">
        <v>456</v>
      </c>
      <c r="K108" s="35"/>
      <c r="L108" s="35"/>
      <c r="M108" s="35"/>
      <c r="N108" s="35"/>
    </row>
    <row r="109" spans="1:14" x14ac:dyDescent="0.15">
      <c r="A109" s="44" t="s">
        <v>198</v>
      </c>
      <c r="B109" s="55" t="s">
        <v>1021</v>
      </c>
      <c r="C109" s="55" t="s">
        <v>456</v>
      </c>
      <c r="D109" s="55" t="s">
        <v>1084</v>
      </c>
      <c r="E109" s="56">
        <v>1</v>
      </c>
      <c r="F109" s="56">
        <v>1</v>
      </c>
      <c r="G109" s="56">
        <v>1</v>
      </c>
      <c r="H109" s="56">
        <v>1</v>
      </c>
      <c r="I109" s="57">
        <f t="shared" si="0"/>
        <v>0</v>
      </c>
      <c r="J109" s="55" t="s">
        <v>456</v>
      </c>
      <c r="K109" s="35"/>
      <c r="L109" s="35"/>
      <c r="M109" s="35"/>
      <c r="N109" s="35"/>
    </row>
    <row r="110" spans="1:14" x14ac:dyDescent="0.15">
      <c r="A110" s="44" t="s">
        <v>198</v>
      </c>
      <c r="B110" s="55" t="s">
        <v>1021</v>
      </c>
      <c r="C110" s="55" t="s">
        <v>857</v>
      </c>
      <c r="D110" s="55" t="s">
        <v>1087</v>
      </c>
      <c r="E110" s="56">
        <v>1</v>
      </c>
      <c r="F110" s="56">
        <v>0.5</v>
      </c>
      <c r="G110" s="56">
        <v>0.5</v>
      </c>
      <c r="H110" s="56">
        <v>0.5</v>
      </c>
      <c r="I110" s="57">
        <f t="shared" si="0"/>
        <v>0</v>
      </c>
      <c r="J110" s="55" t="s">
        <v>857</v>
      </c>
      <c r="K110" s="35"/>
      <c r="L110" s="35"/>
      <c r="M110" s="35"/>
      <c r="N110" s="35"/>
    </row>
    <row r="111" spans="1:14" x14ac:dyDescent="0.15">
      <c r="A111" s="44" t="s">
        <v>198</v>
      </c>
      <c r="B111" s="55" t="s">
        <v>1021</v>
      </c>
      <c r="C111" s="55" t="s">
        <v>456</v>
      </c>
      <c r="D111" s="55" t="s">
        <v>1088</v>
      </c>
      <c r="E111" s="56">
        <v>1</v>
      </c>
      <c r="F111" s="56">
        <v>0.5</v>
      </c>
      <c r="G111" s="56">
        <v>0.5</v>
      </c>
      <c r="H111" s="56">
        <v>0.5</v>
      </c>
      <c r="I111" s="57">
        <f t="shared" si="0"/>
        <v>0</v>
      </c>
      <c r="J111" s="55" t="s">
        <v>456</v>
      </c>
      <c r="K111" s="35"/>
      <c r="L111" s="35"/>
      <c r="M111" s="35"/>
      <c r="N111" s="35"/>
    </row>
    <row r="112" spans="1:14" x14ac:dyDescent="0.15">
      <c r="A112" s="44" t="s">
        <v>198</v>
      </c>
      <c r="B112" s="55" t="s">
        <v>1021</v>
      </c>
      <c r="C112" s="55" t="s">
        <v>456</v>
      </c>
      <c r="D112" s="55" t="s">
        <v>1089</v>
      </c>
      <c r="E112" s="56">
        <v>1</v>
      </c>
      <c r="F112" s="56">
        <v>1.5</v>
      </c>
      <c r="G112" s="56">
        <v>1.5</v>
      </c>
      <c r="H112" s="56">
        <v>1.5</v>
      </c>
      <c r="I112" s="57">
        <f t="shared" si="0"/>
        <v>0</v>
      </c>
      <c r="J112" s="55" t="s">
        <v>456</v>
      </c>
      <c r="K112" s="35"/>
      <c r="L112" s="35"/>
      <c r="M112" s="35"/>
      <c r="N112" s="35"/>
    </row>
    <row r="113" spans="1:14" x14ac:dyDescent="0.15">
      <c r="A113" s="44" t="s">
        <v>198</v>
      </c>
      <c r="B113" s="55" t="s">
        <v>1021</v>
      </c>
      <c r="C113" s="55" t="s">
        <v>456</v>
      </c>
      <c r="D113" s="55" t="s">
        <v>1091</v>
      </c>
      <c r="E113" s="56">
        <v>1</v>
      </c>
      <c r="F113" s="56">
        <v>1</v>
      </c>
      <c r="G113" s="56">
        <v>1</v>
      </c>
      <c r="H113" s="56">
        <v>1</v>
      </c>
      <c r="I113" s="57">
        <f t="shared" si="0"/>
        <v>0</v>
      </c>
      <c r="J113" s="55" t="s">
        <v>456</v>
      </c>
      <c r="K113" s="35"/>
      <c r="L113" s="35"/>
      <c r="M113" s="35"/>
      <c r="N113" s="35"/>
    </row>
    <row r="114" spans="1:14" x14ac:dyDescent="0.15">
      <c r="A114" s="44" t="s">
        <v>198</v>
      </c>
      <c r="B114" s="55" t="s">
        <v>1021</v>
      </c>
      <c r="C114" s="55" t="s">
        <v>455</v>
      </c>
      <c r="D114" s="55" t="s">
        <v>1092</v>
      </c>
      <c r="E114" s="56">
        <v>2</v>
      </c>
      <c r="F114" s="56">
        <v>5</v>
      </c>
      <c r="G114" s="56">
        <v>7</v>
      </c>
      <c r="H114" s="56">
        <v>7</v>
      </c>
      <c r="I114" s="57">
        <f t="shared" si="0"/>
        <v>0</v>
      </c>
      <c r="J114" s="55" t="s">
        <v>455</v>
      </c>
      <c r="K114" s="35"/>
      <c r="L114" s="35"/>
      <c r="M114" s="35"/>
      <c r="N114" s="35"/>
    </row>
    <row r="115" spans="1:14" x14ac:dyDescent="0.15">
      <c r="A115" s="44" t="s">
        <v>198</v>
      </c>
      <c r="B115" s="55" t="s">
        <v>1021</v>
      </c>
      <c r="C115" s="55" t="s">
        <v>456</v>
      </c>
      <c r="D115" s="55" t="s">
        <v>1093</v>
      </c>
      <c r="E115" s="56">
        <v>1</v>
      </c>
      <c r="F115" s="56">
        <v>1</v>
      </c>
      <c r="G115" s="56">
        <v>1</v>
      </c>
      <c r="H115" s="56">
        <v>1</v>
      </c>
      <c r="I115" s="57">
        <f t="shared" si="0"/>
        <v>0</v>
      </c>
      <c r="J115" s="55" t="s">
        <v>456</v>
      </c>
      <c r="K115" s="35"/>
      <c r="L115" s="35"/>
      <c r="M115" s="35"/>
      <c r="N115" s="35"/>
    </row>
    <row r="116" spans="1:14" x14ac:dyDescent="0.15">
      <c r="A116" s="44" t="s">
        <v>198</v>
      </c>
      <c r="B116" s="55" t="s">
        <v>1021</v>
      </c>
      <c r="C116" s="55" t="s">
        <v>456</v>
      </c>
      <c r="D116" s="55" t="s">
        <v>1094</v>
      </c>
      <c r="E116" s="56">
        <v>1</v>
      </c>
      <c r="F116" s="56">
        <v>0.5</v>
      </c>
      <c r="G116" s="56">
        <v>0.5</v>
      </c>
      <c r="H116" s="56">
        <v>0.5</v>
      </c>
      <c r="I116" s="57">
        <f t="shared" si="0"/>
        <v>0</v>
      </c>
      <c r="J116" s="55" t="s">
        <v>456</v>
      </c>
      <c r="K116" s="35"/>
      <c r="L116" s="35"/>
      <c r="M116" s="35"/>
      <c r="N116" s="35"/>
    </row>
    <row r="117" spans="1:14" x14ac:dyDescent="0.15">
      <c r="A117" s="44" t="s">
        <v>198</v>
      </c>
      <c r="B117" s="55" t="s">
        <v>1021</v>
      </c>
      <c r="C117" s="55" t="s">
        <v>456</v>
      </c>
      <c r="D117" s="55" t="s">
        <v>1096</v>
      </c>
      <c r="E117" s="56">
        <v>1</v>
      </c>
      <c r="F117" s="56">
        <v>1</v>
      </c>
      <c r="G117" s="56">
        <v>1</v>
      </c>
      <c r="H117" s="56">
        <v>1</v>
      </c>
      <c r="I117" s="57">
        <f t="shared" si="0"/>
        <v>0</v>
      </c>
      <c r="J117" s="55" t="s">
        <v>456</v>
      </c>
      <c r="K117" s="35"/>
      <c r="L117" s="35"/>
      <c r="M117" s="35"/>
      <c r="N117" s="35"/>
    </row>
    <row r="118" spans="1:14" x14ac:dyDescent="0.15">
      <c r="A118" s="44" t="s">
        <v>198</v>
      </c>
      <c r="B118" s="55" t="s">
        <v>1021</v>
      </c>
      <c r="C118" s="55" t="s">
        <v>1095</v>
      </c>
      <c r="D118" s="55" t="s">
        <v>1103</v>
      </c>
      <c r="E118" s="56">
        <v>1</v>
      </c>
      <c r="F118" s="56">
        <v>4.5</v>
      </c>
      <c r="G118" s="56">
        <v>4.5</v>
      </c>
      <c r="H118" s="56">
        <v>4.5</v>
      </c>
      <c r="I118" s="57">
        <f t="shared" si="0"/>
        <v>0</v>
      </c>
      <c r="J118" s="55" t="s">
        <v>455</v>
      </c>
      <c r="K118" s="35"/>
      <c r="L118" s="35"/>
      <c r="M118" s="35"/>
      <c r="N118" s="35"/>
    </row>
    <row r="119" spans="1:14" x14ac:dyDescent="0.15">
      <c r="A119" s="44" t="s">
        <v>198</v>
      </c>
      <c r="B119" s="55" t="s">
        <v>1021</v>
      </c>
      <c r="C119" s="55" t="s">
        <v>1172</v>
      </c>
      <c r="D119" s="55" t="s">
        <v>1104</v>
      </c>
      <c r="E119" s="56">
        <v>1</v>
      </c>
      <c r="F119" s="56">
        <v>4</v>
      </c>
      <c r="G119" s="56">
        <v>2.5</v>
      </c>
      <c r="H119" s="56">
        <v>2.5</v>
      </c>
      <c r="I119" s="57">
        <f t="shared" si="0"/>
        <v>0</v>
      </c>
      <c r="J119" s="55" t="s">
        <v>476</v>
      </c>
      <c r="K119" s="35"/>
      <c r="L119" s="35"/>
      <c r="M119" s="35"/>
      <c r="N119" s="35"/>
    </row>
    <row r="120" spans="1:14" x14ac:dyDescent="0.15">
      <c r="A120" s="44" t="s">
        <v>198</v>
      </c>
      <c r="B120" s="55" t="s">
        <v>1021</v>
      </c>
      <c r="C120" s="55" t="s">
        <v>1172</v>
      </c>
      <c r="D120" s="55" t="s">
        <v>1105</v>
      </c>
      <c r="E120" s="56">
        <v>1</v>
      </c>
      <c r="F120" s="56">
        <v>4</v>
      </c>
      <c r="G120" s="56">
        <v>1</v>
      </c>
      <c r="H120" s="56">
        <v>1</v>
      </c>
      <c r="I120" s="57">
        <f t="shared" si="0"/>
        <v>0</v>
      </c>
      <c r="J120" s="55" t="s">
        <v>476</v>
      </c>
      <c r="K120" s="35"/>
      <c r="L120" s="35"/>
      <c r="M120" s="35"/>
      <c r="N120" s="35"/>
    </row>
    <row r="121" spans="1:14" x14ac:dyDescent="0.15">
      <c r="A121" s="44" t="s">
        <v>198</v>
      </c>
      <c r="B121" s="55" t="s">
        <v>1021</v>
      </c>
      <c r="C121" s="55" t="s">
        <v>1172</v>
      </c>
      <c r="D121" s="55" t="s">
        <v>1106</v>
      </c>
      <c r="E121" s="56">
        <v>1</v>
      </c>
      <c r="F121" s="56">
        <v>8</v>
      </c>
      <c r="G121" s="56">
        <v>0</v>
      </c>
      <c r="H121" s="56">
        <v>0</v>
      </c>
      <c r="I121" s="57">
        <f t="shared" si="0"/>
        <v>0</v>
      </c>
      <c r="J121" s="55" t="s">
        <v>476</v>
      </c>
      <c r="K121" s="35"/>
      <c r="L121" s="35"/>
      <c r="M121" s="35"/>
      <c r="N121" s="35"/>
    </row>
    <row r="122" spans="1:14" x14ac:dyDescent="0.15">
      <c r="A122" s="44" t="s">
        <v>198</v>
      </c>
      <c r="B122" s="55" t="s">
        <v>1021</v>
      </c>
      <c r="C122" s="55" t="s">
        <v>1172</v>
      </c>
      <c r="D122" s="55" t="s">
        <v>664</v>
      </c>
      <c r="E122" s="56">
        <v>1</v>
      </c>
      <c r="F122" s="56">
        <v>8</v>
      </c>
      <c r="G122" s="56">
        <v>0</v>
      </c>
      <c r="H122" s="56">
        <v>0</v>
      </c>
      <c r="I122" s="57">
        <f t="shared" si="0"/>
        <v>0</v>
      </c>
      <c r="J122" s="55" t="s">
        <v>476</v>
      </c>
      <c r="K122" s="35"/>
      <c r="L122" s="35"/>
      <c r="M122" s="35"/>
      <c r="N122" s="35"/>
    </row>
    <row r="123" spans="1:14" x14ac:dyDescent="0.15">
      <c r="A123" s="44" t="s">
        <v>198</v>
      </c>
      <c r="B123" s="55" t="s">
        <v>1021</v>
      </c>
      <c r="C123" s="55" t="s">
        <v>1107</v>
      </c>
      <c r="D123" s="55" t="s">
        <v>1108</v>
      </c>
      <c r="E123" s="56">
        <v>1</v>
      </c>
      <c r="F123" s="56">
        <v>2.5</v>
      </c>
      <c r="G123" s="56">
        <v>4</v>
      </c>
      <c r="H123" s="56">
        <v>4</v>
      </c>
      <c r="I123" s="57">
        <f t="shared" si="0"/>
        <v>0</v>
      </c>
      <c r="J123" s="55" t="s">
        <v>456</v>
      </c>
      <c r="K123" s="35"/>
      <c r="L123" s="35"/>
      <c r="M123" s="35"/>
      <c r="N123" s="35"/>
    </row>
    <row r="124" spans="1:14" x14ac:dyDescent="0.15">
      <c r="A124" s="44" t="s">
        <v>198</v>
      </c>
      <c r="B124" s="55" t="s">
        <v>1021</v>
      </c>
      <c r="C124" s="55" t="s">
        <v>1109</v>
      </c>
      <c r="D124" s="55" t="s">
        <v>1110</v>
      </c>
      <c r="E124" s="56">
        <v>1</v>
      </c>
      <c r="F124" s="56">
        <v>0.5</v>
      </c>
      <c r="G124" s="56">
        <v>0.5</v>
      </c>
      <c r="H124" s="56">
        <v>0.5</v>
      </c>
      <c r="I124" s="57">
        <f t="shared" si="0"/>
        <v>0</v>
      </c>
      <c r="J124" s="55" t="s">
        <v>456</v>
      </c>
      <c r="K124" s="35"/>
      <c r="L124" s="35"/>
      <c r="M124" s="35"/>
      <c r="N124" s="35"/>
    </row>
    <row r="125" spans="1:14" x14ac:dyDescent="0.15">
      <c r="A125" s="44" t="s">
        <v>198</v>
      </c>
      <c r="B125" s="55" t="s">
        <v>1021</v>
      </c>
      <c r="C125" s="55" t="s">
        <v>1171</v>
      </c>
      <c r="D125" s="55" t="s">
        <v>1119</v>
      </c>
      <c r="E125" s="56">
        <v>1</v>
      </c>
      <c r="F125" s="56">
        <v>1</v>
      </c>
      <c r="G125" s="56">
        <v>1</v>
      </c>
      <c r="H125" s="56">
        <v>1</v>
      </c>
      <c r="I125" s="57">
        <f t="shared" si="0"/>
        <v>0</v>
      </c>
      <c r="J125" s="55" t="s">
        <v>456</v>
      </c>
      <c r="K125" s="35"/>
      <c r="L125" s="35"/>
      <c r="M125" s="35"/>
      <c r="N125" s="35"/>
    </row>
    <row r="126" spans="1:14" x14ac:dyDescent="0.15">
      <c r="A126" s="44" t="s">
        <v>198</v>
      </c>
      <c r="B126" s="55" t="s">
        <v>1021</v>
      </c>
      <c r="C126" s="55" t="s">
        <v>1118</v>
      </c>
      <c r="D126" s="55" t="s">
        <v>1120</v>
      </c>
      <c r="E126" s="56">
        <v>1</v>
      </c>
      <c r="F126" s="56">
        <v>0.5</v>
      </c>
      <c r="G126" s="56">
        <v>0.5</v>
      </c>
      <c r="H126" s="56">
        <v>0.5</v>
      </c>
      <c r="I126" s="57">
        <f t="shared" si="0"/>
        <v>0</v>
      </c>
      <c r="J126" s="55" t="s">
        <v>456</v>
      </c>
      <c r="K126" s="35"/>
      <c r="L126" s="35"/>
      <c r="M126" s="35"/>
      <c r="N126" s="35"/>
    </row>
    <row r="127" spans="1:14" x14ac:dyDescent="0.15">
      <c r="A127" s="44" t="s">
        <v>198</v>
      </c>
      <c r="B127" s="55" t="s">
        <v>1021</v>
      </c>
      <c r="C127" s="55" t="s">
        <v>1118</v>
      </c>
      <c r="D127" s="55" t="s">
        <v>1121</v>
      </c>
      <c r="E127" s="56">
        <v>1</v>
      </c>
      <c r="F127" s="56">
        <v>0.5</v>
      </c>
      <c r="G127" s="56">
        <v>0.5</v>
      </c>
      <c r="H127" s="56">
        <v>0.5</v>
      </c>
      <c r="I127" s="57">
        <f t="shared" si="0"/>
        <v>0</v>
      </c>
      <c r="J127" s="55" t="s">
        <v>456</v>
      </c>
      <c r="K127" s="35"/>
      <c r="L127" s="35"/>
      <c r="M127" s="35"/>
      <c r="N127" s="35"/>
    </row>
    <row r="128" spans="1:14" x14ac:dyDescent="0.15">
      <c r="A128" s="44" t="s">
        <v>198</v>
      </c>
      <c r="B128" s="55" t="s">
        <v>1021</v>
      </c>
      <c r="C128" s="55" t="s">
        <v>1118</v>
      </c>
      <c r="D128" s="55" t="s">
        <v>1148</v>
      </c>
      <c r="E128" s="56">
        <v>1</v>
      </c>
      <c r="F128" s="56">
        <v>2</v>
      </c>
      <c r="G128" s="56">
        <v>2</v>
      </c>
      <c r="H128" s="56">
        <v>2</v>
      </c>
      <c r="I128" s="57">
        <f t="shared" si="0"/>
        <v>0</v>
      </c>
      <c r="J128" s="55" t="s">
        <v>456</v>
      </c>
      <c r="K128" s="35"/>
      <c r="L128" s="35"/>
      <c r="M128" s="35"/>
      <c r="N128" s="35"/>
    </row>
    <row r="129" spans="1:14" x14ac:dyDescent="0.15">
      <c r="A129" s="44" t="s">
        <v>198</v>
      </c>
      <c r="B129" s="55" t="s">
        <v>1021</v>
      </c>
      <c r="C129" s="55" t="s">
        <v>1144</v>
      </c>
      <c r="D129" s="55" t="s">
        <v>1145</v>
      </c>
      <c r="E129" s="56">
        <v>1</v>
      </c>
      <c r="F129" s="56">
        <v>0.5</v>
      </c>
      <c r="G129" s="56">
        <v>0.5</v>
      </c>
      <c r="H129" s="56">
        <v>0.5</v>
      </c>
      <c r="I129" s="57">
        <f t="shared" si="0"/>
        <v>0</v>
      </c>
      <c r="J129" s="55" t="s">
        <v>456</v>
      </c>
      <c r="K129" s="35"/>
      <c r="L129" s="35"/>
      <c r="M129" s="35"/>
      <c r="N129" s="35"/>
    </row>
    <row r="130" spans="1:14" x14ac:dyDescent="0.15">
      <c r="A130" s="44" t="s">
        <v>198</v>
      </c>
      <c r="B130" s="55" t="s">
        <v>1021</v>
      </c>
      <c r="C130" s="55" t="s">
        <v>1147</v>
      </c>
      <c r="D130" s="55" t="s">
        <v>1147</v>
      </c>
      <c r="E130" s="56">
        <v>1</v>
      </c>
      <c r="F130" s="56">
        <v>0.5</v>
      </c>
      <c r="G130" s="56">
        <v>0.5</v>
      </c>
      <c r="H130" s="56">
        <v>0.5</v>
      </c>
      <c r="I130" s="57">
        <f t="shared" ref="I130:I145" si="2">G130-H130</f>
        <v>0</v>
      </c>
      <c r="J130" s="55" t="s">
        <v>456</v>
      </c>
      <c r="K130" s="35"/>
      <c r="L130" s="35"/>
      <c r="M130" s="35"/>
      <c r="N130" s="35"/>
    </row>
    <row r="131" spans="1:14" x14ac:dyDescent="0.15">
      <c r="A131" s="44" t="s">
        <v>198</v>
      </c>
      <c r="B131" s="55" t="s">
        <v>1021</v>
      </c>
      <c r="C131" s="55" t="s">
        <v>1149</v>
      </c>
      <c r="D131" s="55" t="s">
        <v>1151</v>
      </c>
      <c r="E131" s="56">
        <v>1</v>
      </c>
      <c r="F131" s="56">
        <v>2</v>
      </c>
      <c r="G131" s="56">
        <v>2</v>
      </c>
      <c r="H131" s="56">
        <v>2</v>
      </c>
      <c r="I131" s="57">
        <f t="shared" si="2"/>
        <v>0</v>
      </c>
      <c r="J131" s="55" t="s">
        <v>1150</v>
      </c>
      <c r="K131" s="35"/>
      <c r="L131" s="35"/>
      <c r="M131" s="35"/>
      <c r="N131" s="35"/>
    </row>
    <row r="132" spans="1:14" x14ac:dyDescent="0.15">
      <c r="A132" s="44" t="s">
        <v>198</v>
      </c>
      <c r="B132" s="55" t="s">
        <v>1021</v>
      </c>
      <c r="C132" s="55" t="s">
        <v>1152</v>
      </c>
      <c r="D132" s="55" t="s">
        <v>1153</v>
      </c>
      <c r="E132" s="56">
        <v>1</v>
      </c>
      <c r="F132" s="56">
        <v>1.5</v>
      </c>
      <c r="G132" s="56">
        <v>1.5</v>
      </c>
      <c r="H132" s="56">
        <v>1.5</v>
      </c>
      <c r="I132" s="57">
        <f t="shared" si="2"/>
        <v>0</v>
      </c>
      <c r="J132" s="55" t="s">
        <v>1154</v>
      </c>
      <c r="K132" s="35"/>
      <c r="L132" s="35"/>
      <c r="M132" s="35"/>
      <c r="N132" s="35"/>
    </row>
    <row r="133" spans="1:14" x14ac:dyDescent="0.15">
      <c r="A133" s="44" t="s">
        <v>198</v>
      </c>
      <c r="B133" s="55" t="s">
        <v>1021</v>
      </c>
      <c r="C133" s="55" t="s">
        <v>1163</v>
      </c>
      <c r="D133" s="55" t="s">
        <v>1164</v>
      </c>
      <c r="E133" s="56">
        <v>1</v>
      </c>
      <c r="F133" s="56">
        <v>1</v>
      </c>
      <c r="G133" s="56">
        <v>1</v>
      </c>
      <c r="H133" s="56">
        <v>1</v>
      </c>
      <c r="I133" s="57">
        <f t="shared" si="2"/>
        <v>0</v>
      </c>
      <c r="J133" s="55" t="s">
        <v>1165</v>
      </c>
      <c r="K133" s="35"/>
      <c r="L133" s="35"/>
      <c r="M133" s="35"/>
      <c r="N133" s="35"/>
    </row>
    <row r="134" spans="1:14" x14ac:dyDescent="0.15">
      <c r="A134" s="44" t="s">
        <v>198</v>
      </c>
      <c r="B134" s="55" t="s">
        <v>1021</v>
      </c>
      <c r="C134" s="55" t="s">
        <v>1173</v>
      </c>
      <c r="D134" s="55" t="s">
        <v>1166</v>
      </c>
      <c r="E134" s="56">
        <v>1</v>
      </c>
      <c r="F134" s="56">
        <v>3.5</v>
      </c>
      <c r="G134" s="56">
        <v>3.5</v>
      </c>
      <c r="H134" s="56">
        <v>3.5</v>
      </c>
      <c r="I134" s="57">
        <f t="shared" si="2"/>
        <v>0</v>
      </c>
      <c r="J134" s="55" t="s">
        <v>1167</v>
      </c>
      <c r="K134" s="35"/>
      <c r="L134" s="35"/>
      <c r="M134" s="35"/>
      <c r="N134" s="35"/>
    </row>
    <row r="135" spans="1:14" x14ac:dyDescent="0.15">
      <c r="A135" s="44" t="s">
        <v>198</v>
      </c>
      <c r="B135" s="55" t="s">
        <v>1021</v>
      </c>
      <c r="C135" s="55" t="s">
        <v>1168</v>
      </c>
      <c r="D135" s="55" t="s">
        <v>1169</v>
      </c>
      <c r="E135" s="56">
        <v>1</v>
      </c>
      <c r="F135" s="56">
        <v>2</v>
      </c>
      <c r="G135" s="56">
        <v>2</v>
      </c>
      <c r="H135" s="56">
        <v>2</v>
      </c>
      <c r="I135" s="57">
        <f t="shared" si="2"/>
        <v>0</v>
      </c>
      <c r="J135" s="55" t="s">
        <v>1165</v>
      </c>
      <c r="K135" s="35"/>
      <c r="L135" s="35"/>
      <c r="M135" s="35"/>
      <c r="N135" s="35"/>
    </row>
    <row r="136" spans="1:14" x14ac:dyDescent="0.15">
      <c r="A136" s="44" t="s">
        <v>198</v>
      </c>
      <c r="B136" s="55" t="s">
        <v>1021</v>
      </c>
      <c r="C136" s="55" t="s">
        <v>1170</v>
      </c>
      <c r="D136" s="55" t="s">
        <v>1174</v>
      </c>
      <c r="E136" s="56">
        <v>1</v>
      </c>
      <c r="F136" s="56">
        <v>2</v>
      </c>
      <c r="G136" s="56">
        <v>2</v>
      </c>
      <c r="H136" s="56">
        <v>2</v>
      </c>
      <c r="I136" s="57">
        <f t="shared" si="2"/>
        <v>0</v>
      </c>
      <c r="J136" s="55" t="s">
        <v>1165</v>
      </c>
      <c r="K136" s="35"/>
      <c r="L136" s="35"/>
      <c r="M136" s="35"/>
      <c r="N136" s="35"/>
    </row>
    <row r="137" spans="1:14" x14ac:dyDescent="0.15">
      <c r="A137" s="44" t="s">
        <v>198</v>
      </c>
      <c r="B137" s="55" t="s">
        <v>1021</v>
      </c>
      <c r="C137" s="55" t="s">
        <v>1175</v>
      </c>
      <c r="D137" s="55" t="s">
        <v>1176</v>
      </c>
      <c r="E137" s="56">
        <v>1</v>
      </c>
      <c r="F137" s="56">
        <v>2</v>
      </c>
      <c r="G137" s="56">
        <v>2</v>
      </c>
      <c r="H137" s="56">
        <v>2</v>
      </c>
      <c r="I137" s="57">
        <f t="shared" si="2"/>
        <v>0</v>
      </c>
      <c r="J137" s="55" t="s">
        <v>1165</v>
      </c>
      <c r="K137" s="35"/>
      <c r="L137" s="35"/>
      <c r="M137" s="35"/>
      <c r="N137" s="35"/>
    </row>
    <row r="138" spans="1:14" x14ac:dyDescent="0.15">
      <c r="A138" s="44" t="s">
        <v>198</v>
      </c>
      <c r="B138" s="55" t="s">
        <v>1021</v>
      </c>
      <c r="C138" s="55" t="s">
        <v>1177</v>
      </c>
      <c r="D138" s="55" t="s">
        <v>1178</v>
      </c>
      <c r="E138" s="56">
        <v>1</v>
      </c>
      <c r="F138" s="56">
        <v>0.5</v>
      </c>
      <c r="G138" s="56">
        <v>0.5</v>
      </c>
      <c r="H138" s="56">
        <v>0.5</v>
      </c>
      <c r="I138" s="57">
        <f t="shared" si="2"/>
        <v>0</v>
      </c>
      <c r="J138" s="55" t="s">
        <v>1179</v>
      </c>
      <c r="K138" s="35"/>
      <c r="L138" s="35"/>
      <c r="M138" s="35"/>
      <c r="N138" s="35"/>
    </row>
    <row r="139" spans="1:14" x14ac:dyDescent="0.15">
      <c r="A139" s="44" t="s">
        <v>198</v>
      </c>
      <c r="B139" s="55" t="s">
        <v>1021</v>
      </c>
      <c r="C139" s="55" t="s">
        <v>1180</v>
      </c>
      <c r="D139" s="55" t="s">
        <v>1181</v>
      </c>
      <c r="E139" s="56">
        <v>1</v>
      </c>
      <c r="F139" s="56">
        <v>2</v>
      </c>
      <c r="G139" s="56">
        <v>2</v>
      </c>
      <c r="H139" s="56">
        <v>2</v>
      </c>
      <c r="I139" s="57">
        <f t="shared" si="2"/>
        <v>0</v>
      </c>
      <c r="J139" s="55" t="s">
        <v>1182</v>
      </c>
      <c r="K139" s="35"/>
      <c r="L139" s="35"/>
      <c r="M139" s="35"/>
      <c r="N139" s="35"/>
    </row>
    <row r="140" spans="1:14" x14ac:dyDescent="0.15">
      <c r="A140" s="44" t="s">
        <v>198</v>
      </c>
      <c r="B140" s="55" t="s">
        <v>1021</v>
      </c>
      <c r="C140" s="55" t="s">
        <v>1183</v>
      </c>
      <c r="D140" s="55" t="s">
        <v>1184</v>
      </c>
      <c r="E140" s="56">
        <v>1</v>
      </c>
      <c r="F140" s="56">
        <v>2</v>
      </c>
      <c r="G140" s="56">
        <v>2</v>
      </c>
      <c r="H140" s="56">
        <v>2</v>
      </c>
      <c r="I140" s="57">
        <f t="shared" si="2"/>
        <v>0</v>
      </c>
      <c r="J140" s="55" t="s">
        <v>1182</v>
      </c>
      <c r="K140" s="35"/>
      <c r="L140" s="35"/>
      <c r="M140" s="35"/>
      <c r="N140" s="35"/>
    </row>
    <row r="141" spans="1:14" x14ac:dyDescent="0.15">
      <c r="A141" s="44" t="s">
        <v>198</v>
      </c>
      <c r="B141" s="55" t="s">
        <v>1021</v>
      </c>
      <c r="C141" s="55" t="s">
        <v>1183</v>
      </c>
      <c r="D141" s="55" t="s">
        <v>1185</v>
      </c>
      <c r="E141" s="56">
        <v>1</v>
      </c>
      <c r="F141" s="56">
        <v>2</v>
      </c>
      <c r="G141" s="56">
        <v>1.5</v>
      </c>
      <c r="H141" s="56">
        <v>1.5</v>
      </c>
      <c r="I141" s="57">
        <f t="shared" si="2"/>
        <v>0</v>
      </c>
      <c r="J141" s="55" t="s">
        <v>1182</v>
      </c>
      <c r="K141" s="35"/>
      <c r="L141" s="35"/>
      <c r="M141" s="35"/>
      <c r="N141" s="35"/>
    </row>
    <row r="142" spans="1:14" x14ac:dyDescent="0.15">
      <c r="A142" s="44" t="s">
        <v>198</v>
      </c>
      <c r="B142" s="55" t="s">
        <v>1021</v>
      </c>
      <c r="C142" s="55" t="s">
        <v>1183</v>
      </c>
      <c r="D142" s="55" t="s">
        <v>1193</v>
      </c>
      <c r="E142" s="56">
        <v>1</v>
      </c>
      <c r="F142" s="56">
        <v>2</v>
      </c>
      <c r="G142" s="56">
        <v>2</v>
      </c>
      <c r="H142" s="56">
        <v>2</v>
      </c>
      <c r="I142" s="57">
        <f t="shared" si="2"/>
        <v>0</v>
      </c>
      <c r="J142" s="55" t="s">
        <v>1194</v>
      </c>
      <c r="K142" s="35"/>
      <c r="L142" s="35"/>
      <c r="M142" s="35"/>
      <c r="N142" s="35"/>
    </row>
    <row r="143" spans="1:14" x14ac:dyDescent="0.15">
      <c r="A143" s="44" t="s">
        <v>198</v>
      </c>
      <c r="B143" s="55" t="s">
        <v>1021</v>
      </c>
      <c r="C143" s="55" t="s">
        <v>1195</v>
      </c>
      <c r="D143" s="55" t="s">
        <v>1197</v>
      </c>
      <c r="E143" s="56">
        <v>1</v>
      </c>
      <c r="F143" s="56">
        <v>1</v>
      </c>
      <c r="G143" s="56">
        <v>1</v>
      </c>
      <c r="H143" s="56">
        <v>1</v>
      </c>
      <c r="I143" s="57">
        <f t="shared" si="2"/>
        <v>0</v>
      </c>
      <c r="J143" s="55" t="s">
        <v>1197</v>
      </c>
      <c r="K143" s="35"/>
      <c r="L143" s="35"/>
      <c r="M143" s="35"/>
      <c r="N143" s="35"/>
    </row>
    <row r="144" spans="1:14" x14ac:dyDescent="0.15">
      <c r="A144" s="44" t="s">
        <v>198</v>
      </c>
      <c r="B144" s="55" t="s">
        <v>1021</v>
      </c>
      <c r="C144" s="55" t="s">
        <v>1196</v>
      </c>
      <c r="D144" s="55" t="s">
        <v>1197</v>
      </c>
      <c r="E144" s="56">
        <v>1</v>
      </c>
      <c r="F144" s="56">
        <v>0.5</v>
      </c>
      <c r="G144" s="56">
        <v>0.5</v>
      </c>
      <c r="H144" s="56">
        <v>0.5</v>
      </c>
      <c r="I144" s="57">
        <f t="shared" si="2"/>
        <v>0</v>
      </c>
      <c r="J144" s="55" t="s">
        <v>1197</v>
      </c>
      <c r="K144" s="35"/>
      <c r="L144" s="35"/>
      <c r="M144" s="35"/>
      <c r="N144" s="35"/>
    </row>
    <row r="145" spans="1:14" x14ac:dyDescent="0.15">
      <c r="A145" s="44" t="s">
        <v>198</v>
      </c>
      <c r="B145" s="55" t="s">
        <v>1021</v>
      </c>
      <c r="C145" s="55" t="s">
        <v>1203</v>
      </c>
      <c r="D145" s="55" t="s">
        <v>1204</v>
      </c>
      <c r="E145" s="56">
        <v>1</v>
      </c>
      <c r="F145" s="56">
        <v>1</v>
      </c>
      <c r="G145" s="56">
        <v>1</v>
      </c>
      <c r="H145" s="56">
        <v>1</v>
      </c>
      <c r="I145" s="57">
        <f t="shared" si="2"/>
        <v>0</v>
      </c>
      <c r="J145" s="55" t="s">
        <v>411</v>
      </c>
      <c r="K145" s="35"/>
      <c r="L145" s="35"/>
      <c r="M145" s="35"/>
      <c r="N145" s="35"/>
    </row>
    <row r="146" spans="1:14" x14ac:dyDescent="0.15">
      <c r="A146" s="44" t="s">
        <v>198</v>
      </c>
      <c r="B146" s="55" t="s">
        <v>1021</v>
      </c>
      <c r="C146" s="55" t="s">
        <v>1205</v>
      </c>
      <c r="D146" s="55" t="s">
        <v>411</v>
      </c>
      <c r="E146" s="56">
        <v>1</v>
      </c>
      <c r="F146" s="56">
        <v>0.5</v>
      </c>
      <c r="G146" s="56">
        <v>0.5</v>
      </c>
      <c r="H146" s="56">
        <v>0.5</v>
      </c>
      <c r="I146" s="57">
        <f t="shared" ref="I146:I152" si="3">G146-H146</f>
        <v>0</v>
      </c>
      <c r="J146" s="55" t="s">
        <v>411</v>
      </c>
      <c r="K146" s="35"/>
      <c r="L146" s="35"/>
      <c r="M146" s="35"/>
      <c r="N146" s="35"/>
    </row>
    <row r="147" spans="1:14" x14ac:dyDescent="0.15">
      <c r="A147" s="44" t="s">
        <v>198</v>
      </c>
      <c r="B147" s="55" t="s">
        <v>1021</v>
      </c>
      <c r="C147" s="55" t="s">
        <v>1210</v>
      </c>
      <c r="D147" s="55" t="s">
        <v>1211</v>
      </c>
      <c r="E147" s="56">
        <v>1</v>
      </c>
      <c r="F147" s="56">
        <v>1</v>
      </c>
      <c r="G147" s="56">
        <v>1</v>
      </c>
      <c r="H147" s="56">
        <v>1</v>
      </c>
      <c r="I147" s="57">
        <f t="shared" si="3"/>
        <v>0</v>
      </c>
      <c r="J147" s="55" t="s">
        <v>411</v>
      </c>
      <c r="K147" s="35"/>
      <c r="L147" s="35"/>
      <c r="M147" s="35"/>
      <c r="N147" s="35"/>
    </row>
    <row r="148" spans="1:14" x14ac:dyDescent="0.15">
      <c r="A148" s="44" t="s">
        <v>198</v>
      </c>
      <c r="B148" s="55" t="s">
        <v>1021</v>
      </c>
      <c r="C148" s="55" t="s">
        <v>1221</v>
      </c>
      <c r="D148" s="55" t="s">
        <v>1222</v>
      </c>
      <c r="E148" s="56">
        <v>1</v>
      </c>
      <c r="F148" s="56">
        <v>2</v>
      </c>
      <c r="G148" s="56">
        <v>2</v>
      </c>
      <c r="H148" s="56">
        <v>2</v>
      </c>
      <c r="I148" s="57">
        <f t="shared" si="3"/>
        <v>0</v>
      </c>
      <c r="J148" s="55" t="s">
        <v>1217</v>
      </c>
      <c r="K148" s="35"/>
      <c r="L148" s="35"/>
      <c r="M148" s="35"/>
      <c r="N148" s="35"/>
    </row>
    <row r="149" spans="1:14" x14ac:dyDescent="0.15">
      <c r="A149" s="44" t="s">
        <v>198</v>
      </c>
      <c r="B149" s="55" t="s">
        <v>1021</v>
      </c>
      <c r="C149" s="55" t="s">
        <v>1223</v>
      </c>
      <c r="D149" s="55" t="s">
        <v>1224</v>
      </c>
      <c r="E149" s="56">
        <v>1</v>
      </c>
      <c r="F149" s="56">
        <v>2</v>
      </c>
      <c r="G149" s="56">
        <v>2</v>
      </c>
      <c r="H149" s="56">
        <v>2</v>
      </c>
      <c r="I149" s="57">
        <f t="shared" si="3"/>
        <v>0</v>
      </c>
      <c r="J149" s="55" t="s">
        <v>1217</v>
      </c>
      <c r="K149" s="35"/>
      <c r="L149" s="35"/>
      <c r="M149" s="35"/>
      <c r="N149" s="35"/>
    </row>
    <row r="150" spans="1:14" x14ac:dyDescent="0.15">
      <c r="A150" s="44" t="s">
        <v>198</v>
      </c>
      <c r="B150" s="55" t="s">
        <v>1021</v>
      </c>
      <c r="C150" s="55" t="s">
        <v>1225</v>
      </c>
      <c r="D150" s="55" t="s">
        <v>1227</v>
      </c>
      <c r="E150" s="56">
        <v>2</v>
      </c>
      <c r="F150" s="56">
        <v>5</v>
      </c>
      <c r="G150" s="56">
        <v>2.5</v>
      </c>
      <c r="H150" s="56">
        <v>2.5</v>
      </c>
      <c r="I150" s="57">
        <f t="shared" si="3"/>
        <v>0</v>
      </c>
      <c r="J150" s="55" t="s">
        <v>1229</v>
      </c>
      <c r="K150" s="35"/>
      <c r="L150" s="35"/>
      <c r="M150" s="35"/>
      <c r="N150" s="35"/>
    </row>
    <row r="151" spans="1:14" x14ac:dyDescent="0.15">
      <c r="A151" s="44" t="s">
        <v>198</v>
      </c>
      <c r="B151" s="55" t="s">
        <v>1021</v>
      </c>
      <c r="C151" s="55" t="s">
        <v>1226</v>
      </c>
      <c r="D151" s="55" t="s">
        <v>1230</v>
      </c>
      <c r="E151" s="56">
        <v>1</v>
      </c>
      <c r="F151" s="56">
        <v>4</v>
      </c>
      <c r="G151" s="56">
        <v>2.5</v>
      </c>
      <c r="H151" s="56">
        <v>2.5</v>
      </c>
      <c r="I151" s="57">
        <f t="shared" si="3"/>
        <v>0</v>
      </c>
      <c r="J151" s="55" t="s">
        <v>1228</v>
      </c>
      <c r="K151" s="35"/>
      <c r="L151" s="35"/>
      <c r="M151" s="35"/>
      <c r="N151" s="35"/>
    </row>
    <row r="152" spans="1:14" x14ac:dyDescent="0.15">
      <c r="A152" s="44" t="s">
        <v>198</v>
      </c>
      <c r="B152" s="55" t="s">
        <v>1021</v>
      </c>
      <c r="C152" s="55" t="s">
        <v>1239</v>
      </c>
      <c r="D152" s="55" t="s">
        <v>1241</v>
      </c>
      <c r="E152" s="56">
        <v>1</v>
      </c>
      <c r="F152" s="56">
        <v>0.5</v>
      </c>
      <c r="G152" s="56">
        <v>0.5</v>
      </c>
      <c r="H152" s="56">
        <v>0.5</v>
      </c>
      <c r="I152" s="57">
        <f t="shared" si="3"/>
        <v>0</v>
      </c>
      <c r="J152" s="55" t="s">
        <v>1242</v>
      </c>
      <c r="K152" s="35"/>
      <c r="L152" s="35"/>
      <c r="M152" s="35"/>
      <c r="N152" s="35"/>
    </row>
    <row r="153" spans="1:14" x14ac:dyDescent="0.15">
      <c r="A153" s="44" t="s">
        <v>198</v>
      </c>
      <c r="B153" s="55" t="s">
        <v>1021</v>
      </c>
      <c r="C153" s="55" t="s">
        <v>1240</v>
      </c>
      <c r="D153" s="55" t="s">
        <v>1241</v>
      </c>
      <c r="E153" s="56">
        <v>1</v>
      </c>
      <c r="F153" s="56">
        <v>0.5</v>
      </c>
      <c r="G153" s="56">
        <v>0.5</v>
      </c>
      <c r="H153" s="56">
        <v>0.5</v>
      </c>
      <c r="I153" s="57">
        <f t="shared" ref="I153:I157" si="4">G153-H153</f>
        <v>0</v>
      </c>
      <c r="J153" s="55" t="s">
        <v>1242</v>
      </c>
      <c r="K153" s="35"/>
      <c r="L153" s="35"/>
      <c r="M153" s="35"/>
      <c r="N153" s="35"/>
    </row>
    <row r="154" spans="1:14" x14ac:dyDescent="0.15">
      <c r="A154" s="44" t="s">
        <v>198</v>
      </c>
      <c r="B154" s="55" t="s">
        <v>1021</v>
      </c>
      <c r="C154" s="55" t="s">
        <v>1249</v>
      </c>
      <c r="D154" s="55" t="s">
        <v>1250</v>
      </c>
      <c r="E154" s="56">
        <v>1</v>
      </c>
      <c r="F154" s="56">
        <v>0.5</v>
      </c>
      <c r="G154" s="56">
        <v>0.5</v>
      </c>
      <c r="H154" s="56">
        <v>0.5</v>
      </c>
      <c r="I154" s="57">
        <f t="shared" si="4"/>
        <v>0</v>
      </c>
      <c r="J154" s="55" t="s">
        <v>1244</v>
      </c>
      <c r="K154" s="35"/>
      <c r="L154" s="35"/>
      <c r="M154" s="35"/>
      <c r="N154" s="35"/>
    </row>
    <row r="155" spans="1:14" x14ac:dyDescent="0.15">
      <c r="A155" s="44" t="s">
        <v>198</v>
      </c>
      <c r="B155" s="55" t="s">
        <v>1021</v>
      </c>
      <c r="C155" s="55" t="s">
        <v>1251</v>
      </c>
      <c r="D155" s="55" t="s">
        <v>1252</v>
      </c>
      <c r="E155" s="56">
        <v>1</v>
      </c>
      <c r="F155" s="56">
        <v>5</v>
      </c>
      <c r="G155" s="56">
        <v>7</v>
      </c>
      <c r="H155" s="56">
        <v>7</v>
      </c>
      <c r="I155" s="57">
        <f t="shared" si="4"/>
        <v>0</v>
      </c>
      <c r="J155" s="55" t="s">
        <v>1247</v>
      </c>
      <c r="K155" s="35"/>
      <c r="L155" s="35"/>
      <c r="M155" s="35"/>
      <c r="N155" s="35"/>
    </row>
    <row r="156" spans="1:14" x14ac:dyDescent="0.15">
      <c r="A156" s="44" t="s">
        <v>198</v>
      </c>
      <c r="B156" s="55" t="s">
        <v>1021</v>
      </c>
      <c r="C156" s="55" t="s">
        <v>1253</v>
      </c>
      <c r="D156" s="55" t="s">
        <v>1255</v>
      </c>
      <c r="E156" s="56">
        <v>1</v>
      </c>
      <c r="F156" s="56">
        <v>2</v>
      </c>
      <c r="G156" s="56">
        <v>2</v>
      </c>
      <c r="H156" s="56">
        <v>2</v>
      </c>
      <c r="I156" s="57">
        <f t="shared" si="4"/>
        <v>0</v>
      </c>
      <c r="J156" s="55" t="s">
        <v>1254</v>
      </c>
      <c r="K156" s="35"/>
      <c r="L156" s="35"/>
      <c r="M156" s="35"/>
      <c r="N156" s="35"/>
    </row>
    <row r="157" spans="1:14" x14ac:dyDescent="0.15">
      <c r="A157" s="44" t="s">
        <v>198</v>
      </c>
      <c r="B157" s="55" t="s">
        <v>1021</v>
      </c>
      <c r="C157" s="55" t="s">
        <v>1256</v>
      </c>
      <c r="D157" s="55" t="s">
        <v>1257</v>
      </c>
      <c r="E157" s="56">
        <v>1</v>
      </c>
      <c r="F157" s="56">
        <v>0.5</v>
      </c>
      <c r="G157" s="56">
        <v>0.5</v>
      </c>
      <c r="H157" s="56">
        <v>0.5</v>
      </c>
      <c r="I157" s="57">
        <f t="shared" si="4"/>
        <v>0</v>
      </c>
      <c r="J157" s="55" t="s">
        <v>1258</v>
      </c>
      <c r="K157" s="35"/>
      <c r="L157" s="35"/>
      <c r="M157" s="35"/>
      <c r="N157" s="35"/>
    </row>
    <row r="158" spans="1:14" x14ac:dyDescent="0.15">
      <c r="A158" s="44" t="s">
        <v>198</v>
      </c>
      <c r="B158" s="55" t="s">
        <v>1021</v>
      </c>
      <c r="C158" s="55" t="s">
        <v>1259</v>
      </c>
      <c r="D158" s="55" t="s">
        <v>1260</v>
      </c>
      <c r="E158" s="56">
        <v>1</v>
      </c>
      <c r="F158" s="56">
        <v>0.5</v>
      </c>
      <c r="G158" s="56">
        <v>0.5</v>
      </c>
      <c r="H158" s="56">
        <v>0.5</v>
      </c>
      <c r="I158" s="57">
        <f t="shared" ref="I158" si="5">G158-H158</f>
        <v>0</v>
      </c>
      <c r="J158" s="55" t="s">
        <v>1258</v>
      </c>
      <c r="K158" s="35"/>
      <c r="L158" s="35"/>
      <c r="M158" s="35"/>
      <c r="N158" s="35"/>
    </row>
    <row r="159" spans="1:14" x14ac:dyDescent="0.15">
      <c r="A159" s="44" t="s">
        <v>198</v>
      </c>
      <c r="B159" s="55" t="s">
        <v>1021</v>
      </c>
      <c r="C159" s="55" t="s">
        <v>1277</v>
      </c>
      <c r="D159" s="55" t="s">
        <v>1260</v>
      </c>
      <c r="E159" s="56">
        <v>1</v>
      </c>
      <c r="F159" s="56">
        <v>0.5</v>
      </c>
      <c r="G159" s="56">
        <v>0.5</v>
      </c>
      <c r="H159" s="56">
        <v>0.5</v>
      </c>
      <c r="I159" s="57">
        <f t="shared" ref="I159" si="6">G159-H159</f>
        <v>0</v>
      </c>
      <c r="J159" s="55" t="s">
        <v>411</v>
      </c>
      <c r="K159" s="35"/>
      <c r="L159" s="35"/>
      <c r="M159" s="35"/>
      <c r="N159" s="35"/>
    </row>
    <row r="160" spans="1:14" x14ac:dyDescent="0.15">
      <c r="A160" s="44" t="s">
        <v>198</v>
      </c>
      <c r="B160" s="55" t="s">
        <v>1021</v>
      </c>
      <c r="C160" s="55" t="s">
        <v>1278</v>
      </c>
      <c r="D160" s="55" t="s">
        <v>1280</v>
      </c>
      <c r="E160" s="56">
        <v>1</v>
      </c>
      <c r="F160" s="56">
        <v>0.5</v>
      </c>
      <c r="G160" s="56">
        <v>0.5</v>
      </c>
      <c r="H160" s="56">
        <v>0.5</v>
      </c>
      <c r="I160" s="57">
        <f t="shared" ref="I160" si="7">G160-H160</f>
        <v>0</v>
      </c>
      <c r="J160" s="55" t="s">
        <v>857</v>
      </c>
      <c r="K160" s="35"/>
      <c r="L160" s="35"/>
      <c r="M160" s="35"/>
      <c r="N160" s="35"/>
    </row>
    <row r="161" spans="1:14" x14ac:dyDescent="0.15">
      <c r="A161" s="44" t="s">
        <v>198</v>
      </c>
      <c r="B161" s="55" t="s">
        <v>1021</v>
      </c>
      <c r="C161" s="55" t="s">
        <v>1281</v>
      </c>
      <c r="D161" s="55" t="s">
        <v>1280</v>
      </c>
      <c r="E161" s="56">
        <v>1</v>
      </c>
      <c r="F161" s="56">
        <v>0.5</v>
      </c>
      <c r="G161" s="56">
        <v>0.5</v>
      </c>
      <c r="H161" s="56">
        <v>0.5</v>
      </c>
      <c r="I161" s="57">
        <f t="shared" ref="I161" si="8">G161-H161</f>
        <v>0</v>
      </c>
      <c r="J161" s="55" t="s">
        <v>1279</v>
      </c>
      <c r="K161" s="35"/>
      <c r="L161" s="35"/>
      <c r="M161" s="35"/>
      <c r="N161" s="35"/>
    </row>
    <row r="162" spans="1:14" x14ac:dyDescent="0.15">
      <c r="A162" s="44" t="s">
        <v>198</v>
      </c>
      <c r="B162" s="55" t="s">
        <v>1021</v>
      </c>
      <c r="C162" s="55" t="s">
        <v>1282</v>
      </c>
      <c r="D162" s="55" t="s">
        <v>1283</v>
      </c>
      <c r="E162" s="56">
        <v>1</v>
      </c>
      <c r="F162" s="56">
        <v>0.5</v>
      </c>
      <c r="G162" s="56">
        <v>0.5</v>
      </c>
      <c r="H162" s="56">
        <v>0.5</v>
      </c>
      <c r="I162" s="57">
        <f t="shared" ref="I162" si="9">G162-H162</f>
        <v>0</v>
      </c>
      <c r="J162" s="55" t="s">
        <v>1279</v>
      </c>
      <c r="K162" s="35"/>
      <c r="L162" s="35"/>
      <c r="M162" s="35"/>
      <c r="N162" s="35"/>
    </row>
    <row r="163" spans="1:14" x14ac:dyDescent="0.15">
      <c r="A163" s="44" t="s">
        <v>198</v>
      </c>
      <c r="B163" s="55" t="s">
        <v>1021</v>
      </c>
      <c r="C163" s="55" t="s">
        <v>1284</v>
      </c>
      <c r="D163" s="55" t="s">
        <v>1280</v>
      </c>
      <c r="E163" s="56">
        <v>1</v>
      </c>
      <c r="F163" s="56">
        <v>0.5</v>
      </c>
      <c r="G163" s="56">
        <v>0.5</v>
      </c>
      <c r="H163" s="56">
        <v>0.5</v>
      </c>
      <c r="I163" s="57">
        <f t="shared" ref="I163:I164" si="10">G163-H163</f>
        <v>0</v>
      </c>
      <c r="J163" s="55" t="s">
        <v>1285</v>
      </c>
      <c r="K163" s="35"/>
      <c r="L163" s="35"/>
      <c r="M163" s="35"/>
      <c r="N163" s="35"/>
    </row>
    <row r="164" spans="1:14" x14ac:dyDescent="0.15">
      <c r="A164" s="44" t="s">
        <v>198</v>
      </c>
      <c r="B164" s="55" t="s">
        <v>1021</v>
      </c>
      <c r="C164" s="55" t="s">
        <v>1286</v>
      </c>
      <c r="D164" s="55" t="s">
        <v>1287</v>
      </c>
      <c r="E164" s="56">
        <v>1</v>
      </c>
      <c r="F164" s="56">
        <v>5</v>
      </c>
      <c r="G164" s="56">
        <v>4</v>
      </c>
      <c r="H164" s="56">
        <v>4</v>
      </c>
      <c r="I164" s="57">
        <f t="shared" si="10"/>
        <v>0</v>
      </c>
      <c r="J164" s="55" t="s">
        <v>1274</v>
      </c>
      <c r="K164" s="35"/>
      <c r="L164" s="35"/>
      <c r="M164" s="35"/>
      <c r="N164" s="35"/>
    </row>
    <row r="165" spans="1:14" x14ac:dyDescent="0.15">
      <c r="A165" s="44" t="s">
        <v>198</v>
      </c>
      <c r="B165" s="55" t="s">
        <v>1021</v>
      </c>
      <c r="C165" s="55" t="s">
        <v>1288</v>
      </c>
      <c r="D165" s="55" t="s">
        <v>1289</v>
      </c>
      <c r="E165" s="56">
        <v>1</v>
      </c>
      <c r="F165" s="56">
        <v>0.5</v>
      </c>
      <c r="G165" s="56">
        <v>0.5</v>
      </c>
      <c r="H165" s="56">
        <v>0.5</v>
      </c>
      <c r="I165" s="57">
        <f t="shared" ref="I165:I178" si="11">G165-H165</f>
        <v>0</v>
      </c>
      <c r="J165" s="55" t="s">
        <v>1285</v>
      </c>
      <c r="K165" s="35"/>
      <c r="L165" s="35"/>
      <c r="M165" s="35"/>
      <c r="N165" s="35"/>
    </row>
    <row r="166" spans="1:14" x14ac:dyDescent="0.15">
      <c r="A166" s="44" t="s">
        <v>198</v>
      </c>
      <c r="B166" s="55" t="s">
        <v>1021</v>
      </c>
      <c r="C166" s="55" t="s">
        <v>1290</v>
      </c>
      <c r="D166" s="55" t="s">
        <v>1291</v>
      </c>
      <c r="E166" s="56">
        <v>1</v>
      </c>
      <c r="F166" s="56">
        <v>2</v>
      </c>
      <c r="G166" s="56">
        <v>2.5</v>
      </c>
      <c r="H166" s="56">
        <v>2.5</v>
      </c>
      <c r="I166" s="57">
        <f t="shared" si="11"/>
        <v>0</v>
      </c>
      <c r="J166" s="55" t="s">
        <v>1267</v>
      </c>
      <c r="K166" s="35"/>
      <c r="L166" s="35"/>
      <c r="M166" s="35"/>
      <c r="N166" s="35"/>
    </row>
    <row r="167" spans="1:14" x14ac:dyDescent="0.15">
      <c r="A167" s="44" t="s">
        <v>198</v>
      </c>
      <c r="B167" s="55" t="s">
        <v>1021</v>
      </c>
      <c r="C167" s="55" t="s">
        <v>1292</v>
      </c>
      <c r="D167" s="55" t="s">
        <v>1293</v>
      </c>
      <c r="E167" s="56">
        <v>1</v>
      </c>
      <c r="F167" s="56">
        <v>1</v>
      </c>
      <c r="G167" s="56">
        <v>1</v>
      </c>
      <c r="H167" s="56">
        <v>1</v>
      </c>
      <c r="I167" s="57">
        <f t="shared" si="11"/>
        <v>0</v>
      </c>
      <c r="J167" s="55" t="s">
        <v>1285</v>
      </c>
      <c r="K167" s="35"/>
      <c r="L167" s="35"/>
      <c r="M167" s="35"/>
      <c r="N167" s="35"/>
    </row>
    <row r="168" spans="1:14" x14ac:dyDescent="0.15">
      <c r="A168" s="44" t="s">
        <v>198</v>
      </c>
      <c r="B168" s="55" t="s">
        <v>1021</v>
      </c>
      <c r="C168" s="55" t="s">
        <v>1294</v>
      </c>
      <c r="D168" s="55" t="s">
        <v>1295</v>
      </c>
      <c r="E168" s="56">
        <v>1</v>
      </c>
      <c r="F168" s="56">
        <v>1</v>
      </c>
      <c r="G168" s="56">
        <v>1</v>
      </c>
      <c r="H168" s="56">
        <v>1</v>
      </c>
      <c r="I168" s="57">
        <f t="shared" si="11"/>
        <v>0</v>
      </c>
      <c r="J168" s="55" t="s">
        <v>1279</v>
      </c>
      <c r="K168" s="35"/>
      <c r="L168" s="35"/>
      <c r="M168" s="35"/>
      <c r="N168" s="35"/>
    </row>
    <row r="169" spans="1:14" x14ac:dyDescent="0.15">
      <c r="A169" s="44" t="s">
        <v>198</v>
      </c>
      <c r="B169" s="55" t="s">
        <v>1021</v>
      </c>
      <c r="C169" s="55" t="s">
        <v>1310</v>
      </c>
      <c r="D169" s="55" t="s">
        <v>1311</v>
      </c>
      <c r="E169" s="56">
        <v>1</v>
      </c>
      <c r="F169" s="56">
        <v>0.5</v>
      </c>
      <c r="G169" s="56">
        <v>0.5</v>
      </c>
      <c r="H169" s="56">
        <v>0.5</v>
      </c>
      <c r="I169" s="57">
        <f t="shared" si="11"/>
        <v>0</v>
      </c>
      <c r="J169" s="55" t="s">
        <v>456</v>
      </c>
      <c r="K169" s="35"/>
      <c r="L169" s="35"/>
      <c r="M169" s="35"/>
      <c r="N169" s="35"/>
    </row>
    <row r="170" spans="1:14" x14ac:dyDescent="0.15">
      <c r="A170" s="44" t="s">
        <v>198</v>
      </c>
      <c r="B170" s="55" t="s">
        <v>1021</v>
      </c>
      <c r="C170" s="55" t="s">
        <v>1324</v>
      </c>
      <c r="D170" s="55" t="s">
        <v>1325</v>
      </c>
      <c r="E170" s="56">
        <v>1</v>
      </c>
      <c r="F170" s="56">
        <v>0.5</v>
      </c>
      <c r="G170" s="56">
        <v>0.5</v>
      </c>
      <c r="H170" s="56">
        <v>0.5</v>
      </c>
      <c r="I170" s="57">
        <f t="shared" si="11"/>
        <v>0</v>
      </c>
      <c r="J170" s="55" t="s">
        <v>1314</v>
      </c>
      <c r="K170" s="35"/>
      <c r="L170" s="35"/>
      <c r="M170" s="35"/>
      <c r="N170" s="35"/>
    </row>
    <row r="171" spans="1:14" ht="36" x14ac:dyDescent="0.15">
      <c r="A171" s="44" t="s">
        <v>198</v>
      </c>
      <c r="B171" s="55" t="s">
        <v>1021</v>
      </c>
      <c r="C171" s="55" t="s">
        <v>1326</v>
      </c>
      <c r="D171" s="59" t="s">
        <v>1327</v>
      </c>
      <c r="E171" s="56">
        <v>1</v>
      </c>
      <c r="F171" s="56">
        <v>1</v>
      </c>
      <c r="G171" s="56">
        <v>1</v>
      </c>
      <c r="H171" s="56">
        <v>1</v>
      </c>
      <c r="I171" s="57">
        <f t="shared" si="11"/>
        <v>0</v>
      </c>
      <c r="J171" s="55" t="s">
        <v>1314</v>
      </c>
      <c r="K171" s="35"/>
      <c r="L171" s="35"/>
      <c r="M171" s="35"/>
      <c r="N171" s="35"/>
    </row>
    <row r="172" spans="1:14" x14ac:dyDescent="0.15">
      <c r="A172" s="44" t="s">
        <v>198</v>
      </c>
      <c r="B172" s="55" t="s">
        <v>1021</v>
      </c>
      <c r="C172" s="55" t="s">
        <v>1312</v>
      </c>
      <c r="D172" s="55" t="s">
        <v>1313</v>
      </c>
      <c r="E172" s="56">
        <v>1</v>
      </c>
      <c r="F172" s="56">
        <v>1</v>
      </c>
      <c r="G172" s="56">
        <v>1</v>
      </c>
      <c r="H172" s="56">
        <v>1</v>
      </c>
      <c r="I172" s="57">
        <f t="shared" si="11"/>
        <v>0</v>
      </c>
      <c r="J172" s="55" t="s">
        <v>1314</v>
      </c>
      <c r="K172" s="35"/>
      <c r="L172" s="35"/>
      <c r="M172" s="35"/>
      <c r="N172" s="35"/>
    </row>
    <row r="173" spans="1:14" x14ac:dyDescent="0.15">
      <c r="A173" s="44" t="s">
        <v>198</v>
      </c>
      <c r="B173" s="55" t="s">
        <v>1021</v>
      </c>
      <c r="C173" s="55" t="s">
        <v>1337</v>
      </c>
      <c r="D173" s="55" t="s">
        <v>1338</v>
      </c>
      <c r="E173" s="56">
        <v>1</v>
      </c>
      <c r="F173" s="56">
        <v>2</v>
      </c>
      <c r="G173" s="56">
        <v>2</v>
      </c>
      <c r="H173" s="56">
        <v>2</v>
      </c>
      <c r="I173" s="57">
        <f t="shared" si="11"/>
        <v>0</v>
      </c>
      <c r="J173" s="55" t="s">
        <v>1339</v>
      </c>
      <c r="K173" s="35"/>
      <c r="L173" s="35"/>
      <c r="M173" s="35"/>
      <c r="N173" s="35"/>
    </row>
    <row r="174" spans="1:14" x14ac:dyDescent="0.15">
      <c r="A174" s="44" t="s">
        <v>198</v>
      </c>
      <c r="B174" s="55" t="s">
        <v>1021</v>
      </c>
      <c r="C174" s="55" t="s">
        <v>1335</v>
      </c>
      <c r="D174" s="55" t="s">
        <v>1336</v>
      </c>
      <c r="E174" s="56">
        <v>1</v>
      </c>
      <c r="F174" s="56">
        <v>1</v>
      </c>
      <c r="G174" s="56">
        <v>1</v>
      </c>
      <c r="H174" s="56">
        <v>1</v>
      </c>
      <c r="I174" s="57">
        <f t="shared" si="11"/>
        <v>0</v>
      </c>
      <c r="J174" s="55" t="s">
        <v>1331</v>
      </c>
      <c r="K174" s="35"/>
      <c r="L174" s="35"/>
      <c r="M174" s="35"/>
      <c r="N174" s="35"/>
    </row>
    <row r="175" spans="1:14" x14ac:dyDescent="0.15">
      <c r="A175" s="44" t="s">
        <v>198</v>
      </c>
      <c r="B175" s="55" t="s">
        <v>1021</v>
      </c>
      <c r="C175" s="55" t="s">
        <v>1355</v>
      </c>
      <c r="D175" s="55" t="s">
        <v>1355</v>
      </c>
      <c r="E175" s="56">
        <v>1</v>
      </c>
      <c r="F175" s="56">
        <v>1</v>
      </c>
      <c r="G175" s="56">
        <v>1</v>
      </c>
      <c r="H175" s="56">
        <v>1</v>
      </c>
      <c r="I175" s="57">
        <f t="shared" si="11"/>
        <v>0</v>
      </c>
      <c r="J175" s="55" t="s">
        <v>1356</v>
      </c>
      <c r="K175" s="35"/>
      <c r="L175" s="35"/>
      <c r="M175" s="35"/>
      <c r="N175" s="35"/>
    </row>
    <row r="176" spans="1:14" x14ac:dyDescent="0.15">
      <c r="A176" s="44" t="s">
        <v>198</v>
      </c>
      <c r="B176" s="55" t="s">
        <v>1021</v>
      </c>
      <c r="C176" s="55" t="s">
        <v>1357</v>
      </c>
      <c r="D176" s="55" t="s">
        <v>1357</v>
      </c>
      <c r="E176" s="56">
        <v>1</v>
      </c>
      <c r="F176" s="56">
        <v>4</v>
      </c>
      <c r="G176" s="56">
        <v>4</v>
      </c>
      <c r="H176" s="56">
        <v>4</v>
      </c>
      <c r="I176" s="57">
        <f t="shared" si="11"/>
        <v>0</v>
      </c>
      <c r="J176" s="55" t="s">
        <v>1358</v>
      </c>
      <c r="K176" s="35"/>
      <c r="L176" s="35"/>
      <c r="M176" s="35"/>
      <c r="N176" s="35"/>
    </row>
    <row r="177" spans="1:14" x14ac:dyDescent="0.15">
      <c r="A177" s="44" t="s">
        <v>198</v>
      </c>
      <c r="B177" s="55" t="s">
        <v>1021</v>
      </c>
      <c r="C177" s="55" t="s">
        <v>1359</v>
      </c>
      <c r="D177" s="55" t="s">
        <v>1359</v>
      </c>
      <c r="E177" s="56">
        <v>1</v>
      </c>
      <c r="F177" s="56">
        <v>1</v>
      </c>
      <c r="G177" s="56">
        <v>1</v>
      </c>
      <c r="H177" s="56">
        <v>1</v>
      </c>
      <c r="I177" s="57">
        <f t="shared" si="11"/>
        <v>0</v>
      </c>
      <c r="J177" s="55" t="s">
        <v>1358</v>
      </c>
      <c r="K177" s="35"/>
      <c r="L177" s="35"/>
      <c r="M177" s="35"/>
      <c r="N177" s="35"/>
    </row>
    <row r="178" spans="1:14" x14ac:dyDescent="0.15">
      <c r="A178" s="44" t="s">
        <v>198</v>
      </c>
      <c r="B178" s="55" t="s">
        <v>1021</v>
      </c>
      <c r="C178" s="55" t="s">
        <v>1360</v>
      </c>
      <c r="D178" s="55" t="s">
        <v>1360</v>
      </c>
      <c r="E178" s="56">
        <v>1</v>
      </c>
      <c r="F178" s="56">
        <v>0.5</v>
      </c>
      <c r="G178" s="56">
        <v>0.5</v>
      </c>
      <c r="H178" s="56">
        <v>0.5</v>
      </c>
      <c r="I178" s="57">
        <f t="shared" si="11"/>
        <v>0</v>
      </c>
      <c r="J178" s="55" t="s">
        <v>1356</v>
      </c>
      <c r="K178" s="35"/>
      <c r="L178" s="35"/>
      <c r="M178" s="35"/>
      <c r="N178" s="35"/>
    </row>
    <row r="179" spans="1:14" x14ac:dyDescent="0.15">
      <c r="A179" s="44" t="s">
        <v>198</v>
      </c>
      <c r="B179" s="55" t="s">
        <v>1021</v>
      </c>
      <c r="C179" s="55" t="s">
        <v>1361</v>
      </c>
      <c r="D179" s="55" t="s">
        <v>1361</v>
      </c>
      <c r="E179" s="56">
        <v>1</v>
      </c>
      <c r="F179" s="56">
        <v>0.5</v>
      </c>
      <c r="G179" s="56">
        <v>0.5</v>
      </c>
      <c r="H179" s="56">
        <v>0.5</v>
      </c>
      <c r="I179" s="57">
        <f t="shared" ref="I179" si="12">G179-H179</f>
        <v>0</v>
      </c>
      <c r="J179" s="55" t="s">
        <v>1362</v>
      </c>
      <c r="K179" s="35"/>
      <c r="L179" s="35"/>
      <c r="M179" s="35"/>
      <c r="N179" s="35"/>
    </row>
    <row r="180" spans="1:14" x14ac:dyDescent="0.15">
      <c r="A180" s="44" t="s">
        <v>198</v>
      </c>
      <c r="B180" s="55" t="s">
        <v>1021</v>
      </c>
      <c r="C180" s="55" t="s">
        <v>1364</v>
      </c>
      <c r="D180" s="55" t="s">
        <v>1364</v>
      </c>
      <c r="E180" s="56">
        <v>1</v>
      </c>
      <c r="F180" s="56">
        <v>0.5</v>
      </c>
      <c r="G180" s="56">
        <v>0.5</v>
      </c>
      <c r="H180" s="56">
        <v>0.5</v>
      </c>
      <c r="I180" s="57">
        <f t="shared" ref="I180" si="13">G180-H180</f>
        <v>0</v>
      </c>
      <c r="J180" s="55" t="s">
        <v>1362</v>
      </c>
      <c r="K180" s="35"/>
      <c r="L180" s="35"/>
      <c r="M180" s="35"/>
      <c r="N180" s="35"/>
    </row>
    <row r="181" spans="1:14" x14ac:dyDescent="0.15">
      <c r="A181" s="44" t="s">
        <v>198</v>
      </c>
      <c r="B181" s="55" t="s">
        <v>1021</v>
      </c>
      <c r="C181" s="55" t="s">
        <v>1365</v>
      </c>
      <c r="D181" s="55" t="s">
        <v>1365</v>
      </c>
      <c r="E181" s="56">
        <v>1</v>
      </c>
      <c r="F181" s="56">
        <v>0.5</v>
      </c>
      <c r="G181" s="56">
        <v>0.5</v>
      </c>
      <c r="H181" s="56">
        <v>0.5</v>
      </c>
      <c r="I181" s="57">
        <f t="shared" ref="I181:I188" si="14">G181-H181</f>
        <v>0</v>
      </c>
      <c r="J181" s="55" t="s">
        <v>1358</v>
      </c>
      <c r="K181" s="35"/>
      <c r="L181" s="35"/>
      <c r="M181" s="35"/>
      <c r="N181" s="35"/>
    </row>
    <row r="182" spans="1:14" x14ac:dyDescent="0.15">
      <c r="A182" s="44" t="s">
        <v>198</v>
      </c>
      <c r="B182" s="55" t="s">
        <v>1021</v>
      </c>
      <c r="C182" s="55" t="s">
        <v>1367</v>
      </c>
      <c r="D182" s="55" t="s">
        <v>1367</v>
      </c>
      <c r="E182" s="56">
        <v>1</v>
      </c>
      <c r="F182" s="56">
        <v>1</v>
      </c>
      <c r="G182" s="56">
        <v>1</v>
      </c>
      <c r="H182" s="56">
        <v>1</v>
      </c>
      <c r="I182" s="57">
        <f t="shared" si="14"/>
        <v>0</v>
      </c>
      <c r="J182" s="55" t="s">
        <v>1358</v>
      </c>
      <c r="K182" s="35"/>
      <c r="L182" s="35"/>
      <c r="M182" s="35"/>
      <c r="N182" s="35"/>
    </row>
    <row r="183" spans="1:14" x14ac:dyDescent="0.15">
      <c r="A183" s="44" t="s">
        <v>198</v>
      </c>
      <c r="B183" s="55" t="s">
        <v>1021</v>
      </c>
      <c r="C183" s="55" t="s">
        <v>1373</v>
      </c>
      <c r="D183" s="55" t="s">
        <v>1372</v>
      </c>
      <c r="E183" s="56">
        <v>1</v>
      </c>
      <c r="F183" s="56">
        <v>2</v>
      </c>
      <c r="G183" s="56">
        <v>2</v>
      </c>
      <c r="H183" s="56">
        <v>2</v>
      </c>
      <c r="I183" s="57">
        <f t="shared" si="14"/>
        <v>0</v>
      </c>
      <c r="J183" s="55" t="s">
        <v>1358</v>
      </c>
      <c r="K183" s="35"/>
      <c r="L183" s="35"/>
      <c r="M183" s="35"/>
      <c r="N183" s="35"/>
    </row>
    <row r="184" spans="1:14" x14ac:dyDescent="0.15">
      <c r="A184" s="44" t="s">
        <v>198</v>
      </c>
      <c r="B184" s="55" t="s">
        <v>1021</v>
      </c>
      <c r="C184" s="55" t="s">
        <v>1374</v>
      </c>
      <c r="D184" s="55" t="s">
        <v>1375</v>
      </c>
      <c r="E184" s="56">
        <v>1</v>
      </c>
      <c r="F184" s="56">
        <v>16</v>
      </c>
      <c r="G184" s="56">
        <v>18</v>
      </c>
      <c r="H184" s="56">
        <v>18</v>
      </c>
      <c r="I184" s="57">
        <f t="shared" si="14"/>
        <v>0</v>
      </c>
      <c r="J184" s="55" t="s">
        <v>1371</v>
      </c>
      <c r="K184" s="35"/>
      <c r="L184" s="35"/>
      <c r="M184" s="35"/>
      <c r="N184" s="35"/>
    </row>
    <row r="185" spans="1:14" x14ac:dyDescent="0.15">
      <c r="A185" s="44" t="s">
        <v>198</v>
      </c>
      <c r="B185" s="55" t="s">
        <v>1021</v>
      </c>
      <c r="C185" s="55" t="s">
        <v>1376</v>
      </c>
      <c r="D185" s="55" t="s">
        <v>1376</v>
      </c>
      <c r="E185" s="56">
        <v>1</v>
      </c>
      <c r="F185" s="56">
        <v>0.5</v>
      </c>
      <c r="G185" s="56">
        <v>0.5</v>
      </c>
      <c r="H185" s="56">
        <v>0.5</v>
      </c>
      <c r="I185" s="57">
        <f t="shared" si="14"/>
        <v>0</v>
      </c>
      <c r="J185" s="55" t="s">
        <v>1371</v>
      </c>
      <c r="K185" s="35"/>
      <c r="L185" s="35"/>
      <c r="M185" s="35"/>
      <c r="N185" s="35"/>
    </row>
    <row r="186" spans="1:14" x14ac:dyDescent="0.15">
      <c r="A186" s="44" t="s">
        <v>198</v>
      </c>
      <c r="B186" s="55" t="s">
        <v>1021</v>
      </c>
      <c r="C186" s="55" t="s">
        <v>1377</v>
      </c>
      <c r="D186" s="55" t="s">
        <v>1378</v>
      </c>
      <c r="E186" s="56">
        <v>1</v>
      </c>
      <c r="F186" s="56">
        <v>4</v>
      </c>
      <c r="G186" s="56">
        <v>1.5</v>
      </c>
      <c r="H186" s="56">
        <v>1.5</v>
      </c>
      <c r="I186" s="57">
        <f t="shared" si="14"/>
        <v>0</v>
      </c>
      <c r="J186" s="55" t="s">
        <v>1356</v>
      </c>
      <c r="K186" s="35"/>
      <c r="L186" s="35"/>
      <c r="M186" s="35"/>
      <c r="N186" s="35"/>
    </row>
    <row r="187" spans="1:14" x14ac:dyDescent="0.15">
      <c r="A187" s="44" t="s">
        <v>198</v>
      </c>
      <c r="B187" s="55" t="s">
        <v>1021</v>
      </c>
      <c r="C187" s="55" t="s">
        <v>1379</v>
      </c>
      <c r="D187" s="55" t="s">
        <v>1380</v>
      </c>
      <c r="E187" s="56">
        <v>1</v>
      </c>
      <c r="F187" s="56">
        <v>0.5</v>
      </c>
      <c r="G187" s="56">
        <v>0.5</v>
      </c>
      <c r="H187" s="56">
        <v>0.5</v>
      </c>
      <c r="I187" s="57">
        <f t="shared" si="14"/>
        <v>0</v>
      </c>
      <c r="J187" s="55" t="s">
        <v>1371</v>
      </c>
      <c r="K187" s="35"/>
      <c r="L187" s="35"/>
      <c r="M187" s="35"/>
      <c r="N187" s="35"/>
    </row>
    <row r="188" spans="1:14" x14ac:dyDescent="0.15">
      <c r="A188" s="44" t="s">
        <v>198</v>
      </c>
      <c r="B188" s="55" t="s">
        <v>1021</v>
      </c>
      <c r="C188" s="55" t="s">
        <v>1382</v>
      </c>
      <c r="D188" s="55" t="s">
        <v>1381</v>
      </c>
      <c r="E188" s="56">
        <v>1</v>
      </c>
      <c r="F188" s="56">
        <v>0.5</v>
      </c>
      <c r="G188" s="56">
        <v>0.5</v>
      </c>
      <c r="H188" s="56">
        <v>0.5</v>
      </c>
      <c r="I188" s="57">
        <f t="shared" si="14"/>
        <v>0</v>
      </c>
      <c r="J188" s="55" t="s">
        <v>1362</v>
      </c>
      <c r="K188" s="35"/>
      <c r="L188" s="35"/>
      <c r="M188" s="35"/>
      <c r="N188" s="35"/>
    </row>
    <row r="189" spans="1:14" x14ac:dyDescent="0.15">
      <c r="A189" s="44" t="s">
        <v>198</v>
      </c>
      <c r="B189" s="55" t="s">
        <v>1021</v>
      </c>
      <c r="C189" s="55" t="s">
        <v>1383</v>
      </c>
      <c r="D189" s="55" t="s">
        <v>1384</v>
      </c>
      <c r="E189" s="56">
        <v>1</v>
      </c>
      <c r="F189" s="56">
        <v>0.5</v>
      </c>
      <c r="G189" s="56">
        <v>0.5</v>
      </c>
      <c r="H189" s="56">
        <v>0.5</v>
      </c>
      <c r="I189" s="57">
        <f t="shared" ref="I189" si="15">G189-H189</f>
        <v>0</v>
      </c>
      <c r="J189" s="55" t="s">
        <v>1371</v>
      </c>
      <c r="K189" s="35"/>
      <c r="L189" s="35"/>
      <c r="M189" s="35"/>
      <c r="N189" s="35"/>
    </row>
    <row r="190" spans="1:14" x14ac:dyDescent="0.15">
      <c r="A190" s="44" t="s">
        <v>198</v>
      </c>
      <c r="B190" s="55" t="s">
        <v>1021</v>
      </c>
      <c r="C190" s="55" t="s">
        <v>1385</v>
      </c>
      <c r="D190" s="55" t="s">
        <v>1386</v>
      </c>
      <c r="E190" s="56">
        <v>1</v>
      </c>
      <c r="F190" s="56">
        <v>0.5</v>
      </c>
      <c r="G190" s="56">
        <v>0.5</v>
      </c>
      <c r="H190" s="56">
        <v>0.5</v>
      </c>
      <c r="I190" s="57">
        <f t="shared" ref="I190" si="16">G190-H190</f>
        <v>0</v>
      </c>
      <c r="J190" s="55" t="s">
        <v>1371</v>
      </c>
      <c r="K190" s="35"/>
      <c r="L190" s="35"/>
      <c r="M190" s="35"/>
      <c r="N190" s="35"/>
    </row>
    <row r="191" spans="1:14" x14ac:dyDescent="0.15">
      <c r="A191" s="44" t="s">
        <v>198</v>
      </c>
      <c r="B191" s="55" t="s">
        <v>1021</v>
      </c>
      <c r="C191" s="55" t="s">
        <v>1390</v>
      </c>
      <c r="D191" s="55" t="s">
        <v>1391</v>
      </c>
      <c r="E191" s="56">
        <v>1</v>
      </c>
      <c r="F191" s="56">
        <v>0.5</v>
      </c>
      <c r="G191" s="56">
        <v>0.5</v>
      </c>
      <c r="H191" s="56">
        <v>0.5</v>
      </c>
      <c r="I191" s="57">
        <f t="shared" ref="I191:I206" si="17">G191-H191</f>
        <v>0</v>
      </c>
      <c r="J191" s="55" t="s">
        <v>1371</v>
      </c>
      <c r="K191" s="35"/>
      <c r="L191" s="35"/>
      <c r="M191" s="35"/>
      <c r="N191" s="35"/>
    </row>
    <row r="192" spans="1:14" x14ac:dyDescent="0.15">
      <c r="A192" s="44" t="s">
        <v>198</v>
      </c>
      <c r="B192" s="55" t="s">
        <v>1021</v>
      </c>
      <c r="C192" s="55" t="s">
        <v>1393</v>
      </c>
      <c r="D192" s="55" t="s">
        <v>1394</v>
      </c>
      <c r="E192" s="56">
        <v>1</v>
      </c>
      <c r="F192" s="56">
        <v>1</v>
      </c>
      <c r="G192" s="56">
        <v>1</v>
      </c>
      <c r="H192" s="56">
        <v>1</v>
      </c>
      <c r="I192" s="57">
        <f t="shared" si="17"/>
        <v>0</v>
      </c>
      <c r="J192" s="55" t="s">
        <v>1395</v>
      </c>
      <c r="K192" s="35"/>
      <c r="L192" s="35"/>
      <c r="M192" s="35"/>
      <c r="N192" s="35"/>
    </row>
    <row r="193" spans="1:14" x14ac:dyDescent="0.15">
      <c r="A193" s="44" t="s">
        <v>198</v>
      </c>
      <c r="B193" s="55" t="s">
        <v>1021</v>
      </c>
      <c r="C193" s="55" t="s">
        <v>1396</v>
      </c>
      <c r="D193" s="55" t="s">
        <v>1397</v>
      </c>
      <c r="E193" s="56">
        <v>1</v>
      </c>
      <c r="F193" s="56">
        <v>0.5</v>
      </c>
      <c r="G193" s="56">
        <v>0.5</v>
      </c>
      <c r="H193" s="56">
        <v>0.5</v>
      </c>
      <c r="I193" s="57">
        <f t="shared" si="17"/>
        <v>0</v>
      </c>
      <c r="J193" s="55" t="s">
        <v>1395</v>
      </c>
      <c r="K193" s="35"/>
      <c r="L193" s="35"/>
      <c r="M193" s="35"/>
      <c r="N193" s="35"/>
    </row>
    <row r="194" spans="1:14" x14ac:dyDescent="0.15">
      <c r="A194" s="44" t="s">
        <v>198</v>
      </c>
      <c r="B194" s="55" t="s">
        <v>1021</v>
      </c>
      <c r="C194" s="55" t="s">
        <v>1398</v>
      </c>
      <c r="D194" s="55" t="s">
        <v>1399</v>
      </c>
      <c r="E194" s="56">
        <v>1</v>
      </c>
      <c r="F194" s="56">
        <v>2</v>
      </c>
      <c r="G194" s="56">
        <v>2</v>
      </c>
      <c r="H194" s="56">
        <v>2</v>
      </c>
      <c r="I194" s="57">
        <f t="shared" si="17"/>
        <v>0</v>
      </c>
      <c r="J194" s="55" t="s">
        <v>1395</v>
      </c>
      <c r="K194" s="35"/>
      <c r="L194" s="35"/>
      <c r="M194" s="35"/>
      <c r="N194" s="35"/>
    </row>
    <row r="195" spans="1:14" x14ac:dyDescent="0.15">
      <c r="A195" s="44" t="s">
        <v>198</v>
      </c>
      <c r="B195" s="55" t="s">
        <v>1021</v>
      </c>
      <c r="C195" s="55" t="s">
        <v>1406</v>
      </c>
      <c r="D195" s="55" t="s">
        <v>1407</v>
      </c>
      <c r="E195" s="56">
        <v>1</v>
      </c>
      <c r="F195" s="56">
        <v>0.5</v>
      </c>
      <c r="G195" s="56">
        <v>0.5</v>
      </c>
      <c r="H195" s="56">
        <v>0.5</v>
      </c>
      <c r="I195" s="57">
        <f t="shared" si="17"/>
        <v>0</v>
      </c>
      <c r="J195" s="55" t="s">
        <v>1408</v>
      </c>
      <c r="K195" s="35"/>
      <c r="L195" s="35"/>
      <c r="M195" s="35"/>
      <c r="N195" s="35"/>
    </row>
    <row r="196" spans="1:14" x14ac:dyDescent="0.15">
      <c r="A196" s="44" t="s">
        <v>198</v>
      </c>
      <c r="B196" s="55" t="s">
        <v>1021</v>
      </c>
      <c r="C196" s="55" t="s">
        <v>1409</v>
      </c>
      <c r="D196" s="55" t="s">
        <v>1410</v>
      </c>
      <c r="E196" s="56">
        <v>1</v>
      </c>
      <c r="F196" s="56">
        <v>0.5</v>
      </c>
      <c r="G196" s="56">
        <v>0.5</v>
      </c>
      <c r="H196" s="56">
        <v>0.5</v>
      </c>
      <c r="I196" s="57">
        <f t="shared" si="17"/>
        <v>0</v>
      </c>
      <c r="J196" s="55" t="s">
        <v>1411</v>
      </c>
      <c r="K196" s="35"/>
      <c r="L196" s="35"/>
      <c r="M196" s="35"/>
      <c r="N196" s="35"/>
    </row>
    <row r="197" spans="1:14" x14ac:dyDescent="0.15">
      <c r="A197" s="44" t="s">
        <v>198</v>
      </c>
      <c r="B197" s="55" t="s">
        <v>1021</v>
      </c>
      <c r="C197" s="55" t="s">
        <v>1412</v>
      </c>
      <c r="D197" s="55" t="s">
        <v>1407</v>
      </c>
      <c r="E197" s="56">
        <v>1</v>
      </c>
      <c r="F197" s="56">
        <v>1</v>
      </c>
      <c r="G197" s="56">
        <v>1</v>
      </c>
      <c r="H197" s="56">
        <v>1</v>
      </c>
      <c r="I197" s="57">
        <f t="shared" si="17"/>
        <v>0</v>
      </c>
      <c r="J197" s="55" t="s">
        <v>1408</v>
      </c>
      <c r="K197" s="35"/>
      <c r="L197" s="35"/>
      <c r="M197" s="35"/>
      <c r="N197" s="35"/>
    </row>
    <row r="198" spans="1:14" x14ac:dyDescent="0.15">
      <c r="A198" s="44" t="s">
        <v>198</v>
      </c>
      <c r="B198" s="55" t="s">
        <v>1021</v>
      </c>
      <c r="C198" s="55" t="s">
        <v>1414</v>
      </c>
      <c r="D198" s="55" t="s">
        <v>1415</v>
      </c>
      <c r="E198" s="56">
        <v>1</v>
      </c>
      <c r="F198" s="56">
        <v>0.5</v>
      </c>
      <c r="G198" s="56">
        <v>0.5</v>
      </c>
      <c r="H198" s="56">
        <v>0.5</v>
      </c>
      <c r="I198" s="57">
        <f t="shared" si="17"/>
        <v>0</v>
      </c>
      <c r="J198" s="55" t="s">
        <v>492</v>
      </c>
      <c r="K198" s="35"/>
      <c r="L198" s="35"/>
      <c r="M198" s="35"/>
      <c r="N198" s="35"/>
    </row>
    <row r="199" spans="1:14" x14ac:dyDescent="0.15">
      <c r="A199" s="44" t="s">
        <v>198</v>
      </c>
      <c r="B199" s="55" t="s">
        <v>1021</v>
      </c>
      <c r="C199" s="55" t="s">
        <v>1418</v>
      </c>
      <c r="D199" s="55" t="s">
        <v>1407</v>
      </c>
      <c r="E199" s="56">
        <v>1</v>
      </c>
      <c r="F199" s="56">
        <v>1</v>
      </c>
      <c r="G199" s="56">
        <v>1</v>
      </c>
      <c r="H199" s="56">
        <v>1</v>
      </c>
      <c r="I199" s="57">
        <f t="shared" si="17"/>
        <v>0</v>
      </c>
      <c r="J199" s="55" t="s">
        <v>456</v>
      </c>
      <c r="K199" s="35"/>
      <c r="L199" s="35"/>
      <c r="M199" s="35"/>
      <c r="N199" s="35"/>
    </row>
    <row r="200" spans="1:14" x14ac:dyDescent="0.15">
      <c r="A200" s="44" t="s">
        <v>198</v>
      </c>
      <c r="B200" s="55" t="s">
        <v>1021</v>
      </c>
      <c r="C200" s="55" t="s">
        <v>1419</v>
      </c>
      <c r="D200" s="55" t="s">
        <v>1407</v>
      </c>
      <c r="E200" s="56">
        <v>1</v>
      </c>
      <c r="F200" s="56">
        <v>1</v>
      </c>
      <c r="G200" s="56">
        <v>3.5</v>
      </c>
      <c r="H200" s="56">
        <v>3.5</v>
      </c>
      <c r="I200" s="57">
        <f t="shared" si="17"/>
        <v>0</v>
      </c>
      <c r="J200" s="55" t="s">
        <v>456</v>
      </c>
      <c r="K200" s="35"/>
      <c r="L200" s="35"/>
      <c r="M200" s="35"/>
      <c r="N200" s="35"/>
    </row>
    <row r="201" spans="1:14" x14ac:dyDescent="0.15">
      <c r="A201" s="44" t="s">
        <v>198</v>
      </c>
      <c r="B201" s="55" t="s">
        <v>1021</v>
      </c>
      <c r="C201" s="55" t="s">
        <v>1420</v>
      </c>
      <c r="D201" s="55" t="s">
        <v>1407</v>
      </c>
      <c r="E201" s="56">
        <v>1</v>
      </c>
      <c r="F201" s="56">
        <v>1</v>
      </c>
      <c r="G201" s="56">
        <v>1</v>
      </c>
      <c r="H201" s="56">
        <v>1</v>
      </c>
      <c r="I201" s="57">
        <f t="shared" si="17"/>
        <v>0</v>
      </c>
      <c r="J201" s="55" t="s">
        <v>456</v>
      </c>
      <c r="K201" s="35"/>
      <c r="L201" s="35"/>
      <c r="M201" s="35"/>
      <c r="N201" s="35"/>
    </row>
    <row r="202" spans="1:14" x14ac:dyDescent="0.15">
      <c r="A202" s="44" t="s">
        <v>198</v>
      </c>
      <c r="B202" s="55" t="s">
        <v>1021</v>
      </c>
      <c r="C202" s="55" t="s">
        <v>1421</v>
      </c>
      <c r="D202" s="55" t="s">
        <v>1407</v>
      </c>
      <c r="E202" s="56">
        <v>1</v>
      </c>
      <c r="F202" s="56">
        <v>0.5</v>
      </c>
      <c r="G202" s="56">
        <v>0.5</v>
      </c>
      <c r="H202" s="56">
        <v>0.5</v>
      </c>
      <c r="I202" s="57">
        <f t="shared" si="17"/>
        <v>0</v>
      </c>
      <c r="J202" s="55" t="s">
        <v>456</v>
      </c>
      <c r="K202" s="35"/>
      <c r="L202" s="35"/>
      <c r="M202" s="35"/>
      <c r="N202" s="35"/>
    </row>
    <row r="203" spans="1:14" x14ac:dyDescent="0.15">
      <c r="A203" s="44" t="s">
        <v>198</v>
      </c>
      <c r="B203" s="55" t="s">
        <v>1021</v>
      </c>
      <c r="C203" s="55" t="s">
        <v>1422</v>
      </c>
      <c r="D203" s="55" t="s">
        <v>1407</v>
      </c>
      <c r="E203" s="56">
        <v>1</v>
      </c>
      <c r="F203" s="56">
        <v>0.5</v>
      </c>
      <c r="G203" s="56">
        <v>0.5</v>
      </c>
      <c r="H203" s="56">
        <v>0.5</v>
      </c>
      <c r="I203" s="57">
        <f t="shared" si="17"/>
        <v>0</v>
      </c>
      <c r="J203" s="55" t="s">
        <v>456</v>
      </c>
      <c r="K203" s="35"/>
      <c r="L203" s="35"/>
      <c r="M203" s="35"/>
      <c r="N203" s="35"/>
    </row>
    <row r="204" spans="1:14" x14ac:dyDescent="0.15">
      <c r="A204" s="44" t="s">
        <v>198</v>
      </c>
      <c r="B204" s="55" t="s">
        <v>1021</v>
      </c>
      <c r="C204" s="55" t="s">
        <v>1423</v>
      </c>
      <c r="D204" s="55" t="s">
        <v>1407</v>
      </c>
      <c r="E204" s="56">
        <v>1</v>
      </c>
      <c r="F204" s="56">
        <v>0.5</v>
      </c>
      <c r="G204" s="56">
        <v>0.5</v>
      </c>
      <c r="H204" s="56">
        <v>0.5</v>
      </c>
      <c r="I204" s="57">
        <f t="shared" si="17"/>
        <v>0</v>
      </c>
      <c r="J204" s="55" t="s">
        <v>456</v>
      </c>
      <c r="K204" s="35"/>
      <c r="L204" s="35"/>
      <c r="M204" s="35"/>
      <c r="N204" s="35"/>
    </row>
    <row r="205" spans="1:14" x14ac:dyDescent="0.15">
      <c r="A205" s="44" t="s">
        <v>198</v>
      </c>
      <c r="B205" s="55" t="s">
        <v>1021</v>
      </c>
      <c r="C205" s="55" t="s">
        <v>1424</v>
      </c>
      <c r="D205" s="55" t="s">
        <v>1435</v>
      </c>
      <c r="E205" s="56">
        <v>1</v>
      </c>
      <c r="F205" s="56">
        <v>0.5</v>
      </c>
      <c r="G205" s="56">
        <v>0.5</v>
      </c>
      <c r="H205" s="56">
        <v>0.5</v>
      </c>
      <c r="I205" s="57">
        <f t="shared" si="17"/>
        <v>0</v>
      </c>
      <c r="J205" s="55" t="s">
        <v>1425</v>
      </c>
      <c r="K205" s="35"/>
      <c r="L205" s="35"/>
      <c r="M205" s="35"/>
      <c r="N205" s="35"/>
    </row>
    <row r="206" spans="1:14" x14ac:dyDescent="0.15">
      <c r="A206" s="44" t="s">
        <v>198</v>
      </c>
      <c r="B206" s="55" t="s">
        <v>1021</v>
      </c>
      <c r="C206" s="55" t="s">
        <v>1426</v>
      </c>
      <c r="D206" s="55" t="s">
        <v>1407</v>
      </c>
      <c r="E206" s="56">
        <v>1</v>
      </c>
      <c r="F206" s="56">
        <v>0.5</v>
      </c>
      <c r="G206" s="56">
        <v>0.5</v>
      </c>
      <c r="H206" s="56">
        <v>0.5</v>
      </c>
      <c r="I206" s="57">
        <f t="shared" si="17"/>
        <v>0</v>
      </c>
      <c r="J206" s="55" t="s">
        <v>456</v>
      </c>
      <c r="K206" s="35"/>
      <c r="L206" s="35"/>
      <c r="M206" s="35"/>
      <c r="N206" s="35"/>
    </row>
    <row r="207" spans="1:14" x14ac:dyDescent="0.15">
      <c r="A207" s="44" t="s">
        <v>198</v>
      </c>
      <c r="B207" s="55" t="s">
        <v>1021</v>
      </c>
      <c r="C207" s="55" t="s">
        <v>1427</v>
      </c>
      <c r="D207" s="55" t="s">
        <v>1407</v>
      </c>
      <c r="E207" s="56">
        <v>1</v>
      </c>
      <c r="F207" s="56">
        <v>0.5</v>
      </c>
      <c r="G207" s="56">
        <v>0.5</v>
      </c>
      <c r="H207" s="56">
        <v>0.5</v>
      </c>
      <c r="I207" s="57">
        <f t="shared" ref="I207:I208" si="18">G207-H207</f>
        <v>0</v>
      </c>
      <c r="J207" s="55" t="s">
        <v>1228</v>
      </c>
      <c r="K207" s="35"/>
      <c r="L207" s="35"/>
      <c r="M207" s="35"/>
      <c r="N207" s="35"/>
    </row>
    <row r="208" spans="1:14" x14ac:dyDescent="0.15">
      <c r="A208" s="44" t="s">
        <v>198</v>
      </c>
      <c r="B208" s="55" t="s">
        <v>1021</v>
      </c>
      <c r="C208" s="55" t="s">
        <v>1432</v>
      </c>
      <c r="D208" s="55" t="s">
        <v>1407</v>
      </c>
      <c r="E208" s="56">
        <v>1</v>
      </c>
      <c r="F208" s="56">
        <v>0.5</v>
      </c>
      <c r="G208" s="56">
        <v>0.5</v>
      </c>
      <c r="H208" s="56">
        <v>0.5</v>
      </c>
      <c r="I208" s="57">
        <f t="shared" si="18"/>
        <v>0</v>
      </c>
      <c r="J208" s="55" t="s">
        <v>1433</v>
      </c>
      <c r="K208" s="35"/>
      <c r="L208" s="35"/>
      <c r="M208" s="35"/>
      <c r="N208" s="35"/>
    </row>
    <row r="209" spans="1:14" x14ac:dyDescent="0.15">
      <c r="A209" s="44" t="s">
        <v>198</v>
      </c>
      <c r="B209" s="55" t="s">
        <v>1021</v>
      </c>
      <c r="C209" s="55" t="s">
        <v>1428</v>
      </c>
      <c r="D209" s="55" t="s">
        <v>1407</v>
      </c>
      <c r="E209" s="56">
        <v>1</v>
      </c>
      <c r="F209" s="56">
        <v>0.5</v>
      </c>
      <c r="G209" s="56">
        <v>0.5</v>
      </c>
      <c r="H209" s="56">
        <v>0.5</v>
      </c>
      <c r="I209" s="57">
        <f t="shared" ref="I209" si="19">G209-H209</f>
        <v>0</v>
      </c>
      <c r="J209" s="55" t="s">
        <v>1433</v>
      </c>
      <c r="K209" s="35"/>
      <c r="L209" s="35"/>
      <c r="M209" s="35"/>
      <c r="N209" s="35"/>
    </row>
    <row r="210" spans="1:14" x14ac:dyDescent="0.15">
      <c r="A210" s="44" t="s">
        <v>198</v>
      </c>
      <c r="B210" s="55" t="s">
        <v>1021</v>
      </c>
      <c r="C210" s="55" t="s">
        <v>1429</v>
      </c>
      <c r="D210" s="55" t="s">
        <v>1407</v>
      </c>
      <c r="E210" s="56">
        <v>1</v>
      </c>
      <c r="F210" s="56">
        <v>0.5</v>
      </c>
      <c r="G210" s="56">
        <v>0.5</v>
      </c>
      <c r="H210" s="56">
        <v>0.5</v>
      </c>
      <c r="I210" s="57">
        <f t="shared" ref="I210" si="20">G210-H210</f>
        <v>0</v>
      </c>
      <c r="J210" s="55" t="s">
        <v>1425</v>
      </c>
      <c r="K210" s="35"/>
      <c r="L210" s="35"/>
      <c r="M210" s="35"/>
      <c r="N210" s="35"/>
    </row>
    <row r="211" spans="1:14" x14ac:dyDescent="0.15">
      <c r="A211" s="44" t="s">
        <v>198</v>
      </c>
      <c r="B211" s="55" t="s">
        <v>1021</v>
      </c>
      <c r="C211" s="55" t="s">
        <v>1430</v>
      </c>
      <c r="D211" s="55" t="s">
        <v>1407</v>
      </c>
      <c r="E211" s="56">
        <v>1</v>
      </c>
      <c r="F211" s="56">
        <v>0.5</v>
      </c>
      <c r="G211" s="56">
        <v>1</v>
      </c>
      <c r="H211" s="56">
        <v>1</v>
      </c>
      <c r="I211" s="57">
        <f t="shared" ref="I211" si="21">G211-H211</f>
        <v>0</v>
      </c>
      <c r="J211" s="55" t="s">
        <v>1434</v>
      </c>
      <c r="K211" s="35"/>
      <c r="L211" s="35"/>
      <c r="M211" s="35"/>
      <c r="N211" s="35"/>
    </row>
    <row r="212" spans="1:14" x14ac:dyDescent="0.15">
      <c r="A212" s="44" t="s">
        <v>198</v>
      </c>
      <c r="B212" s="55" t="s">
        <v>1021</v>
      </c>
      <c r="C212" s="55" t="s">
        <v>1428</v>
      </c>
      <c r="D212" s="55" t="s">
        <v>1407</v>
      </c>
      <c r="E212" s="56">
        <v>1</v>
      </c>
      <c r="F212" s="56">
        <v>0.5</v>
      </c>
      <c r="G212" s="56">
        <v>0.5</v>
      </c>
      <c r="H212" s="56">
        <v>0.5</v>
      </c>
      <c r="I212" s="57">
        <f t="shared" ref="I212:I249" si="22">G212-H212</f>
        <v>0</v>
      </c>
      <c r="J212" s="55" t="s">
        <v>1433</v>
      </c>
      <c r="K212" s="35"/>
      <c r="L212" s="35"/>
      <c r="M212" s="35"/>
      <c r="N212" s="35"/>
    </row>
    <row r="213" spans="1:14" x14ac:dyDescent="0.15">
      <c r="A213" s="44" t="s">
        <v>198</v>
      </c>
      <c r="B213" s="55" t="s">
        <v>1021</v>
      </c>
      <c r="C213" s="55" t="s">
        <v>1431</v>
      </c>
      <c r="D213" s="55" t="s">
        <v>1435</v>
      </c>
      <c r="E213" s="56">
        <v>1</v>
      </c>
      <c r="F213" s="56">
        <v>1</v>
      </c>
      <c r="G213" s="56">
        <v>1</v>
      </c>
      <c r="H213" s="56">
        <v>1</v>
      </c>
      <c r="I213" s="57">
        <f t="shared" si="22"/>
        <v>0</v>
      </c>
      <c r="J213" s="55" t="s">
        <v>1425</v>
      </c>
      <c r="K213" s="35"/>
      <c r="L213" s="35"/>
      <c r="M213" s="35"/>
      <c r="N213" s="35"/>
    </row>
    <row r="214" spans="1:14" x14ac:dyDescent="0.15">
      <c r="A214" s="44" t="s">
        <v>198</v>
      </c>
      <c r="B214" s="55" t="s">
        <v>1021</v>
      </c>
      <c r="C214" s="55" t="s">
        <v>1436</v>
      </c>
      <c r="D214" s="55" t="s">
        <v>1435</v>
      </c>
      <c r="E214" s="56">
        <v>1</v>
      </c>
      <c r="F214" s="56">
        <v>1.5</v>
      </c>
      <c r="G214" s="56">
        <v>1.5</v>
      </c>
      <c r="H214" s="56">
        <v>1.5</v>
      </c>
      <c r="I214" s="57">
        <f t="shared" si="22"/>
        <v>0</v>
      </c>
      <c r="J214" s="55" t="s">
        <v>1425</v>
      </c>
      <c r="K214" s="35"/>
      <c r="L214" s="35"/>
      <c r="M214" s="35"/>
      <c r="N214" s="35"/>
    </row>
    <row r="215" spans="1:14" x14ac:dyDescent="0.15">
      <c r="A215" s="44" t="s">
        <v>198</v>
      </c>
      <c r="B215" s="55" t="s">
        <v>1021</v>
      </c>
      <c r="C215" s="55" t="s">
        <v>1438</v>
      </c>
      <c r="D215" s="55" t="s">
        <v>1311</v>
      </c>
      <c r="E215" s="56">
        <v>0.5</v>
      </c>
      <c r="F215" s="56">
        <v>0.5</v>
      </c>
      <c r="G215" s="56">
        <v>0.5</v>
      </c>
      <c r="H215" s="56">
        <v>0.5</v>
      </c>
      <c r="I215" s="57">
        <f t="shared" si="22"/>
        <v>0</v>
      </c>
      <c r="J215" s="55" t="s">
        <v>456</v>
      </c>
      <c r="K215" s="35"/>
      <c r="L215" s="35"/>
      <c r="M215" s="35"/>
      <c r="N215" s="35"/>
    </row>
    <row r="216" spans="1:14" x14ac:dyDescent="0.15">
      <c r="A216" s="44" t="s">
        <v>198</v>
      </c>
      <c r="B216" s="55" t="s">
        <v>1021</v>
      </c>
      <c r="C216" s="55" t="s">
        <v>1439</v>
      </c>
      <c r="D216" s="55" t="s">
        <v>1311</v>
      </c>
      <c r="E216" s="56">
        <v>1</v>
      </c>
      <c r="F216" s="56">
        <v>1</v>
      </c>
      <c r="G216" s="56">
        <v>1</v>
      </c>
      <c r="H216" s="56">
        <v>1</v>
      </c>
      <c r="I216" s="57">
        <f t="shared" si="22"/>
        <v>0</v>
      </c>
      <c r="J216" s="55" t="s">
        <v>1441</v>
      </c>
      <c r="K216" s="35"/>
      <c r="L216" s="35"/>
      <c r="M216" s="35"/>
      <c r="N216" s="35"/>
    </row>
    <row r="217" spans="1:14" x14ac:dyDescent="0.15">
      <c r="A217" s="44" t="s">
        <v>198</v>
      </c>
      <c r="B217" s="55" t="s">
        <v>1021</v>
      </c>
      <c r="C217" s="55" t="s">
        <v>1446</v>
      </c>
      <c r="D217" s="55" t="s">
        <v>1442</v>
      </c>
      <c r="E217" s="56">
        <v>1</v>
      </c>
      <c r="F217" s="56">
        <v>4</v>
      </c>
      <c r="G217" s="56">
        <v>8</v>
      </c>
      <c r="H217" s="56">
        <v>8</v>
      </c>
      <c r="I217" s="57">
        <f t="shared" si="22"/>
        <v>0</v>
      </c>
      <c r="J217" s="55" t="s">
        <v>1440</v>
      </c>
      <c r="K217" s="35"/>
      <c r="L217" s="35"/>
      <c r="M217" s="35"/>
      <c r="N217" s="35"/>
    </row>
    <row r="218" spans="1:14" x14ac:dyDescent="0.15">
      <c r="A218" s="44" t="s">
        <v>198</v>
      </c>
      <c r="B218" s="55" t="s">
        <v>1021</v>
      </c>
      <c r="C218" s="55" t="s">
        <v>1447</v>
      </c>
      <c r="D218" s="55" t="s">
        <v>1442</v>
      </c>
      <c r="E218" s="56">
        <v>1</v>
      </c>
      <c r="F218" s="56">
        <v>4</v>
      </c>
      <c r="G218" s="56">
        <v>3.5</v>
      </c>
      <c r="H218" s="56">
        <v>3.5</v>
      </c>
      <c r="I218" s="57">
        <f t="shared" si="22"/>
        <v>0</v>
      </c>
      <c r="J218" s="55" t="s">
        <v>1440</v>
      </c>
      <c r="K218" s="35"/>
      <c r="L218" s="35"/>
      <c r="M218" s="35"/>
      <c r="N218" s="35"/>
    </row>
    <row r="219" spans="1:14" x14ac:dyDescent="0.15">
      <c r="A219" s="44" t="s">
        <v>198</v>
      </c>
      <c r="B219" s="55" t="s">
        <v>1021</v>
      </c>
      <c r="C219" s="55" t="s">
        <v>1444</v>
      </c>
      <c r="D219" s="55" t="s">
        <v>1445</v>
      </c>
      <c r="E219" s="56">
        <v>1</v>
      </c>
      <c r="F219" s="56">
        <v>1</v>
      </c>
      <c r="G219" s="56">
        <v>1</v>
      </c>
      <c r="H219" s="56">
        <v>1</v>
      </c>
      <c r="I219" s="57">
        <f t="shared" si="22"/>
        <v>0</v>
      </c>
      <c r="J219" s="55" t="s">
        <v>1443</v>
      </c>
      <c r="K219" s="35"/>
      <c r="L219" s="35"/>
      <c r="M219" s="35"/>
      <c r="N219" s="35"/>
    </row>
    <row r="220" spans="1:14" x14ac:dyDescent="0.15">
      <c r="A220" s="44" t="s">
        <v>198</v>
      </c>
      <c r="B220" s="55" t="s">
        <v>1021</v>
      </c>
      <c r="C220" s="55" t="s">
        <v>1459</v>
      </c>
      <c r="D220" s="55" t="s">
        <v>1459</v>
      </c>
      <c r="E220" s="56">
        <v>1</v>
      </c>
      <c r="F220" s="56">
        <v>1</v>
      </c>
      <c r="G220" s="56">
        <v>1</v>
      </c>
      <c r="H220" s="56">
        <v>1</v>
      </c>
      <c r="I220" s="57">
        <f t="shared" si="22"/>
        <v>0</v>
      </c>
      <c r="J220" s="55" t="s">
        <v>1460</v>
      </c>
      <c r="K220" s="35"/>
      <c r="L220" s="35"/>
      <c r="M220" s="35"/>
      <c r="N220" s="35"/>
    </row>
    <row r="221" spans="1:14" x14ac:dyDescent="0.15">
      <c r="A221" s="44" t="s">
        <v>198</v>
      </c>
      <c r="B221" s="55" t="s">
        <v>1021</v>
      </c>
      <c r="C221" s="55" t="s">
        <v>1461</v>
      </c>
      <c r="D221" s="55" t="s">
        <v>1461</v>
      </c>
      <c r="E221" s="56">
        <v>1</v>
      </c>
      <c r="F221" s="56">
        <v>1.5</v>
      </c>
      <c r="G221" s="56">
        <v>1.5</v>
      </c>
      <c r="H221" s="56">
        <v>1.5</v>
      </c>
      <c r="I221" s="57">
        <f t="shared" si="22"/>
        <v>0</v>
      </c>
      <c r="J221" s="55" t="s">
        <v>1460</v>
      </c>
      <c r="K221" s="35"/>
      <c r="L221" s="35"/>
      <c r="M221" s="35"/>
      <c r="N221" s="35"/>
    </row>
    <row r="222" spans="1:14" x14ac:dyDescent="0.15">
      <c r="A222" s="44" t="s">
        <v>198</v>
      </c>
      <c r="B222" s="55" t="s">
        <v>1021</v>
      </c>
      <c r="C222" s="55" t="s">
        <v>1462</v>
      </c>
      <c r="D222" s="55" t="s">
        <v>1462</v>
      </c>
      <c r="E222" s="56">
        <v>1</v>
      </c>
      <c r="F222" s="56">
        <v>1.5</v>
      </c>
      <c r="G222" s="56">
        <v>1.5</v>
      </c>
      <c r="H222" s="56">
        <v>1.5</v>
      </c>
      <c r="I222" s="57">
        <f t="shared" si="22"/>
        <v>0</v>
      </c>
      <c r="J222" s="55" t="s">
        <v>1463</v>
      </c>
      <c r="K222" s="35"/>
      <c r="L222" s="35"/>
      <c r="M222" s="35"/>
      <c r="N222" s="35"/>
    </row>
    <row r="223" spans="1:14" x14ac:dyDescent="0.15">
      <c r="A223" s="44" t="s">
        <v>198</v>
      </c>
      <c r="B223" s="55" t="s">
        <v>1021</v>
      </c>
      <c r="C223" s="55" t="s">
        <v>1464</v>
      </c>
      <c r="D223" s="55" t="s">
        <v>1464</v>
      </c>
      <c r="E223" s="56">
        <v>1</v>
      </c>
      <c r="F223" s="56">
        <v>0.5</v>
      </c>
      <c r="G223" s="56">
        <v>0.5</v>
      </c>
      <c r="H223" s="56">
        <v>0.5</v>
      </c>
      <c r="I223" s="57">
        <f t="shared" si="22"/>
        <v>0</v>
      </c>
      <c r="J223" s="55" t="s">
        <v>1465</v>
      </c>
      <c r="K223" s="35"/>
      <c r="L223" s="35"/>
      <c r="M223" s="35"/>
      <c r="N223" s="35"/>
    </row>
    <row r="224" spans="1:14" x14ac:dyDescent="0.15">
      <c r="A224" s="44" t="s">
        <v>198</v>
      </c>
      <c r="B224" s="55" t="s">
        <v>1021</v>
      </c>
      <c r="C224" s="55" t="s">
        <v>1466</v>
      </c>
      <c r="D224" s="55" t="s">
        <v>1466</v>
      </c>
      <c r="E224" s="56">
        <v>1</v>
      </c>
      <c r="F224" s="56">
        <v>1.5</v>
      </c>
      <c r="G224" s="56">
        <v>1.5</v>
      </c>
      <c r="H224" s="56">
        <v>1.5</v>
      </c>
      <c r="I224" s="57">
        <f t="shared" si="22"/>
        <v>0</v>
      </c>
      <c r="J224" s="55" t="s">
        <v>1463</v>
      </c>
      <c r="K224" s="35"/>
      <c r="L224" s="35"/>
      <c r="M224" s="35"/>
      <c r="N224" s="35"/>
    </row>
    <row r="225" spans="1:14" x14ac:dyDescent="0.15">
      <c r="A225" s="44" t="s">
        <v>198</v>
      </c>
      <c r="B225" s="55" t="s">
        <v>1021</v>
      </c>
      <c r="C225" s="55" t="s">
        <v>1467</v>
      </c>
      <c r="D225" s="55" t="s">
        <v>1467</v>
      </c>
      <c r="E225" s="56">
        <v>1</v>
      </c>
      <c r="F225" s="56">
        <v>0.5</v>
      </c>
      <c r="G225" s="56">
        <v>0.5</v>
      </c>
      <c r="H225" s="56">
        <v>0.5</v>
      </c>
      <c r="I225" s="57">
        <f t="shared" si="22"/>
        <v>0</v>
      </c>
      <c r="J225" s="55" t="s">
        <v>1463</v>
      </c>
      <c r="K225" s="35"/>
      <c r="L225" s="35"/>
      <c r="M225" s="35"/>
      <c r="N225" s="35"/>
    </row>
    <row r="226" spans="1:14" x14ac:dyDescent="0.15">
      <c r="A226" s="44" t="s">
        <v>198</v>
      </c>
      <c r="B226" s="55" t="s">
        <v>1021</v>
      </c>
      <c r="C226" s="55" t="s">
        <v>1468</v>
      </c>
      <c r="D226" s="55" t="s">
        <v>1468</v>
      </c>
      <c r="E226" s="56">
        <v>1</v>
      </c>
      <c r="F226" s="56">
        <v>0.5</v>
      </c>
      <c r="G226" s="56">
        <v>0.5</v>
      </c>
      <c r="H226" s="56">
        <v>0.5</v>
      </c>
      <c r="I226" s="57">
        <f t="shared" si="22"/>
        <v>0</v>
      </c>
      <c r="J226" s="55" t="s">
        <v>1460</v>
      </c>
      <c r="K226" s="35"/>
      <c r="L226" s="35"/>
      <c r="M226" s="35"/>
      <c r="N226" s="35"/>
    </row>
    <row r="227" spans="1:14" x14ac:dyDescent="0.15">
      <c r="A227" s="44" t="s">
        <v>198</v>
      </c>
      <c r="B227" s="55" t="s">
        <v>1021</v>
      </c>
      <c r="C227" s="55" t="s">
        <v>1469</v>
      </c>
      <c r="D227" s="55" t="s">
        <v>1469</v>
      </c>
      <c r="E227" s="56">
        <v>1</v>
      </c>
      <c r="F227" s="56">
        <v>1.5</v>
      </c>
      <c r="G227" s="56">
        <v>1.5</v>
      </c>
      <c r="H227" s="56">
        <v>1.5</v>
      </c>
      <c r="I227" s="57">
        <f t="shared" si="22"/>
        <v>0</v>
      </c>
      <c r="J227" s="55" t="s">
        <v>1460</v>
      </c>
      <c r="K227" s="35"/>
      <c r="L227" s="35"/>
      <c r="M227" s="35"/>
      <c r="N227" s="35"/>
    </row>
    <row r="228" spans="1:14" x14ac:dyDescent="0.15">
      <c r="A228" s="44" t="s">
        <v>198</v>
      </c>
      <c r="B228" s="55" t="s">
        <v>1021</v>
      </c>
      <c r="C228" s="55" t="s">
        <v>1471</v>
      </c>
      <c r="D228" s="55" t="s">
        <v>1471</v>
      </c>
      <c r="E228" s="56">
        <v>1</v>
      </c>
      <c r="F228" s="56">
        <v>0.5</v>
      </c>
      <c r="G228" s="56">
        <v>0.5</v>
      </c>
      <c r="H228" s="56">
        <v>0.5</v>
      </c>
      <c r="I228" s="57">
        <f t="shared" si="22"/>
        <v>0</v>
      </c>
      <c r="J228" s="55" t="s">
        <v>1470</v>
      </c>
      <c r="K228" s="35"/>
      <c r="L228" s="35"/>
      <c r="M228" s="35"/>
      <c r="N228" s="35"/>
    </row>
    <row r="229" spans="1:14" x14ac:dyDescent="0.15">
      <c r="A229" s="44" t="s">
        <v>198</v>
      </c>
      <c r="B229" s="55" t="s">
        <v>1021</v>
      </c>
      <c r="C229" s="55" t="s">
        <v>1472</v>
      </c>
      <c r="D229" s="55" t="s">
        <v>1472</v>
      </c>
      <c r="E229" s="56">
        <v>1</v>
      </c>
      <c r="F229" s="56">
        <v>0.5</v>
      </c>
      <c r="G229" s="56">
        <v>0.5</v>
      </c>
      <c r="H229" s="56">
        <v>0.5</v>
      </c>
      <c r="I229" s="57">
        <f t="shared" si="22"/>
        <v>0</v>
      </c>
      <c r="J229" s="55" t="s">
        <v>1463</v>
      </c>
      <c r="K229" s="35"/>
      <c r="L229" s="35"/>
      <c r="M229" s="35"/>
      <c r="N229" s="35"/>
    </row>
    <row r="230" spans="1:14" x14ac:dyDescent="0.15">
      <c r="A230" s="44" t="s">
        <v>198</v>
      </c>
      <c r="B230" s="55" t="s">
        <v>1021</v>
      </c>
      <c r="C230" s="55" t="s">
        <v>1473</v>
      </c>
      <c r="D230" s="55" t="s">
        <v>1473</v>
      </c>
      <c r="E230" s="56">
        <v>1</v>
      </c>
      <c r="F230" s="56">
        <v>10</v>
      </c>
      <c r="G230" s="56">
        <v>2</v>
      </c>
      <c r="H230" s="56">
        <v>2</v>
      </c>
      <c r="I230" s="57">
        <f t="shared" si="22"/>
        <v>0</v>
      </c>
      <c r="J230" s="55" t="s">
        <v>1465</v>
      </c>
      <c r="K230" s="35"/>
      <c r="L230" s="35"/>
      <c r="M230" s="35"/>
      <c r="N230" s="35"/>
    </row>
    <row r="231" spans="1:14" x14ac:dyDescent="0.15">
      <c r="A231" s="44" t="s">
        <v>198</v>
      </c>
      <c r="B231" s="55" t="s">
        <v>1021</v>
      </c>
      <c r="C231" s="55" t="s">
        <v>1474</v>
      </c>
      <c r="D231" s="55" t="s">
        <v>1474</v>
      </c>
      <c r="E231" s="56">
        <v>1</v>
      </c>
      <c r="F231" s="56">
        <v>0.5</v>
      </c>
      <c r="G231" s="56">
        <v>0.5</v>
      </c>
      <c r="H231" s="56">
        <v>0.5</v>
      </c>
      <c r="I231" s="57">
        <f t="shared" si="22"/>
        <v>0</v>
      </c>
      <c r="J231" s="55" t="s">
        <v>1463</v>
      </c>
      <c r="K231" s="35"/>
      <c r="L231" s="35"/>
      <c r="M231" s="35"/>
      <c r="N231" s="35"/>
    </row>
    <row r="232" spans="1:14" x14ac:dyDescent="0.15">
      <c r="A232" s="44" t="s">
        <v>198</v>
      </c>
      <c r="B232" s="55" t="s">
        <v>1021</v>
      </c>
      <c r="C232" s="55" t="s">
        <v>1475</v>
      </c>
      <c r="D232" s="55" t="s">
        <v>1475</v>
      </c>
      <c r="E232" s="56">
        <v>1</v>
      </c>
      <c r="F232" s="56">
        <v>1</v>
      </c>
      <c r="G232" s="56">
        <v>1</v>
      </c>
      <c r="H232" s="56">
        <v>1</v>
      </c>
      <c r="I232" s="57">
        <f t="shared" si="22"/>
        <v>0</v>
      </c>
      <c r="J232" s="55" t="s">
        <v>1470</v>
      </c>
      <c r="K232" s="35"/>
      <c r="L232" s="35"/>
      <c r="M232" s="35"/>
      <c r="N232" s="35"/>
    </row>
    <row r="233" spans="1:14" x14ac:dyDescent="0.15">
      <c r="A233" s="44" t="s">
        <v>198</v>
      </c>
      <c r="B233" s="55" t="s">
        <v>1021</v>
      </c>
      <c r="C233" s="55" t="s">
        <v>1476</v>
      </c>
      <c r="D233" s="55" t="s">
        <v>1476</v>
      </c>
      <c r="E233" s="56">
        <v>1</v>
      </c>
      <c r="F233" s="56">
        <v>1</v>
      </c>
      <c r="G233" s="56">
        <v>1</v>
      </c>
      <c r="H233" s="56">
        <v>1</v>
      </c>
      <c r="I233" s="57">
        <f t="shared" si="22"/>
        <v>0</v>
      </c>
      <c r="J233" s="55" t="s">
        <v>1463</v>
      </c>
      <c r="K233" s="35"/>
      <c r="L233" s="35"/>
      <c r="M233" s="35"/>
      <c r="N233" s="35"/>
    </row>
    <row r="234" spans="1:14" x14ac:dyDescent="0.15">
      <c r="A234" s="44" t="s">
        <v>198</v>
      </c>
      <c r="B234" s="55" t="s">
        <v>1021</v>
      </c>
      <c r="C234" s="55" t="s">
        <v>1477</v>
      </c>
      <c r="D234" s="55" t="s">
        <v>1477</v>
      </c>
      <c r="E234" s="56">
        <v>1</v>
      </c>
      <c r="F234" s="56">
        <v>1.5</v>
      </c>
      <c r="G234" s="56">
        <v>1.5</v>
      </c>
      <c r="H234" s="56">
        <v>1.5</v>
      </c>
      <c r="I234" s="57">
        <f t="shared" si="22"/>
        <v>0</v>
      </c>
      <c r="J234" s="55" t="s">
        <v>1463</v>
      </c>
      <c r="K234" s="35"/>
      <c r="L234" s="35"/>
      <c r="M234" s="35"/>
      <c r="N234" s="35"/>
    </row>
    <row r="235" spans="1:14" x14ac:dyDescent="0.15">
      <c r="A235" s="44" t="s">
        <v>198</v>
      </c>
      <c r="B235" s="55" t="s">
        <v>1021</v>
      </c>
      <c r="C235" s="55" t="s">
        <v>1482</v>
      </c>
      <c r="D235" s="55" t="s">
        <v>1489</v>
      </c>
      <c r="E235" s="56">
        <v>1</v>
      </c>
      <c r="F235" s="56">
        <v>0.5</v>
      </c>
      <c r="G235" s="56">
        <v>0.5</v>
      </c>
      <c r="H235" s="56">
        <v>0.5</v>
      </c>
      <c r="I235" s="57">
        <f t="shared" si="22"/>
        <v>0</v>
      </c>
      <c r="J235" s="55" t="s">
        <v>1488</v>
      </c>
      <c r="K235" s="35"/>
      <c r="L235" s="35"/>
      <c r="M235" s="35"/>
      <c r="N235" s="35"/>
    </row>
    <row r="236" spans="1:14" x14ac:dyDescent="0.15">
      <c r="A236" s="44" t="s">
        <v>198</v>
      </c>
      <c r="B236" s="55" t="s">
        <v>1021</v>
      </c>
      <c r="C236" s="55" t="s">
        <v>1483</v>
      </c>
      <c r="D236" s="55" t="s">
        <v>1490</v>
      </c>
      <c r="E236" s="56">
        <v>1</v>
      </c>
      <c r="F236" s="56">
        <v>0.5</v>
      </c>
      <c r="G236" s="56">
        <v>0.5</v>
      </c>
      <c r="H236" s="56">
        <v>0.5</v>
      </c>
      <c r="I236" s="57">
        <f t="shared" si="22"/>
        <v>0</v>
      </c>
      <c r="J236" s="55" t="s">
        <v>1463</v>
      </c>
      <c r="K236" s="35"/>
      <c r="L236" s="35"/>
      <c r="M236" s="35"/>
      <c r="N236" s="35"/>
    </row>
    <row r="237" spans="1:14" x14ac:dyDescent="0.15">
      <c r="A237" s="44" t="s">
        <v>198</v>
      </c>
      <c r="B237" s="55" t="s">
        <v>1021</v>
      </c>
      <c r="C237" s="55" t="s">
        <v>1484</v>
      </c>
      <c r="D237" s="55" t="s">
        <v>1490</v>
      </c>
      <c r="E237" s="56">
        <v>1</v>
      </c>
      <c r="F237" s="56">
        <v>0.5</v>
      </c>
      <c r="G237" s="56">
        <v>0.5</v>
      </c>
      <c r="H237" s="56">
        <v>0.5</v>
      </c>
      <c r="I237" s="57">
        <f t="shared" si="22"/>
        <v>0</v>
      </c>
      <c r="J237" s="55" t="s">
        <v>1463</v>
      </c>
      <c r="K237" s="35"/>
      <c r="L237" s="35"/>
      <c r="M237" s="35"/>
      <c r="N237" s="35"/>
    </row>
    <row r="238" spans="1:14" x14ac:dyDescent="0.15">
      <c r="A238" s="44" t="s">
        <v>198</v>
      </c>
      <c r="B238" s="55" t="s">
        <v>1021</v>
      </c>
      <c r="C238" s="55" t="s">
        <v>1485</v>
      </c>
      <c r="D238" s="55" t="s">
        <v>1491</v>
      </c>
      <c r="E238" s="56">
        <v>1</v>
      </c>
      <c r="F238" s="56">
        <v>0.5</v>
      </c>
      <c r="G238" s="56">
        <v>0.5</v>
      </c>
      <c r="H238" s="56">
        <v>0.5</v>
      </c>
      <c r="I238" s="57">
        <f t="shared" si="22"/>
        <v>0</v>
      </c>
      <c r="J238" s="55" t="s">
        <v>1492</v>
      </c>
      <c r="K238" s="35"/>
      <c r="L238" s="35"/>
      <c r="M238" s="35"/>
      <c r="N238" s="35"/>
    </row>
    <row r="239" spans="1:14" x14ac:dyDescent="0.15">
      <c r="A239" s="44" t="s">
        <v>198</v>
      </c>
      <c r="B239" s="55" t="s">
        <v>1021</v>
      </c>
      <c r="C239" s="55" t="s">
        <v>1486</v>
      </c>
      <c r="D239" s="55" t="s">
        <v>1493</v>
      </c>
      <c r="E239" s="56">
        <v>1</v>
      </c>
      <c r="F239" s="56">
        <v>3</v>
      </c>
      <c r="G239" s="56">
        <v>2.5</v>
      </c>
      <c r="H239" s="56">
        <v>2.5</v>
      </c>
      <c r="I239" s="57">
        <f t="shared" si="22"/>
        <v>0</v>
      </c>
      <c r="J239" s="55" t="s">
        <v>1492</v>
      </c>
      <c r="K239" s="35"/>
      <c r="L239" s="35"/>
      <c r="M239" s="35"/>
      <c r="N239" s="35"/>
    </row>
    <row r="240" spans="1:14" x14ac:dyDescent="0.15">
      <c r="A240" s="44" t="s">
        <v>198</v>
      </c>
      <c r="B240" s="55" t="s">
        <v>1021</v>
      </c>
      <c r="C240" s="55" t="s">
        <v>1487</v>
      </c>
      <c r="D240" s="55" t="s">
        <v>1494</v>
      </c>
      <c r="E240" s="56">
        <v>1</v>
      </c>
      <c r="F240" s="56">
        <v>2</v>
      </c>
      <c r="G240" s="56">
        <v>2</v>
      </c>
      <c r="H240" s="56">
        <v>2</v>
      </c>
      <c r="I240" s="57">
        <f t="shared" si="22"/>
        <v>0</v>
      </c>
      <c r="J240" s="55" t="s">
        <v>1488</v>
      </c>
      <c r="K240" s="35"/>
      <c r="L240" s="35"/>
      <c r="M240" s="35"/>
      <c r="N240" s="35"/>
    </row>
    <row r="241" spans="1:14" x14ac:dyDescent="0.15">
      <c r="A241" s="44" t="s">
        <v>198</v>
      </c>
      <c r="B241" s="55" t="s">
        <v>1021</v>
      </c>
      <c r="C241" s="55" t="s">
        <v>1497</v>
      </c>
      <c r="D241" s="55" t="s">
        <v>1498</v>
      </c>
      <c r="E241" s="56">
        <v>1</v>
      </c>
      <c r="F241" s="56">
        <v>0.5</v>
      </c>
      <c r="G241" s="56">
        <v>0.5</v>
      </c>
      <c r="H241" s="56">
        <v>0.5</v>
      </c>
      <c r="I241" s="57">
        <f t="shared" si="22"/>
        <v>0</v>
      </c>
      <c r="J241" s="55" t="s">
        <v>1499</v>
      </c>
      <c r="K241" s="35"/>
      <c r="L241" s="35"/>
      <c r="M241" s="35"/>
      <c r="N241" s="35"/>
    </row>
    <row r="242" spans="1:14" x14ac:dyDescent="0.15">
      <c r="A242" s="44" t="s">
        <v>198</v>
      </c>
      <c r="B242" s="55" t="s">
        <v>1021</v>
      </c>
      <c r="C242" s="55" t="s">
        <v>1502</v>
      </c>
      <c r="D242" s="55" t="s">
        <v>1503</v>
      </c>
      <c r="E242" s="56">
        <v>1</v>
      </c>
      <c r="F242" s="56">
        <v>1</v>
      </c>
      <c r="G242" s="56">
        <v>1</v>
      </c>
      <c r="H242" s="56">
        <v>1</v>
      </c>
      <c r="I242" s="57">
        <f t="shared" si="22"/>
        <v>0</v>
      </c>
      <c r="J242" s="55" t="s">
        <v>1504</v>
      </c>
      <c r="K242" s="35"/>
      <c r="L242" s="35"/>
      <c r="M242" s="35"/>
      <c r="N242" s="35"/>
    </row>
    <row r="243" spans="1:14" x14ac:dyDescent="0.15">
      <c r="A243" s="44" t="s">
        <v>198</v>
      </c>
      <c r="B243" s="55" t="s">
        <v>1021</v>
      </c>
      <c r="C243" s="55" t="s">
        <v>1511</v>
      </c>
      <c r="D243" s="55" t="s">
        <v>1513</v>
      </c>
      <c r="E243" s="56">
        <v>1</v>
      </c>
      <c r="F243" s="56">
        <v>0.5</v>
      </c>
      <c r="G243" s="56">
        <v>1.5</v>
      </c>
      <c r="H243" s="56">
        <v>1.5</v>
      </c>
      <c r="I243" s="57">
        <f t="shared" si="22"/>
        <v>0</v>
      </c>
      <c r="J243" s="55" t="s">
        <v>1512</v>
      </c>
      <c r="K243" s="35"/>
      <c r="L243" s="35"/>
      <c r="M243" s="35"/>
      <c r="N243" s="35"/>
    </row>
    <row r="244" spans="1:14" x14ac:dyDescent="0.15">
      <c r="A244" s="44" t="s">
        <v>198</v>
      </c>
      <c r="B244" s="55" t="s">
        <v>1021</v>
      </c>
      <c r="C244" s="55" t="s">
        <v>1514</v>
      </c>
      <c r="D244" s="55" t="s">
        <v>1515</v>
      </c>
      <c r="E244" s="56">
        <v>1</v>
      </c>
      <c r="F244" s="56">
        <v>2</v>
      </c>
      <c r="G244" s="56">
        <v>1.5</v>
      </c>
      <c r="H244" s="56">
        <v>1.5</v>
      </c>
      <c r="I244" s="57">
        <f t="shared" si="22"/>
        <v>0</v>
      </c>
      <c r="J244" s="55" t="s">
        <v>1516</v>
      </c>
      <c r="K244" s="35"/>
      <c r="L244" s="35"/>
      <c r="M244" s="35"/>
      <c r="N244" s="35"/>
    </row>
    <row r="245" spans="1:14" x14ac:dyDescent="0.15">
      <c r="A245" s="44" t="s">
        <v>198</v>
      </c>
      <c r="B245" s="55" t="s">
        <v>1021</v>
      </c>
      <c r="C245" s="55" t="s">
        <v>1521</v>
      </c>
      <c r="D245" s="55" t="s">
        <v>1522</v>
      </c>
      <c r="E245" s="56">
        <v>1</v>
      </c>
      <c r="F245" s="56">
        <v>4</v>
      </c>
      <c r="G245" s="56">
        <v>5</v>
      </c>
      <c r="H245" s="56">
        <v>5</v>
      </c>
      <c r="I245" s="57">
        <f t="shared" si="22"/>
        <v>0</v>
      </c>
      <c r="J245" s="55" t="s">
        <v>1523</v>
      </c>
      <c r="K245" s="35"/>
      <c r="L245" s="35"/>
      <c r="M245" s="35"/>
      <c r="N245" s="35"/>
    </row>
    <row r="246" spans="1:14" x14ac:dyDescent="0.15">
      <c r="A246" s="44" t="s">
        <v>198</v>
      </c>
      <c r="B246" s="55" t="s">
        <v>1021</v>
      </c>
      <c r="C246" s="55" t="s">
        <v>1524</v>
      </c>
      <c r="D246" s="55" t="s">
        <v>1525</v>
      </c>
      <c r="E246" s="56">
        <v>1</v>
      </c>
      <c r="F246" s="56">
        <v>1.5</v>
      </c>
      <c r="G246" s="56">
        <v>3.5</v>
      </c>
      <c r="H246" s="56">
        <v>3.5</v>
      </c>
      <c r="I246" s="57">
        <f t="shared" si="22"/>
        <v>0</v>
      </c>
      <c r="J246" s="55" t="s">
        <v>1516</v>
      </c>
      <c r="K246" s="35"/>
      <c r="L246" s="35"/>
      <c r="M246" s="35"/>
      <c r="N246" s="35"/>
    </row>
    <row r="247" spans="1:14" x14ac:dyDescent="0.15">
      <c r="A247" s="44" t="s">
        <v>198</v>
      </c>
      <c r="B247" s="55" t="s">
        <v>1021</v>
      </c>
      <c r="C247" s="55" t="s">
        <v>1527</v>
      </c>
      <c r="D247" s="55" t="s">
        <v>1526</v>
      </c>
      <c r="E247" s="56">
        <v>1</v>
      </c>
      <c r="F247" s="56">
        <v>1</v>
      </c>
      <c r="G247" s="56">
        <v>1</v>
      </c>
      <c r="H247" s="56">
        <v>1</v>
      </c>
      <c r="I247" s="57">
        <f t="shared" si="22"/>
        <v>0</v>
      </c>
      <c r="J247" s="55" t="s">
        <v>1523</v>
      </c>
      <c r="K247" s="35"/>
      <c r="L247" s="35"/>
      <c r="M247" s="35"/>
      <c r="N247" s="35"/>
    </row>
    <row r="248" spans="1:14" x14ac:dyDescent="0.15">
      <c r="A248" s="44" t="s">
        <v>198</v>
      </c>
      <c r="B248" s="55" t="s">
        <v>1021</v>
      </c>
      <c r="C248" s="55" t="s">
        <v>1528</v>
      </c>
      <c r="D248" s="55" t="s">
        <v>1529</v>
      </c>
      <c r="E248" s="56">
        <v>1</v>
      </c>
      <c r="F248" s="56">
        <v>1</v>
      </c>
      <c r="G248" s="56">
        <v>1</v>
      </c>
      <c r="H248" s="56">
        <v>1</v>
      </c>
      <c r="I248" s="57">
        <f t="shared" si="22"/>
        <v>0</v>
      </c>
      <c r="J248" s="55" t="s">
        <v>1530</v>
      </c>
      <c r="K248" s="35"/>
      <c r="L248" s="35"/>
      <c r="M248" s="35"/>
      <c r="N248" s="35"/>
    </row>
    <row r="249" spans="1:14" x14ac:dyDescent="0.15">
      <c r="A249" s="44" t="s">
        <v>198</v>
      </c>
      <c r="B249" s="55" t="s">
        <v>1021</v>
      </c>
      <c r="C249" s="55" t="s">
        <v>1569</v>
      </c>
      <c r="D249" s="55" t="s">
        <v>1568</v>
      </c>
      <c r="E249" s="56">
        <v>1</v>
      </c>
      <c r="F249" s="56">
        <v>1.5</v>
      </c>
      <c r="G249" s="56">
        <v>1.5</v>
      </c>
      <c r="H249" s="56">
        <v>1.5</v>
      </c>
      <c r="I249" s="57">
        <f t="shared" si="22"/>
        <v>0</v>
      </c>
      <c r="J249" s="55" t="s">
        <v>1567</v>
      </c>
      <c r="K249" s="35"/>
      <c r="L249" s="35"/>
      <c r="M249" s="35"/>
      <c r="N249" s="35"/>
    </row>
    <row r="250" spans="1:14" x14ac:dyDescent="0.15">
      <c r="A250" s="44" t="s">
        <v>198</v>
      </c>
      <c r="B250" s="55" t="s">
        <v>1028</v>
      </c>
      <c r="C250" s="55" t="s">
        <v>476</v>
      </c>
      <c r="D250" s="55" t="s">
        <v>1085</v>
      </c>
      <c r="E250" s="56">
        <v>1</v>
      </c>
      <c r="F250" s="56">
        <v>4</v>
      </c>
      <c r="G250" s="56">
        <v>4.5</v>
      </c>
      <c r="H250" s="56">
        <v>4.5</v>
      </c>
      <c r="I250" s="57">
        <f t="shared" si="0"/>
        <v>0</v>
      </c>
      <c r="J250" s="55" t="s">
        <v>476</v>
      </c>
      <c r="K250" s="35"/>
      <c r="L250" s="35"/>
      <c r="M250" s="35"/>
      <c r="N250" s="35"/>
    </row>
    <row r="251" spans="1:14" x14ac:dyDescent="0.15">
      <c r="A251" s="44" t="s">
        <v>198</v>
      </c>
      <c r="B251" s="44" t="s">
        <v>1028</v>
      </c>
      <c r="C251" s="55" t="s">
        <v>207</v>
      </c>
      <c r="D251" s="55" t="s">
        <v>1495</v>
      </c>
      <c r="E251" s="56">
        <v>1</v>
      </c>
      <c r="F251" s="56">
        <v>3</v>
      </c>
      <c r="G251" s="56">
        <v>1.5</v>
      </c>
      <c r="H251" s="56">
        <v>1.5</v>
      </c>
      <c r="I251" s="57">
        <f t="shared" ref="I251:I258" si="23">G251-H251</f>
        <v>0</v>
      </c>
      <c r="J251" s="55" t="s">
        <v>207</v>
      </c>
      <c r="K251" s="35"/>
      <c r="L251" s="35"/>
      <c r="M251" s="35"/>
      <c r="N251" s="35"/>
    </row>
    <row r="252" spans="1:14" x14ac:dyDescent="0.15">
      <c r="A252" s="44" t="s">
        <v>198</v>
      </c>
      <c r="B252" s="44" t="s">
        <v>1028</v>
      </c>
      <c r="C252" s="55" t="s">
        <v>1098</v>
      </c>
      <c r="D252" s="55" t="s">
        <v>1102</v>
      </c>
      <c r="E252" s="56">
        <v>1</v>
      </c>
      <c r="F252" s="56">
        <v>5</v>
      </c>
      <c r="G252" s="56">
        <v>3.5</v>
      </c>
      <c r="H252" s="56">
        <v>3.5</v>
      </c>
      <c r="I252" s="57">
        <f t="shared" si="23"/>
        <v>0</v>
      </c>
      <c r="J252" s="55" t="s">
        <v>455</v>
      </c>
      <c r="K252" s="35"/>
      <c r="L252" s="35"/>
      <c r="M252" s="35"/>
      <c r="N252" s="35"/>
    </row>
    <row r="253" spans="1:14" x14ac:dyDescent="0.15">
      <c r="A253" s="44" t="s">
        <v>198</v>
      </c>
      <c r="B253" s="44" t="s">
        <v>1028</v>
      </c>
      <c r="C253" s="55" t="s">
        <v>1098</v>
      </c>
      <c r="D253" s="55" t="s">
        <v>1099</v>
      </c>
      <c r="E253" s="56">
        <v>1</v>
      </c>
      <c r="F253" s="56">
        <v>3</v>
      </c>
      <c r="G253" s="56">
        <v>2</v>
      </c>
      <c r="H253" s="56">
        <v>2</v>
      </c>
      <c r="I253" s="57">
        <f t="shared" si="23"/>
        <v>0</v>
      </c>
      <c r="J253" s="55" t="s">
        <v>455</v>
      </c>
      <c r="K253" s="35"/>
      <c r="L253" s="35"/>
      <c r="M253" s="35"/>
      <c r="N253" s="35"/>
    </row>
    <row r="254" spans="1:14" x14ac:dyDescent="0.15">
      <c r="A254" s="44" t="s">
        <v>198</v>
      </c>
      <c r="B254" s="44" t="s">
        <v>1028</v>
      </c>
      <c r="C254" s="55" t="s">
        <v>1098</v>
      </c>
      <c r="D254" s="55" t="s">
        <v>1100</v>
      </c>
      <c r="E254" s="56">
        <v>1</v>
      </c>
      <c r="F254" s="56">
        <v>4</v>
      </c>
      <c r="G254" s="56">
        <v>4</v>
      </c>
      <c r="H254" s="56">
        <v>4</v>
      </c>
      <c r="I254" s="57">
        <f t="shared" si="23"/>
        <v>0</v>
      </c>
      <c r="J254" s="55" t="s">
        <v>455</v>
      </c>
      <c r="K254" s="35"/>
      <c r="L254" s="35"/>
      <c r="M254" s="35"/>
      <c r="N254" s="35"/>
    </row>
    <row r="255" spans="1:14" x14ac:dyDescent="0.15">
      <c r="A255" s="44" t="s">
        <v>198</v>
      </c>
      <c r="B255" s="44" t="s">
        <v>1028</v>
      </c>
      <c r="C255" s="55" t="s">
        <v>1098</v>
      </c>
      <c r="D255" s="55" t="s">
        <v>1101</v>
      </c>
      <c r="E255" s="56">
        <v>1</v>
      </c>
      <c r="F255" s="56">
        <v>4</v>
      </c>
      <c r="G255" s="56">
        <v>1</v>
      </c>
      <c r="H255" s="56">
        <v>1</v>
      </c>
      <c r="I255" s="57">
        <f t="shared" si="23"/>
        <v>0</v>
      </c>
      <c r="J255" s="55" t="s">
        <v>455</v>
      </c>
      <c r="K255" s="35"/>
      <c r="L255" s="35"/>
      <c r="M255" s="35"/>
      <c r="N255" s="35"/>
    </row>
    <row r="256" spans="1:14" x14ac:dyDescent="0.15">
      <c r="A256" s="44" t="s">
        <v>198</v>
      </c>
      <c r="B256" s="44" t="s">
        <v>1028</v>
      </c>
      <c r="C256" s="55" t="s">
        <v>1111</v>
      </c>
      <c r="D256" s="55" t="s">
        <v>1112</v>
      </c>
      <c r="E256" s="56">
        <v>1</v>
      </c>
      <c r="F256" s="56">
        <v>1</v>
      </c>
      <c r="G256" s="56">
        <v>1</v>
      </c>
      <c r="H256" s="56">
        <v>1</v>
      </c>
      <c r="I256" s="57">
        <f t="shared" si="23"/>
        <v>0</v>
      </c>
      <c r="J256" s="55" t="s">
        <v>207</v>
      </c>
      <c r="K256" s="35"/>
      <c r="L256" s="35"/>
      <c r="M256" s="35"/>
      <c r="N256" s="35"/>
    </row>
    <row r="257" spans="1:14" x14ac:dyDescent="0.15">
      <c r="A257" s="44" t="s">
        <v>198</v>
      </c>
      <c r="B257" s="44" t="s">
        <v>1028</v>
      </c>
      <c r="C257" s="55" t="s">
        <v>1328</v>
      </c>
      <c r="D257" s="55" t="s">
        <v>1117</v>
      </c>
      <c r="E257" s="56">
        <v>1</v>
      </c>
      <c r="F257" s="56">
        <v>0.5</v>
      </c>
      <c r="G257" s="56">
        <v>0.5</v>
      </c>
      <c r="H257" s="56">
        <v>0.5</v>
      </c>
      <c r="I257" s="57">
        <f t="shared" si="23"/>
        <v>0</v>
      </c>
      <c r="J257" s="55" t="s">
        <v>1161</v>
      </c>
      <c r="K257" s="35"/>
      <c r="L257" s="35"/>
      <c r="M257" s="35"/>
      <c r="N257" s="35"/>
    </row>
    <row r="258" spans="1:14" x14ac:dyDescent="0.15">
      <c r="A258" s="44" t="s">
        <v>198</v>
      </c>
      <c r="B258" s="44" t="s">
        <v>1028</v>
      </c>
      <c r="C258" s="55" t="s">
        <v>1157</v>
      </c>
      <c r="D258" s="55" t="s">
        <v>1158</v>
      </c>
      <c r="E258" s="56">
        <v>1</v>
      </c>
      <c r="F258" s="56">
        <v>0.5</v>
      </c>
      <c r="G258" s="56">
        <v>0.5</v>
      </c>
      <c r="H258" s="56">
        <v>0.5</v>
      </c>
      <c r="I258" s="57">
        <f t="shared" si="23"/>
        <v>0</v>
      </c>
      <c r="J258" s="55" t="s">
        <v>1162</v>
      </c>
      <c r="K258" s="35"/>
      <c r="L258" s="35"/>
      <c r="M258" s="35"/>
      <c r="N258" s="35"/>
    </row>
    <row r="259" spans="1:14" x14ac:dyDescent="0.15">
      <c r="A259" s="44" t="s">
        <v>198</v>
      </c>
      <c r="B259" s="44" t="s">
        <v>1028</v>
      </c>
      <c r="C259" s="55" t="s">
        <v>1159</v>
      </c>
      <c r="D259" s="55" t="s">
        <v>1160</v>
      </c>
      <c r="E259" s="56">
        <v>1</v>
      </c>
      <c r="F259" s="56">
        <v>0.5</v>
      </c>
      <c r="G259" s="56">
        <v>0.5</v>
      </c>
      <c r="H259" s="56">
        <v>0.5</v>
      </c>
      <c r="I259" s="57">
        <f t="shared" ref="I259:I270" si="24">G259-H259</f>
        <v>0</v>
      </c>
      <c r="J259" s="55" t="s">
        <v>1162</v>
      </c>
      <c r="K259" s="35"/>
      <c r="L259" s="35"/>
      <c r="M259" s="35"/>
      <c r="N259" s="35"/>
    </row>
    <row r="260" spans="1:14" x14ac:dyDescent="0.15">
      <c r="A260" s="44" t="s">
        <v>198</v>
      </c>
      <c r="B260" s="44" t="s">
        <v>1028</v>
      </c>
      <c r="C260" s="55" t="s">
        <v>1159</v>
      </c>
      <c r="D260" s="55" t="s">
        <v>1158</v>
      </c>
      <c r="E260" s="56">
        <v>1</v>
      </c>
      <c r="F260" s="56">
        <v>0.5</v>
      </c>
      <c r="G260" s="56">
        <v>1.5</v>
      </c>
      <c r="H260" s="56">
        <v>1.5</v>
      </c>
      <c r="I260" s="57">
        <f t="shared" si="24"/>
        <v>0</v>
      </c>
      <c r="J260" s="55" t="s">
        <v>1162</v>
      </c>
      <c r="K260" s="35"/>
      <c r="L260" s="35"/>
      <c r="M260" s="35"/>
      <c r="N260" s="35"/>
    </row>
    <row r="261" spans="1:14" x14ac:dyDescent="0.15">
      <c r="A261" s="44" t="s">
        <v>198</v>
      </c>
      <c r="B261" s="44" t="s">
        <v>1028</v>
      </c>
      <c r="C261" s="55" t="s">
        <v>1215</v>
      </c>
      <c r="D261" s="55" t="s">
        <v>1216</v>
      </c>
      <c r="E261" s="56">
        <v>1</v>
      </c>
      <c r="F261" s="56">
        <v>2</v>
      </c>
      <c r="G261" s="56">
        <v>2</v>
      </c>
      <c r="H261" s="56">
        <v>2</v>
      </c>
      <c r="I261" s="57">
        <f t="shared" si="24"/>
        <v>0</v>
      </c>
      <c r="J261" s="55" t="s">
        <v>1217</v>
      </c>
      <c r="K261" s="35"/>
      <c r="L261" s="35"/>
      <c r="M261" s="35"/>
      <c r="N261" s="35"/>
    </row>
    <row r="262" spans="1:14" x14ac:dyDescent="0.15">
      <c r="A262" s="44" t="s">
        <v>198</v>
      </c>
      <c r="B262" s="44" t="s">
        <v>1028</v>
      </c>
      <c r="C262" s="55" t="s">
        <v>1218</v>
      </c>
      <c r="D262" s="55" t="s">
        <v>1220</v>
      </c>
      <c r="E262" s="56">
        <v>1</v>
      </c>
      <c r="F262" s="56">
        <v>1</v>
      </c>
      <c r="G262" s="56">
        <v>1</v>
      </c>
      <c r="H262" s="56">
        <v>1</v>
      </c>
      <c r="I262" s="57">
        <f t="shared" si="24"/>
        <v>0</v>
      </c>
      <c r="J262" s="55" t="s">
        <v>1219</v>
      </c>
      <c r="K262" s="35"/>
      <c r="L262" s="35"/>
      <c r="M262" s="35"/>
      <c r="N262" s="35"/>
    </row>
    <row r="263" spans="1:14" x14ac:dyDescent="0.15">
      <c r="A263" s="44" t="s">
        <v>198</v>
      </c>
      <c r="B263" s="44" t="s">
        <v>1028</v>
      </c>
      <c r="C263" s="55" t="s">
        <v>1246</v>
      </c>
      <c r="D263" s="55" t="s">
        <v>1246</v>
      </c>
      <c r="E263" s="56">
        <v>1</v>
      </c>
      <c r="F263" s="56">
        <v>10</v>
      </c>
      <c r="G263" s="56">
        <v>9.5</v>
      </c>
      <c r="H263" s="56">
        <v>9.5</v>
      </c>
      <c r="I263" s="57">
        <f t="shared" si="24"/>
        <v>0</v>
      </c>
      <c r="J263" s="55" t="s">
        <v>1247</v>
      </c>
      <c r="K263" s="35"/>
      <c r="L263" s="35"/>
      <c r="M263" s="35"/>
      <c r="N263" s="35"/>
    </row>
    <row r="264" spans="1:14" x14ac:dyDescent="0.15">
      <c r="A264" s="44" t="s">
        <v>198</v>
      </c>
      <c r="B264" s="44" t="s">
        <v>1028</v>
      </c>
      <c r="C264" s="55" t="s">
        <v>1265</v>
      </c>
      <c r="D264" s="55" t="s">
        <v>1266</v>
      </c>
      <c r="E264" s="56">
        <v>1</v>
      </c>
      <c r="F264" s="56">
        <v>10</v>
      </c>
      <c r="G264" s="56">
        <v>16</v>
      </c>
      <c r="H264" s="56">
        <v>16</v>
      </c>
      <c r="I264" s="57">
        <f t="shared" si="24"/>
        <v>0</v>
      </c>
      <c r="J264" s="55" t="s">
        <v>1267</v>
      </c>
      <c r="K264" s="35"/>
      <c r="L264" s="35"/>
      <c r="M264" s="35"/>
      <c r="N264" s="35"/>
    </row>
    <row r="265" spans="1:14" x14ac:dyDescent="0.15">
      <c r="A265" s="44" t="s">
        <v>198</v>
      </c>
      <c r="B265" s="44" t="s">
        <v>1028</v>
      </c>
      <c r="C265" s="55" t="s">
        <v>1296</v>
      </c>
      <c r="D265" s="55" t="s">
        <v>1297</v>
      </c>
      <c r="E265" s="56">
        <v>1</v>
      </c>
      <c r="F265" s="56">
        <v>1</v>
      </c>
      <c r="G265" s="56">
        <v>3</v>
      </c>
      <c r="H265" s="56">
        <v>3</v>
      </c>
      <c r="I265" s="57">
        <f t="shared" si="24"/>
        <v>0</v>
      </c>
      <c r="J265" s="55" t="s">
        <v>1298</v>
      </c>
      <c r="K265" s="35"/>
      <c r="L265" s="35"/>
      <c r="M265" s="35"/>
      <c r="N265" s="35"/>
    </row>
    <row r="266" spans="1:14" x14ac:dyDescent="0.15">
      <c r="A266" s="44" t="s">
        <v>198</v>
      </c>
      <c r="B266" s="44" t="s">
        <v>1028</v>
      </c>
      <c r="C266" s="55" t="s">
        <v>1329</v>
      </c>
      <c r="D266" s="55" t="s">
        <v>1330</v>
      </c>
      <c r="E266" s="56">
        <v>1</v>
      </c>
      <c r="F266" s="56">
        <v>1</v>
      </c>
      <c r="G266" s="56">
        <v>1</v>
      </c>
      <c r="H266" s="56">
        <v>1</v>
      </c>
      <c r="I266" s="57">
        <f t="shared" si="24"/>
        <v>0</v>
      </c>
      <c r="J266" s="55" t="s">
        <v>1331</v>
      </c>
      <c r="K266" s="35"/>
      <c r="L266" s="35"/>
      <c r="M266" s="35"/>
      <c r="N266" s="35"/>
    </row>
    <row r="267" spans="1:14" x14ac:dyDescent="0.15">
      <c r="A267" s="44" t="s">
        <v>198</v>
      </c>
      <c r="B267" s="44" t="s">
        <v>1028</v>
      </c>
      <c r="C267" s="55" t="s">
        <v>1332</v>
      </c>
      <c r="D267" s="55" t="s">
        <v>1333</v>
      </c>
      <c r="E267" s="56">
        <v>1</v>
      </c>
      <c r="F267" s="56">
        <v>1</v>
      </c>
      <c r="G267" s="56">
        <v>1</v>
      </c>
      <c r="H267" s="56">
        <v>1</v>
      </c>
      <c r="I267" s="57">
        <f t="shared" si="24"/>
        <v>0</v>
      </c>
      <c r="J267" s="55" t="s">
        <v>1334</v>
      </c>
      <c r="K267" s="35"/>
      <c r="L267" s="35"/>
      <c r="M267" s="35"/>
      <c r="N267" s="35"/>
    </row>
    <row r="268" spans="1:14" x14ac:dyDescent="0.15">
      <c r="A268" s="44" t="s">
        <v>198</v>
      </c>
      <c r="B268" s="44" t="s">
        <v>1028</v>
      </c>
      <c r="C268" s="55" t="s">
        <v>1332</v>
      </c>
      <c r="D268" s="55" t="s">
        <v>1363</v>
      </c>
      <c r="E268" s="56">
        <v>1</v>
      </c>
      <c r="F268" s="56">
        <v>2.5</v>
      </c>
      <c r="G268" s="56">
        <v>2.5</v>
      </c>
      <c r="H268" s="56">
        <v>2.5</v>
      </c>
      <c r="I268" s="57">
        <f t="shared" si="24"/>
        <v>0</v>
      </c>
      <c r="J268" s="55" t="s">
        <v>1356</v>
      </c>
      <c r="K268" s="35"/>
      <c r="L268" s="35"/>
      <c r="M268" s="35"/>
      <c r="N268" s="35"/>
    </row>
    <row r="269" spans="1:14" x14ac:dyDescent="0.15">
      <c r="A269" s="44" t="s">
        <v>198</v>
      </c>
      <c r="B269" s="44" t="s">
        <v>1028</v>
      </c>
      <c r="C269" s="55" t="s">
        <v>1370</v>
      </c>
      <c r="D269" s="55" t="s">
        <v>1370</v>
      </c>
      <c r="E269" s="56">
        <v>1</v>
      </c>
      <c r="F269" s="56">
        <v>1.5</v>
      </c>
      <c r="G269" s="56">
        <v>1.5</v>
      </c>
      <c r="H269" s="56">
        <v>1.5</v>
      </c>
      <c r="I269" s="57">
        <f t="shared" si="24"/>
        <v>0</v>
      </c>
      <c r="J269" s="55" t="s">
        <v>1371</v>
      </c>
      <c r="K269" s="35"/>
      <c r="L269" s="35"/>
      <c r="M269" s="35"/>
      <c r="N269" s="35"/>
    </row>
    <row r="270" spans="1:14" x14ac:dyDescent="0.15">
      <c r="A270" s="44" t="s">
        <v>198</v>
      </c>
      <c r="B270" s="44" t="s">
        <v>1028</v>
      </c>
      <c r="C270" s="55" t="s">
        <v>1451</v>
      </c>
      <c r="D270" s="55" t="s">
        <v>1452</v>
      </c>
      <c r="E270" s="56">
        <v>1</v>
      </c>
      <c r="F270" s="56">
        <v>2</v>
      </c>
      <c r="G270" s="56">
        <v>2</v>
      </c>
      <c r="H270" s="56">
        <v>2</v>
      </c>
      <c r="I270" s="57">
        <f t="shared" si="24"/>
        <v>0</v>
      </c>
      <c r="J270" s="55" t="s">
        <v>1453</v>
      </c>
      <c r="K270" s="35"/>
      <c r="L270" s="35"/>
      <c r="M270" s="35"/>
      <c r="N270" s="35"/>
    </row>
    <row r="271" spans="1:14" x14ac:dyDescent="0.15">
      <c r="A271" s="44" t="s">
        <v>198</v>
      </c>
      <c r="B271" s="44" t="s">
        <v>776</v>
      </c>
      <c r="C271" s="55" t="s">
        <v>598</v>
      </c>
      <c r="D271" s="55" t="s">
        <v>599</v>
      </c>
      <c r="E271" s="56">
        <v>2</v>
      </c>
      <c r="F271" s="56">
        <v>10</v>
      </c>
      <c r="G271" s="56">
        <v>6</v>
      </c>
      <c r="H271" s="56">
        <v>6</v>
      </c>
      <c r="I271" s="57">
        <f t="shared" ref="I271:I588" si="25">G271-H271</f>
        <v>0</v>
      </c>
      <c r="J271" s="55"/>
      <c r="K271" s="35"/>
      <c r="L271" s="35"/>
      <c r="M271" s="35"/>
      <c r="N271" s="35"/>
    </row>
    <row r="272" spans="1:14" x14ac:dyDescent="0.15">
      <c r="A272" s="44" t="s">
        <v>198</v>
      </c>
      <c r="B272" s="44" t="s">
        <v>776</v>
      </c>
      <c r="C272" s="55" t="s">
        <v>932</v>
      </c>
      <c r="D272" s="55" t="s">
        <v>1133</v>
      </c>
      <c r="E272" s="56">
        <v>1</v>
      </c>
      <c r="F272" s="56">
        <v>4.5</v>
      </c>
      <c r="G272" s="56">
        <v>4.5</v>
      </c>
      <c r="H272" s="56">
        <v>4.5</v>
      </c>
      <c r="I272" s="57">
        <f t="shared" si="25"/>
        <v>0</v>
      </c>
      <c r="J272" s="55"/>
      <c r="K272" s="35"/>
      <c r="L272" s="35"/>
      <c r="M272" s="35"/>
      <c r="N272" s="35"/>
    </row>
    <row r="273" spans="1:14" x14ac:dyDescent="0.15">
      <c r="A273" s="44" t="s">
        <v>198</v>
      </c>
      <c r="B273" s="44" t="s">
        <v>776</v>
      </c>
      <c r="C273" s="55" t="s">
        <v>932</v>
      </c>
      <c r="D273" s="55" t="s">
        <v>1134</v>
      </c>
      <c r="E273" s="56">
        <v>1</v>
      </c>
      <c r="F273" s="56">
        <v>5</v>
      </c>
      <c r="G273" s="56">
        <v>5.5</v>
      </c>
      <c r="H273" s="56">
        <v>5.5</v>
      </c>
      <c r="I273" s="57">
        <f t="shared" si="25"/>
        <v>0</v>
      </c>
      <c r="J273" s="55"/>
      <c r="K273" s="35"/>
      <c r="L273" s="35"/>
      <c r="M273" s="35"/>
      <c r="N273" s="35"/>
    </row>
    <row r="274" spans="1:14" x14ac:dyDescent="0.15">
      <c r="A274" s="44" t="s">
        <v>198</v>
      </c>
      <c r="B274" s="44" t="s">
        <v>776</v>
      </c>
      <c r="C274" s="55" t="s">
        <v>932</v>
      </c>
      <c r="D274" s="55" t="s">
        <v>931</v>
      </c>
      <c r="E274" s="56">
        <v>1</v>
      </c>
      <c r="F274" s="56">
        <v>8</v>
      </c>
      <c r="G274" s="56">
        <v>4</v>
      </c>
      <c r="H274" s="56">
        <v>4</v>
      </c>
      <c r="I274" s="57">
        <f t="shared" si="25"/>
        <v>0</v>
      </c>
      <c r="J274" s="55"/>
      <c r="K274" s="35"/>
      <c r="L274" s="35"/>
      <c r="M274" s="35"/>
      <c r="N274" s="35"/>
    </row>
    <row r="275" spans="1:14" x14ac:dyDescent="0.15">
      <c r="A275" s="44" t="s">
        <v>198</v>
      </c>
      <c r="B275" s="44" t="s">
        <v>776</v>
      </c>
      <c r="C275" s="55" t="s">
        <v>932</v>
      </c>
      <c r="D275" s="55" t="s">
        <v>933</v>
      </c>
      <c r="E275" s="56">
        <v>1</v>
      </c>
      <c r="F275" s="56">
        <v>3</v>
      </c>
      <c r="G275" s="56">
        <v>3</v>
      </c>
      <c r="H275" s="56">
        <v>3</v>
      </c>
      <c r="I275" s="57">
        <f t="shared" si="25"/>
        <v>0</v>
      </c>
      <c r="J275" s="55"/>
      <c r="K275" s="35"/>
      <c r="L275" s="35"/>
      <c r="M275" s="35"/>
      <c r="N275" s="35"/>
    </row>
    <row r="276" spans="1:14" x14ac:dyDescent="0.15">
      <c r="A276" s="44" t="s">
        <v>198</v>
      </c>
      <c r="B276" s="44" t="s">
        <v>776</v>
      </c>
      <c r="C276" s="55" t="s">
        <v>772</v>
      </c>
      <c r="D276" s="55" t="s">
        <v>625</v>
      </c>
      <c r="E276" s="56">
        <v>1</v>
      </c>
      <c r="F276" s="56">
        <v>0.5</v>
      </c>
      <c r="G276" s="56">
        <v>0.5</v>
      </c>
      <c r="H276" s="56">
        <v>0.5</v>
      </c>
      <c r="I276" s="57">
        <f>G276-H276</f>
        <v>0</v>
      </c>
      <c r="J276" s="55"/>
      <c r="K276" s="35"/>
      <c r="L276" s="35"/>
      <c r="M276" s="35"/>
      <c r="N276" s="35"/>
    </row>
    <row r="277" spans="1:14" x14ac:dyDescent="0.15">
      <c r="A277" s="44" t="s">
        <v>198</v>
      </c>
      <c r="B277" s="55" t="s">
        <v>776</v>
      </c>
      <c r="C277" s="55" t="s">
        <v>772</v>
      </c>
      <c r="D277" s="55" t="s">
        <v>602</v>
      </c>
      <c r="E277" s="56">
        <v>1</v>
      </c>
      <c r="F277" s="56">
        <v>4</v>
      </c>
      <c r="G277" s="56">
        <v>2.5</v>
      </c>
      <c r="H277" s="56">
        <v>2.5</v>
      </c>
      <c r="I277" s="57">
        <f t="shared" si="25"/>
        <v>0</v>
      </c>
      <c r="J277" s="55"/>
      <c r="K277" s="35"/>
      <c r="L277" s="11"/>
      <c r="M277" s="35"/>
      <c r="N277" s="35"/>
    </row>
    <row r="278" spans="1:14" x14ac:dyDescent="0.15">
      <c r="A278" s="44" t="s">
        <v>198</v>
      </c>
      <c r="B278" s="55" t="s">
        <v>776</v>
      </c>
      <c r="C278" s="55" t="s">
        <v>772</v>
      </c>
      <c r="D278" s="55" t="s">
        <v>603</v>
      </c>
      <c r="E278" s="56">
        <v>1</v>
      </c>
      <c r="F278" s="56">
        <v>0.5</v>
      </c>
      <c r="G278" s="56">
        <v>0.5</v>
      </c>
      <c r="H278" s="56">
        <v>0.5</v>
      </c>
      <c r="I278" s="57">
        <f t="shared" si="25"/>
        <v>0</v>
      </c>
      <c r="J278" s="55"/>
      <c r="K278" s="35"/>
      <c r="L278" s="35"/>
      <c r="M278" s="35"/>
      <c r="N278" s="35"/>
    </row>
    <row r="279" spans="1:14" x14ac:dyDescent="0.15">
      <c r="A279" s="44" t="s">
        <v>198</v>
      </c>
      <c r="B279" s="55" t="s">
        <v>776</v>
      </c>
      <c r="C279" s="55" t="s">
        <v>772</v>
      </c>
      <c r="D279" s="55" t="s">
        <v>615</v>
      </c>
      <c r="E279" s="56">
        <v>1</v>
      </c>
      <c r="F279" s="56">
        <v>0.5</v>
      </c>
      <c r="G279" s="56">
        <v>0.5</v>
      </c>
      <c r="H279" s="56">
        <v>0.5</v>
      </c>
      <c r="I279" s="57">
        <f t="shared" si="25"/>
        <v>0</v>
      </c>
      <c r="J279" s="55"/>
      <c r="K279" s="35"/>
      <c r="L279" s="35"/>
      <c r="M279" s="35"/>
      <c r="N279" s="35"/>
    </row>
    <row r="280" spans="1:14" x14ac:dyDescent="0.15">
      <c r="A280" s="44" t="s">
        <v>198</v>
      </c>
      <c r="B280" s="55" t="s">
        <v>776</v>
      </c>
      <c r="C280" s="55" t="s">
        <v>772</v>
      </c>
      <c r="D280" s="55" t="s">
        <v>616</v>
      </c>
      <c r="E280" s="56">
        <v>1</v>
      </c>
      <c r="F280" s="56">
        <v>1</v>
      </c>
      <c r="G280" s="56">
        <v>1</v>
      </c>
      <c r="H280" s="56">
        <v>1</v>
      </c>
      <c r="I280" s="57">
        <f t="shared" si="25"/>
        <v>0</v>
      </c>
      <c r="J280" s="55"/>
      <c r="K280" s="35"/>
      <c r="L280" s="35"/>
      <c r="M280" s="35"/>
      <c r="N280" s="35"/>
    </row>
    <row r="281" spans="1:14" x14ac:dyDescent="0.15">
      <c r="A281" s="44" t="s">
        <v>198</v>
      </c>
      <c r="B281" s="55" t="s">
        <v>776</v>
      </c>
      <c r="C281" s="55" t="s">
        <v>772</v>
      </c>
      <c r="D281" s="55" t="s">
        <v>628</v>
      </c>
      <c r="E281" s="56">
        <v>1</v>
      </c>
      <c r="F281" s="56">
        <v>0.5</v>
      </c>
      <c r="G281" s="56">
        <v>0.5</v>
      </c>
      <c r="H281" s="56">
        <v>0.5</v>
      </c>
      <c r="I281" s="57">
        <f t="shared" si="25"/>
        <v>0</v>
      </c>
      <c r="J281" s="55"/>
      <c r="K281" s="35"/>
      <c r="L281" s="35"/>
      <c r="M281" s="35"/>
      <c r="N281" s="35"/>
    </row>
    <row r="282" spans="1:14" x14ac:dyDescent="0.15">
      <c r="A282" s="44" t="s">
        <v>198</v>
      </c>
      <c r="B282" s="55" t="s">
        <v>776</v>
      </c>
      <c r="C282" s="55" t="s">
        <v>772</v>
      </c>
      <c r="D282" s="55" t="s">
        <v>668</v>
      </c>
      <c r="E282" s="56">
        <v>1</v>
      </c>
      <c r="F282" s="56">
        <v>1</v>
      </c>
      <c r="G282" s="56">
        <v>1</v>
      </c>
      <c r="H282" s="56">
        <v>1</v>
      </c>
      <c r="I282" s="57">
        <f t="shared" si="25"/>
        <v>0</v>
      </c>
      <c r="J282" s="55"/>
      <c r="K282" s="35"/>
      <c r="L282" s="35"/>
      <c r="M282" s="35"/>
      <c r="N282" s="35"/>
    </row>
    <row r="283" spans="1:14" x14ac:dyDescent="0.15">
      <c r="A283" s="44" t="s">
        <v>198</v>
      </c>
      <c r="B283" s="55" t="s">
        <v>776</v>
      </c>
      <c r="C283" s="55" t="s">
        <v>772</v>
      </c>
      <c r="D283" s="55" t="s">
        <v>826</v>
      </c>
      <c r="E283" s="56">
        <v>1</v>
      </c>
      <c r="F283" s="56">
        <v>0.5</v>
      </c>
      <c r="G283" s="56">
        <v>0.5</v>
      </c>
      <c r="H283" s="56">
        <v>0.5</v>
      </c>
      <c r="I283" s="57">
        <f t="shared" si="25"/>
        <v>0</v>
      </c>
      <c r="J283" s="55"/>
      <c r="K283" s="35"/>
      <c r="L283" s="35"/>
      <c r="M283" s="35"/>
      <c r="N283" s="35"/>
    </row>
    <row r="284" spans="1:14" x14ac:dyDescent="0.15">
      <c r="A284" s="44" t="s">
        <v>198</v>
      </c>
      <c r="B284" s="55" t="s">
        <v>776</v>
      </c>
      <c r="C284" s="55" t="s">
        <v>772</v>
      </c>
      <c r="D284" s="55" t="s">
        <v>856</v>
      </c>
      <c r="E284" s="56">
        <v>2</v>
      </c>
      <c r="F284" s="56">
        <v>4.5</v>
      </c>
      <c r="G284" s="56">
        <v>5</v>
      </c>
      <c r="H284" s="56">
        <v>5</v>
      </c>
      <c r="I284" s="57">
        <f t="shared" si="25"/>
        <v>0</v>
      </c>
      <c r="J284" s="55"/>
      <c r="K284" s="35"/>
      <c r="L284" s="35"/>
      <c r="M284" s="35"/>
      <c r="N284" s="35"/>
    </row>
    <row r="285" spans="1:14" x14ac:dyDescent="0.15">
      <c r="A285" s="44" t="s">
        <v>198</v>
      </c>
      <c r="B285" s="55" t="s">
        <v>776</v>
      </c>
      <c r="C285" s="55" t="s">
        <v>772</v>
      </c>
      <c r="D285" s="55" t="s">
        <v>949</v>
      </c>
      <c r="E285" s="56">
        <v>1</v>
      </c>
      <c r="F285" s="56">
        <v>1</v>
      </c>
      <c r="G285" s="56">
        <v>1</v>
      </c>
      <c r="H285" s="56">
        <v>1</v>
      </c>
      <c r="I285" s="57">
        <f t="shared" si="25"/>
        <v>0</v>
      </c>
      <c r="J285" s="55"/>
      <c r="K285" s="35"/>
      <c r="L285" s="35"/>
      <c r="M285" s="35"/>
      <c r="N285" s="35"/>
    </row>
    <row r="286" spans="1:14" x14ac:dyDescent="0.15">
      <c r="A286" s="44" t="s">
        <v>198</v>
      </c>
      <c r="B286" s="55" t="s">
        <v>776</v>
      </c>
      <c r="C286" s="55" t="s">
        <v>772</v>
      </c>
      <c r="D286" s="55" t="s">
        <v>952</v>
      </c>
      <c r="E286" s="56">
        <v>2</v>
      </c>
      <c r="F286" s="56">
        <v>0.5</v>
      </c>
      <c r="G286" s="56">
        <v>0.5</v>
      </c>
      <c r="H286" s="56">
        <v>0.5</v>
      </c>
      <c r="I286" s="57">
        <f t="shared" si="25"/>
        <v>0</v>
      </c>
      <c r="J286" s="55"/>
      <c r="K286" s="35"/>
      <c r="L286" s="35"/>
      <c r="M286" s="35"/>
      <c r="N286" s="35"/>
    </row>
    <row r="287" spans="1:14" x14ac:dyDescent="0.15">
      <c r="A287" s="44" t="s">
        <v>198</v>
      </c>
      <c r="B287" s="55" t="s">
        <v>776</v>
      </c>
      <c r="C287" s="55" t="s">
        <v>772</v>
      </c>
      <c r="D287" s="55" t="s">
        <v>1026</v>
      </c>
      <c r="E287" s="56">
        <v>2</v>
      </c>
      <c r="F287" s="56">
        <v>0.5</v>
      </c>
      <c r="G287" s="56">
        <v>0.5</v>
      </c>
      <c r="H287" s="56">
        <v>0.5</v>
      </c>
      <c r="I287" s="57">
        <f t="shared" si="25"/>
        <v>0</v>
      </c>
      <c r="J287" s="55"/>
      <c r="K287" s="35"/>
      <c r="L287" s="35"/>
      <c r="M287" s="35"/>
      <c r="N287" s="35"/>
    </row>
    <row r="288" spans="1:14" x14ac:dyDescent="0.15">
      <c r="A288" s="44" t="s">
        <v>198</v>
      </c>
      <c r="B288" s="55" t="s">
        <v>776</v>
      </c>
      <c r="C288" s="55" t="s">
        <v>772</v>
      </c>
      <c r="D288" s="55" t="s">
        <v>975</v>
      </c>
      <c r="E288" s="56">
        <v>2</v>
      </c>
      <c r="F288" s="56">
        <v>0.5</v>
      </c>
      <c r="G288" s="56">
        <v>0.5</v>
      </c>
      <c r="H288" s="56">
        <v>0.5</v>
      </c>
      <c r="I288" s="57">
        <f t="shared" ref="I288" si="26">G288-H288</f>
        <v>0</v>
      </c>
      <c r="J288" s="55"/>
      <c r="K288" s="35"/>
      <c r="L288" s="35"/>
      <c r="M288" s="35"/>
      <c r="N288" s="35"/>
    </row>
    <row r="289" spans="1:14" x14ac:dyDescent="0.15">
      <c r="A289" s="44" t="s">
        <v>198</v>
      </c>
      <c r="B289" s="55" t="s">
        <v>776</v>
      </c>
      <c r="C289" s="55" t="s">
        <v>772</v>
      </c>
      <c r="D289" s="55" t="s">
        <v>1060</v>
      </c>
      <c r="E289" s="56">
        <v>2</v>
      </c>
      <c r="F289" s="56">
        <v>0.5</v>
      </c>
      <c r="G289" s="56">
        <v>0.5</v>
      </c>
      <c r="H289" s="56">
        <v>0.5</v>
      </c>
      <c r="I289" s="57">
        <f t="shared" ref="I289:I290" si="27">G289-H289</f>
        <v>0</v>
      </c>
      <c r="J289" s="55"/>
      <c r="K289" s="35"/>
      <c r="L289" s="35"/>
      <c r="M289" s="35"/>
      <c r="N289" s="35"/>
    </row>
    <row r="290" spans="1:14" x14ac:dyDescent="0.15">
      <c r="A290" s="44" t="s">
        <v>198</v>
      </c>
      <c r="B290" s="55" t="s">
        <v>776</v>
      </c>
      <c r="C290" s="55" t="s">
        <v>1306</v>
      </c>
      <c r="D290" s="55" t="s">
        <v>1305</v>
      </c>
      <c r="E290" s="56">
        <v>1</v>
      </c>
      <c r="F290" s="56">
        <v>0.5</v>
      </c>
      <c r="G290" s="56">
        <v>0.5</v>
      </c>
      <c r="H290" s="56">
        <v>0.5</v>
      </c>
      <c r="I290" s="57">
        <f t="shared" si="27"/>
        <v>0</v>
      </c>
      <c r="J290" s="55" t="s">
        <v>1307</v>
      </c>
      <c r="K290" s="35"/>
      <c r="L290" s="35"/>
      <c r="M290" s="35"/>
      <c r="N290" s="35"/>
    </row>
    <row r="291" spans="1:14" x14ac:dyDescent="0.15">
      <c r="A291" s="44" t="s">
        <v>198</v>
      </c>
      <c r="B291" s="55" t="s">
        <v>777</v>
      </c>
      <c r="C291" s="55" t="s">
        <v>612</v>
      </c>
      <c r="D291" s="55" t="s">
        <v>613</v>
      </c>
      <c r="E291" s="56">
        <v>1</v>
      </c>
      <c r="F291" s="56">
        <v>1</v>
      </c>
      <c r="G291" s="56">
        <v>1</v>
      </c>
      <c r="H291" s="56">
        <v>1</v>
      </c>
      <c r="I291" s="57">
        <f t="shared" si="25"/>
        <v>0</v>
      </c>
      <c r="J291" s="55"/>
      <c r="K291" s="35"/>
      <c r="L291" s="35"/>
      <c r="M291" s="35"/>
      <c r="N291" s="35"/>
    </row>
    <row r="292" spans="1:14" x14ac:dyDescent="0.15">
      <c r="A292" s="44" t="s">
        <v>198</v>
      </c>
      <c r="B292" s="55" t="s">
        <v>777</v>
      </c>
      <c r="C292" s="55" t="s">
        <v>601</v>
      </c>
      <c r="D292" s="55" t="s">
        <v>827</v>
      </c>
      <c r="E292" s="56">
        <v>1</v>
      </c>
      <c r="F292" s="56">
        <v>0.5</v>
      </c>
      <c r="G292" s="56">
        <v>0.5</v>
      </c>
      <c r="H292" s="56">
        <v>0.5</v>
      </c>
      <c r="I292" s="57">
        <f t="shared" si="25"/>
        <v>0</v>
      </c>
      <c r="J292" s="55"/>
      <c r="K292" s="35"/>
      <c r="L292" s="35"/>
      <c r="M292" s="35"/>
      <c r="N292" s="35"/>
    </row>
    <row r="293" spans="1:14" x14ac:dyDescent="0.15">
      <c r="A293" s="44" t="s">
        <v>198</v>
      </c>
      <c r="B293" s="55" t="s">
        <v>777</v>
      </c>
      <c r="C293" s="55" t="s">
        <v>601</v>
      </c>
      <c r="D293" s="55" t="s">
        <v>828</v>
      </c>
      <c r="E293" s="56">
        <v>1</v>
      </c>
      <c r="F293" s="56">
        <v>5</v>
      </c>
      <c r="G293" s="56">
        <v>7</v>
      </c>
      <c r="H293" s="56">
        <v>7</v>
      </c>
      <c r="I293" s="57">
        <f t="shared" si="25"/>
        <v>0</v>
      </c>
      <c r="J293" s="55"/>
      <c r="K293" s="35"/>
      <c r="L293" s="35"/>
      <c r="M293" s="35"/>
      <c r="N293" s="35"/>
    </row>
    <row r="294" spans="1:14" x14ac:dyDescent="0.15">
      <c r="A294" s="44" t="s">
        <v>198</v>
      </c>
      <c r="B294" s="55" t="s">
        <v>777</v>
      </c>
      <c r="C294" s="55" t="s">
        <v>601</v>
      </c>
      <c r="D294" s="55" t="s">
        <v>636</v>
      </c>
      <c r="E294" s="56">
        <v>1</v>
      </c>
      <c r="F294" s="56">
        <v>1</v>
      </c>
      <c r="G294" s="56">
        <v>1</v>
      </c>
      <c r="H294" s="56">
        <v>1</v>
      </c>
      <c r="I294" s="57">
        <f t="shared" si="25"/>
        <v>0</v>
      </c>
      <c r="J294" s="55"/>
      <c r="K294" s="35"/>
      <c r="L294" s="35"/>
      <c r="M294" s="35"/>
      <c r="N294" s="35"/>
    </row>
    <row r="295" spans="1:14" x14ac:dyDescent="0.15">
      <c r="A295" s="44" t="s">
        <v>198</v>
      </c>
      <c r="B295" s="55" t="s">
        <v>777</v>
      </c>
      <c r="C295" s="55" t="s">
        <v>601</v>
      </c>
      <c r="D295" s="55" t="s">
        <v>643</v>
      </c>
      <c r="E295" s="56">
        <v>1</v>
      </c>
      <c r="F295" s="56">
        <v>0.5</v>
      </c>
      <c r="G295" s="56">
        <v>0.5</v>
      </c>
      <c r="H295" s="56">
        <v>0.5</v>
      </c>
      <c r="I295" s="57">
        <f t="shared" si="25"/>
        <v>0</v>
      </c>
      <c r="J295" s="55"/>
      <c r="K295" s="35"/>
      <c r="L295" s="35"/>
      <c r="M295" s="35"/>
      <c r="N295" s="35"/>
    </row>
    <row r="296" spans="1:14" x14ac:dyDescent="0.15">
      <c r="A296" s="44" t="s">
        <v>198</v>
      </c>
      <c r="B296" s="55" t="s">
        <v>777</v>
      </c>
      <c r="C296" s="55" t="s">
        <v>601</v>
      </c>
      <c r="D296" s="55" t="s">
        <v>661</v>
      </c>
      <c r="E296" s="56">
        <v>1</v>
      </c>
      <c r="F296" s="56">
        <v>0.5</v>
      </c>
      <c r="G296" s="56">
        <v>0.5</v>
      </c>
      <c r="H296" s="56">
        <v>0.5</v>
      </c>
      <c r="I296" s="57">
        <f t="shared" si="25"/>
        <v>0</v>
      </c>
      <c r="J296" s="55"/>
      <c r="K296" s="35"/>
      <c r="L296" s="35"/>
      <c r="M296" s="35"/>
      <c r="N296" s="35"/>
    </row>
    <row r="297" spans="1:14" x14ac:dyDescent="0.15">
      <c r="A297" s="44" t="s">
        <v>198</v>
      </c>
      <c r="B297" s="55" t="s">
        <v>777</v>
      </c>
      <c r="C297" s="55" t="s">
        <v>601</v>
      </c>
      <c r="D297" s="55" t="s">
        <v>675</v>
      </c>
      <c r="E297" s="56">
        <v>1</v>
      </c>
      <c r="F297" s="56">
        <v>4</v>
      </c>
      <c r="G297" s="56">
        <v>4</v>
      </c>
      <c r="H297" s="56">
        <v>4</v>
      </c>
      <c r="I297" s="57">
        <f t="shared" si="25"/>
        <v>0</v>
      </c>
      <c r="J297" s="55"/>
      <c r="K297" s="35"/>
      <c r="L297" s="35"/>
      <c r="M297" s="35"/>
      <c r="N297" s="35"/>
    </row>
    <row r="298" spans="1:14" x14ac:dyDescent="0.15">
      <c r="A298" s="44" t="s">
        <v>198</v>
      </c>
      <c r="B298" s="55" t="s">
        <v>777</v>
      </c>
      <c r="C298" s="55" t="s">
        <v>601</v>
      </c>
      <c r="D298" s="55" t="s">
        <v>636</v>
      </c>
      <c r="E298" s="56">
        <v>1</v>
      </c>
      <c r="F298" s="56">
        <v>0.5</v>
      </c>
      <c r="G298" s="56">
        <v>0.5</v>
      </c>
      <c r="H298" s="56">
        <v>0.5</v>
      </c>
      <c r="I298" s="57">
        <f t="shared" si="25"/>
        <v>0</v>
      </c>
      <c r="J298" s="55"/>
      <c r="K298" s="35"/>
      <c r="L298" s="35"/>
      <c r="M298" s="35"/>
      <c r="N298" s="35"/>
    </row>
    <row r="299" spans="1:14" x14ac:dyDescent="0.15">
      <c r="A299" s="44" t="s">
        <v>198</v>
      </c>
      <c r="B299" s="55" t="s">
        <v>777</v>
      </c>
      <c r="C299" s="55" t="s">
        <v>601</v>
      </c>
      <c r="D299" s="55" t="s">
        <v>819</v>
      </c>
      <c r="E299" s="56">
        <v>2</v>
      </c>
      <c r="F299" s="56">
        <v>0.5</v>
      </c>
      <c r="G299" s="56">
        <v>0.5</v>
      </c>
      <c r="H299" s="56">
        <v>0.5</v>
      </c>
      <c r="I299" s="57">
        <f t="shared" si="25"/>
        <v>0</v>
      </c>
      <c r="J299" s="55"/>
      <c r="K299" s="35"/>
      <c r="L299" s="35"/>
      <c r="M299" s="35"/>
      <c r="N299" s="35"/>
    </row>
    <row r="300" spans="1:14" x14ac:dyDescent="0.15">
      <c r="A300" s="44" t="s">
        <v>198</v>
      </c>
      <c r="B300" s="55" t="s">
        <v>777</v>
      </c>
      <c r="C300" s="55" t="s">
        <v>601</v>
      </c>
      <c r="D300" s="55" t="s">
        <v>829</v>
      </c>
      <c r="E300" s="56">
        <v>3</v>
      </c>
      <c r="F300" s="56">
        <v>0.5</v>
      </c>
      <c r="G300" s="56">
        <v>0.5</v>
      </c>
      <c r="H300" s="56">
        <v>0.5</v>
      </c>
      <c r="I300" s="57">
        <f t="shared" si="25"/>
        <v>0</v>
      </c>
      <c r="J300" s="55"/>
      <c r="K300" s="35"/>
      <c r="L300" s="35"/>
      <c r="M300" s="35"/>
      <c r="N300" s="35"/>
    </row>
    <row r="301" spans="1:14" x14ac:dyDescent="0.15">
      <c r="A301" s="44" t="s">
        <v>198</v>
      </c>
      <c r="B301" s="55" t="s">
        <v>777</v>
      </c>
      <c r="C301" s="55" t="s">
        <v>601</v>
      </c>
      <c r="D301" s="55" t="s">
        <v>871</v>
      </c>
      <c r="E301" s="56">
        <v>3</v>
      </c>
      <c r="F301" s="56">
        <v>0.5</v>
      </c>
      <c r="G301" s="56">
        <v>1</v>
      </c>
      <c r="H301" s="56">
        <v>1</v>
      </c>
      <c r="I301" s="57">
        <f t="shared" si="25"/>
        <v>0</v>
      </c>
      <c r="J301" s="55"/>
      <c r="K301" s="35"/>
      <c r="L301" s="35"/>
      <c r="M301" s="35"/>
      <c r="N301" s="35"/>
    </row>
    <row r="302" spans="1:14" x14ac:dyDescent="0.15">
      <c r="A302" s="44" t="s">
        <v>198</v>
      </c>
      <c r="B302" s="55" t="s">
        <v>777</v>
      </c>
      <c r="C302" s="55" t="s">
        <v>601</v>
      </c>
      <c r="D302" s="55" t="s">
        <v>935</v>
      </c>
      <c r="E302" s="56">
        <v>2</v>
      </c>
      <c r="F302" s="56">
        <v>0.5</v>
      </c>
      <c r="G302" s="56">
        <v>0.5</v>
      </c>
      <c r="H302" s="56">
        <v>0.5</v>
      </c>
      <c r="I302" s="57">
        <f t="shared" si="25"/>
        <v>0</v>
      </c>
      <c r="J302" s="55"/>
      <c r="K302" s="35"/>
      <c r="L302" s="35"/>
      <c r="M302" s="35"/>
      <c r="N302" s="35"/>
    </row>
    <row r="303" spans="1:14" x14ac:dyDescent="0.15">
      <c r="A303" s="44" t="s">
        <v>198</v>
      </c>
      <c r="B303" s="55" t="s">
        <v>777</v>
      </c>
      <c r="C303" s="55" t="s">
        <v>601</v>
      </c>
      <c r="D303" s="55" t="s">
        <v>945</v>
      </c>
      <c r="E303" s="56">
        <v>2</v>
      </c>
      <c r="F303" s="56">
        <v>0.5</v>
      </c>
      <c r="G303" s="56">
        <v>0.5</v>
      </c>
      <c r="H303" s="56">
        <v>0.5</v>
      </c>
      <c r="I303" s="57">
        <f t="shared" si="25"/>
        <v>0</v>
      </c>
      <c r="J303" s="55"/>
      <c r="K303" s="35"/>
      <c r="L303" s="35"/>
      <c r="M303" s="35"/>
      <c r="N303" s="35"/>
    </row>
    <row r="304" spans="1:14" x14ac:dyDescent="0.15">
      <c r="A304" s="44" t="s">
        <v>198</v>
      </c>
      <c r="B304" s="55" t="s">
        <v>777</v>
      </c>
      <c r="C304" s="55" t="s">
        <v>601</v>
      </c>
      <c r="D304" s="55" t="s">
        <v>945</v>
      </c>
      <c r="E304" s="56">
        <v>2</v>
      </c>
      <c r="F304" s="56">
        <v>0.5</v>
      </c>
      <c r="G304" s="56">
        <v>0.5</v>
      </c>
      <c r="H304" s="56">
        <v>0.5</v>
      </c>
      <c r="I304" s="57">
        <f t="shared" ref="I304:I305" si="28">G304-H304</f>
        <v>0</v>
      </c>
      <c r="J304" s="55"/>
      <c r="K304" s="35"/>
      <c r="L304" s="35"/>
      <c r="M304" s="35"/>
      <c r="N304" s="35"/>
    </row>
    <row r="305" spans="1:14" x14ac:dyDescent="0.15">
      <c r="A305" s="44" t="s">
        <v>198</v>
      </c>
      <c r="B305" s="55" t="s">
        <v>777</v>
      </c>
      <c r="C305" s="55" t="s">
        <v>1114</v>
      </c>
      <c r="D305" s="55" t="s">
        <v>1069</v>
      </c>
      <c r="E305" s="56">
        <v>2</v>
      </c>
      <c r="F305" s="56">
        <v>0.5</v>
      </c>
      <c r="G305" s="56">
        <v>0.5</v>
      </c>
      <c r="H305" s="56">
        <v>0.5</v>
      </c>
      <c r="I305" s="57">
        <f t="shared" si="28"/>
        <v>0</v>
      </c>
      <c r="J305" s="55" t="s">
        <v>456</v>
      </c>
      <c r="K305" s="35"/>
      <c r="L305" s="35"/>
      <c r="M305" s="35"/>
      <c r="N305" s="35"/>
    </row>
    <row r="306" spans="1:14" x14ac:dyDescent="0.15">
      <c r="A306" s="44" t="s">
        <v>198</v>
      </c>
      <c r="B306" s="55" t="s">
        <v>777</v>
      </c>
      <c r="C306" s="55" t="s">
        <v>1114</v>
      </c>
      <c r="D306" s="55" t="s">
        <v>1113</v>
      </c>
      <c r="E306" s="56">
        <v>2</v>
      </c>
      <c r="F306" s="56">
        <v>0.5</v>
      </c>
      <c r="G306" s="56">
        <v>0.5</v>
      </c>
      <c r="H306" s="56">
        <v>0.5</v>
      </c>
      <c r="I306" s="57">
        <f t="shared" ref="I306:I311" si="29">G306-H306</f>
        <v>0</v>
      </c>
      <c r="J306" s="55" t="s">
        <v>456</v>
      </c>
      <c r="K306" s="35"/>
      <c r="L306" s="35"/>
      <c r="M306" s="35"/>
      <c r="N306" s="35"/>
    </row>
    <row r="307" spans="1:14" x14ac:dyDescent="0.15">
      <c r="A307" s="44" t="s">
        <v>198</v>
      </c>
      <c r="B307" s="55" t="s">
        <v>777</v>
      </c>
      <c r="C307" s="55" t="s">
        <v>1206</v>
      </c>
      <c r="D307" s="55" t="s">
        <v>1207</v>
      </c>
      <c r="E307" s="56">
        <v>1</v>
      </c>
      <c r="F307" s="56">
        <v>1</v>
      </c>
      <c r="G307" s="56">
        <v>1</v>
      </c>
      <c r="H307" s="56">
        <v>1</v>
      </c>
      <c r="I307" s="57">
        <f t="shared" si="29"/>
        <v>0</v>
      </c>
      <c r="J307" s="55" t="s">
        <v>1209</v>
      </c>
      <c r="K307" s="35"/>
      <c r="L307" s="35"/>
      <c r="M307" s="35"/>
      <c r="N307" s="35"/>
    </row>
    <row r="308" spans="1:14" x14ac:dyDescent="0.15">
      <c r="A308" s="44" t="s">
        <v>198</v>
      </c>
      <c r="B308" s="55" t="s">
        <v>777</v>
      </c>
      <c r="C308" s="55" t="s">
        <v>1114</v>
      </c>
      <c r="D308" s="55" t="s">
        <v>1208</v>
      </c>
      <c r="E308" s="56">
        <v>2</v>
      </c>
      <c r="F308" s="56">
        <v>0.5</v>
      </c>
      <c r="G308" s="56">
        <v>0.5</v>
      </c>
      <c r="H308" s="56">
        <v>0.5</v>
      </c>
      <c r="I308" s="57">
        <f t="shared" si="29"/>
        <v>0</v>
      </c>
      <c r="J308" s="55" t="s">
        <v>456</v>
      </c>
      <c r="K308" s="35"/>
      <c r="L308" s="35"/>
      <c r="M308" s="35"/>
      <c r="N308" s="35"/>
    </row>
    <row r="309" spans="1:14" x14ac:dyDescent="0.15">
      <c r="A309" s="44" t="s">
        <v>198</v>
      </c>
      <c r="B309" s="55" t="s">
        <v>777</v>
      </c>
      <c r="C309" s="55" t="s">
        <v>1234</v>
      </c>
      <c r="D309" s="55" t="s">
        <v>1238</v>
      </c>
      <c r="E309" s="56">
        <v>1</v>
      </c>
      <c r="F309" s="56">
        <v>3</v>
      </c>
      <c r="G309" s="56">
        <v>3</v>
      </c>
      <c r="H309" s="56">
        <v>3</v>
      </c>
      <c r="I309" s="57">
        <f t="shared" si="29"/>
        <v>0</v>
      </c>
      <c r="J309" s="55" t="s">
        <v>1237</v>
      </c>
      <c r="K309" s="35"/>
      <c r="L309" s="35"/>
      <c r="M309" s="35"/>
      <c r="N309" s="35"/>
    </row>
    <row r="310" spans="1:14" x14ac:dyDescent="0.15">
      <c r="A310" s="44" t="s">
        <v>198</v>
      </c>
      <c r="B310" s="55" t="s">
        <v>777</v>
      </c>
      <c r="C310" s="55" t="s">
        <v>1235</v>
      </c>
      <c r="D310" s="55" t="s">
        <v>1236</v>
      </c>
      <c r="E310" s="56">
        <v>1</v>
      </c>
      <c r="F310" s="56">
        <v>0.5</v>
      </c>
      <c r="G310" s="56">
        <v>0.5</v>
      </c>
      <c r="H310" s="56">
        <v>0.5</v>
      </c>
      <c r="I310" s="57">
        <f t="shared" si="29"/>
        <v>0</v>
      </c>
      <c r="J310" s="55" t="s">
        <v>1237</v>
      </c>
      <c r="K310" s="35"/>
      <c r="L310" s="35"/>
      <c r="M310" s="35"/>
      <c r="N310" s="35"/>
    </row>
    <row r="311" spans="1:14" x14ac:dyDescent="0.15">
      <c r="A311" s="44" t="s">
        <v>198</v>
      </c>
      <c r="B311" s="55" t="s">
        <v>777</v>
      </c>
      <c r="C311" s="55" t="s">
        <v>1114</v>
      </c>
      <c r="D311" s="55" t="s">
        <v>1437</v>
      </c>
      <c r="E311" s="56">
        <v>1</v>
      </c>
      <c r="F311" s="56">
        <v>0.5</v>
      </c>
      <c r="G311" s="56">
        <v>0.5</v>
      </c>
      <c r="H311" s="56">
        <v>0.5</v>
      </c>
      <c r="I311" s="57">
        <f t="shared" si="29"/>
        <v>0</v>
      </c>
      <c r="J311" s="55" t="s">
        <v>456</v>
      </c>
      <c r="K311" s="35"/>
      <c r="L311" s="35"/>
      <c r="M311" s="35"/>
      <c r="N311" s="35"/>
    </row>
    <row r="312" spans="1:14" x14ac:dyDescent="0.15">
      <c r="A312" s="44" t="s">
        <v>198</v>
      </c>
      <c r="B312" s="55" t="s">
        <v>779</v>
      </c>
      <c r="C312" s="55" t="s">
        <v>660</v>
      </c>
      <c r="D312" s="55" t="s">
        <v>665</v>
      </c>
      <c r="E312" s="56">
        <v>1</v>
      </c>
      <c r="F312" s="56">
        <v>20</v>
      </c>
      <c r="G312" s="56">
        <v>26</v>
      </c>
      <c r="H312" s="56">
        <v>26</v>
      </c>
      <c r="I312" s="57">
        <f t="shared" si="25"/>
        <v>0</v>
      </c>
      <c r="J312" s="55" t="s">
        <v>455</v>
      </c>
      <c r="K312" s="35"/>
      <c r="L312" s="35"/>
      <c r="M312" s="35"/>
      <c r="N312" s="35"/>
    </row>
    <row r="313" spans="1:14" x14ac:dyDescent="0.15">
      <c r="A313" s="44" t="s">
        <v>198</v>
      </c>
      <c r="B313" s="55" t="s">
        <v>779</v>
      </c>
      <c r="C313" s="55" t="s">
        <v>660</v>
      </c>
      <c r="D313" s="55" t="s">
        <v>670</v>
      </c>
      <c r="E313" s="56">
        <v>1</v>
      </c>
      <c r="F313" s="56">
        <v>20</v>
      </c>
      <c r="G313" s="56">
        <v>9</v>
      </c>
      <c r="H313" s="56">
        <v>9</v>
      </c>
      <c r="I313" s="57">
        <f t="shared" si="25"/>
        <v>0</v>
      </c>
      <c r="J313" s="55" t="s">
        <v>455</v>
      </c>
      <c r="K313" s="35"/>
      <c r="L313" s="35"/>
      <c r="M313" s="35"/>
      <c r="N313" s="35"/>
    </row>
    <row r="314" spans="1:14" x14ac:dyDescent="0.15">
      <c r="A314" s="44" t="s">
        <v>198</v>
      </c>
      <c r="B314" s="44" t="s">
        <v>779</v>
      </c>
      <c r="C314" s="55" t="s">
        <v>660</v>
      </c>
      <c r="D314" s="55" t="s">
        <v>644</v>
      </c>
      <c r="E314" s="56">
        <v>1</v>
      </c>
      <c r="F314" s="56">
        <v>3.5</v>
      </c>
      <c r="G314" s="56">
        <v>3.5</v>
      </c>
      <c r="H314" s="56">
        <v>3.5</v>
      </c>
      <c r="I314" s="57">
        <f>G314-H314</f>
        <v>0</v>
      </c>
      <c r="J314" s="55" t="s">
        <v>207</v>
      </c>
      <c r="K314" s="35"/>
      <c r="L314" s="35"/>
      <c r="M314" s="35"/>
      <c r="N314" s="35"/>
    </row>
    <row r="315" spans="1:14" x14ac:dyDescent="0.15">
      <c r="A315" s="44" t="s">
        <v>198</v>
      </c>
      <c r="B315" s="55" t="s">
        <v>780</v>
      </c>
      <c r="C315" s="55" t="s">
        <v>604</v>
      </c>
      <c r="D315" s="55" t="s">
        <v>605</v>
      </c>
      <c r="E315" s="56">
        <v>1</v>
      </c>
      <c r="F315" s="56">
        <v>1</v>
      </c>
      <c r="G315" s="56">
        <v>1</v>
      </c>
      <c r="H315" s="56">
        <v>1</v>
      </c>
      <c r="I315" s="57">
        <f t="shared" si="25"/>
        <v>0</v>
      </c>
      <c r="J315" s="55" t="s">
        <v>455</v>
      </c>
      <c r="K315" s="35"/>
      <c r="L315" s="35"/>
      <c r="M315" s="35"/>
      <c r="N315" s="35"/>
    </row>
    <row r="316" spans="1:14" x14ac:dyDescent="0.15">
      <c r="A316" s="44" t="s">
        <v>198</v>
      </c>
      <c r="B316" s="55" t="s">
        <v>780</v>
      </c>
      <c r="C316" s="55" t="s">
        <v>604</v>
      </c>
      <c r="D316" s="55" t="s">
        <v>606</v>
      </c>
      <c r="E316" s="56">
        <v>1</v>
      </c>
      <c r="F316" s="56">
        <v>0.5</v>
      </c>
      <c r="G316" s="56">
        <v>0.5</v>
      </c>
      <c r="H316" s="56">
        <v>0.5</v>
      </c>
      <c r="I316" s="57">
        <f t="shared" si="25"/>
        <v>0</v>
      </c>
      <c r="J316" s="55" t="s">
        <v>476</v>
      </c>
      <c r="K316" s="35"/>
      <c r="L316" s="35"/>
      <c r="M316" s="35"/>
      <c r="N316" s="35"/>
    </row>
    <row r="317" spans="1:14" x14ac:dyDescent="0.15">
      <c r="A317" s="44" t="s">
        <v>198</v>
      </c>
      <c r="B317" s="55" t="s">
        <v>780</v>
      </c>
      <c r="C317" s="55" t="s">
        <v>604</v>
      </c>
      <c r="D317" s="55" t="s">
        <v>607</v>
      </c>
      <c r="E317" s="56">
        <v>1</v>
      </c>
      <c r="F317" s="56">
        <v>0.5</v>
      </c>
      <c r="G317" s="56">
        <v>0.5</v>
      </c>
      <c r="H317" s="56">
        <v>0.5</v>
      </c>
      <c r="I317" s="57">
        <f t="shared" si="25"/>
        <v>0</v>
      </c>
      <c r="J317" s="55" t="s">
        <v>476</v>
      </c>
      <c r="K317" s="35"/>
      <c r="L317" s="35"/>
      <c r="M317" s="35"/>
      <c r="N317" s="35"/>
    </row>
    <row r="318" spans="1:14" x14ac:dyDescent="0.15">
      <c r="A318" s="44" t="s">
        <v>198</v>
      </c>
      <c r="B318" s="55" t="s">
        <v>780</v>
      </c>
      <c r="C318" s="55" t="s">
        <v>604</v>
      </c>
      <c r="D318" s="55" t="s">
        <v>608</v>
      </c>
      <c r="E318" s="56">
        <v>1</v>
      </c>
      <c r="F318" s="56">
        <v>2.5</v>
      </c>
      <c r="G318" s="56">
        <v>2.5</v>
      </c>
      <c r="H318" s="56">
        <v>2.5</v>
      </c>
      <c r="I318" s="57">
        <f t="shared" si="25"/>
        <v>0</v>
      </c>
      <c r="J318" s="55" t="s">
        <v>476</v>
      </c>
      <c r="K318" s="35"/>
      <c r="L318" s="35"/>
      <c r="M318" s="35"/>
      <c r="N318" s="35"/>
    </row>
    <row r="319" spans="1:14" x14ac:dyDescent="0.15">
      <c r="A319" s="44" t="s">
        <v>198</v>
      </c>
      <c r="B319" s="55" t="s">
        <v>780</v>
      </c>
      <c r="C319" s="55" t="s">
        <v>604</v>
      </c>
      <c r="D319" s="55" t="s">
        <v>913</v>
      </c>
      <c r="E319" s="56">
        <v>2</v>
      </c>
      <c r="F319" s="56">
        <v>0.5</v>
      </c>
      <c r="G319" s="56">
        <v>0.5</v>
      </c>
      <c r="H319" s="56">
        <v>0.5</v>
      </c>
      <c r="I319" s="57">
        <f t="shared" si="25"/>
        <v>0</v>
      </c>
      <c r="J319" s="55" t="s">
        <v>207</v>
      </c>
      <c r="K319" s="35"/>
      <c r="L319" s="35"/>
      <c r="M319" s="35"/>
      <c r="N319" s="35"/>
    </row>
    <row r="320" spans="1:14" x14ac:dyDescent="0.15">
      <c r="A320" s="44" t="s">
        <v>198</v>
      </c>
      <c r="B320" s="55" t="s">
        <v>626</v>
      </c>
      <c r="C320" s="55" t="s">
        <v>626</v>
      </c>
      <c r="D320" s="55" t="s">
        <v>627</v>
      </c>
      <c r="E320" s="56">
        <v>1</v>
      </c>
      <c r="F320" s="56">
        <v>1</v>
      </c>
      <c r="G320" s="56">
        <v>1</v>
      </c>
      <c r="H320" s="56">
        <v>1</v>
      </c>
      <c r="I320" s="57">
        <f t="shared" si="25"/>
        <v>0</v>
      </c>
      <c r="J320" s="55" t="s">
        <v>626</v>
      </c>
      <c r="K320" s="35"/>
      <c r="L320" s="35"/>
      <c r="M320" s="35"/>
      <c r="N320" s="35"/>
    </row>
    <row r="321" spans="1:14" x14ac:dyDescent="0.15">
      <c r="A321" s="44" t="s">
        <v>198</v>
      </c>
      <c r="B321" s="55" t="s">
        <v>626</v>
      </c>
      <c r="C321" s="55" t="s">
        <v>626</v>
      </c>
      <c r="D321" s="55" t="s">
        <v>671</v>
      </c>
      <c r="E321" s="56">
        <v>1</v>
      </c>
      <c r="F321" s="56">
        <v>5</v>
      </c>
      <c r="G321" s="56">
        <v>5</v>
      </c>
      <c r="H321" s="56">
        <v>5</v>
      </c>
      <c r="I321" s="57">
        <f t="shared" si="25"/>
        <v>0</v>
      </c>
      <c r="J321" s="55" t="s">
        <v>626</v>
      </c>
      <c r="K321" s="35"/>
      <c r="L321" s="35"/>
      <c r="M321" s="35"/>
      <c r="N321" s="35"/>
    </row>
    <row r="322" spans="1:14" x14ac:dyDescent="0.15">
      <c r="A322" s="44" t="s">
        <v>198</v>
      </c>
      <c r="B322" s="55" t="s">
        <v>626</v>
      </c>
      <c r="C322" s="55" t="s">
        <v>626</v>
      </c>
      <c r="D322" s="55" t="s">
        <v>693</v>
      </c>
      <c r="E322" s="56">
        <v>1</v>
      </c>
      <c r="F322" s="56">
        <v>8</v>
      </c>
      <c r="G322" s="56">
        <v>1.5</v>
      </c>
      <c r="H322" s="56">
        <v>1.5</v>
      </c>
      <c r="I322" s="57">
        <f t="shared" si="25"/>
        <v>0</v>
      </c>
      <c r="J322" s="55" t="s">
        <v>626</v>
      </c>
      <c r="K322" s="35"/>
      <c r="L322" s="35"/>
      <c r="M322" s="35"/>
      <c r="N322" s="35"/>
    </row>
    <row r="323" spans="1:14" x14ac:dyDescent="0.15">
      <c r="A323" s="44" t="s">
        <v>198</v>
      </c>
      <c r="B323" s="55" t="s">
        <v>626</v>
      </c>
      <c r="C323" s="55" t="s">
        <v>626</v>
      </c>
      <c r="D323" s="55" t="s">
        <v>721</v>
      </c>
      <c r="E323" s="56">
        <v>1</v>
      </c>
      <c r="F323" s="56">
        <v>0.5</v>
      </c>
      <c r="G323" s="56">
        <v>0.5</v>
      </c>
      <c r="H323" s="56">
        <v>0.5</v>
      </c>
      <c r="I323" s="57">
        <f t="shared" si="25"/>
        <v>0</v>
      </c>
      <c r="J323" s="55" t="s">
        <v>626</v>
      </c>
      <c r="K323" s="35"/>
      <c r="L323" s="35"/>
      <c r="M323" s="35"/>
      <c r="N323" s="35"/>
    </row>
    <row r="324" spans="1:14" x14ac:dyDescent="0.15">
      <c r="A324" s="44" t="s">
        <v>198</v>
      </c>
      <c r="B324" s="55" t="s">
        <v>626</v>
      </c>
      <c r="C324" s="55" t="s">
        <v>626</v>
      </c>
      <c r="D324" s="55" t="s">
        <v>724</v>
      </c>
      <c r="E324" s="56">
        <v>2</v>
      </c>
      <c r="F324" s="56">
        <v>1</v>
      </c>
      <c r="G324" s="56">
        <v>1</v>
      </c>
      <c r="H324" s="56">
        <v>1</v>
      </c>
      <c r="I324" s="57">
        <f t="shared" si="25"/>
        <v>0</v>
      </c>
      <c r="J324" s="55" t="s">
        <v>626</v>
      </c>
      <c r="K324" s="35"/>
      <c r="L324" s="35"/>
      <c r="M324" s="35"/>
      <c r="N324" s="35"/>
    </row>
    <row r="325" spans="1:14" x14ac:dyDescent="0.15">
      <c r="A325" s="44" t="s">
        <v>198</v>
      </c>
      <c r="B325" s="55" t="s">
        <v>626</v>
      </c>
      <c r="C325" s="55" t="s">
        <v>626</v>
      </c>
      <c r="D325" s="55" t="s">
        <v>725</v>
      </c>
      <c r="E325" s="56">
        <v>1</v>
      </c>
      <c r="F325" s="56">
        <v>5</v>
      </c>
      <c r="G325" s="56">
        <v>5</v>
      </c>
      <c r="H325" s="56">
        <v>5</v>
      </c>
      <c r="I325" s="57">
        <f t="shared" si="25"/>
        <v>0</v>
      </c>
      <c r="J325" s="55" t="s">
        <v>626</v>
      </c>
      <c r="K325" s="35"/>
      <c r="L325" s="35"/>
      <c r="M325" s="35"/>
      <c r="N325" s="35"/>
    </row>
    <row r="326" spans="1:14" x14ac:dyDescent="0.15">
      <c r="A326" s="44" t="s">
        <v>198</v>
      </c>
      <c r="B326" s="55" t="s">
        <v>626</v>
      </c>
      <c r="C326" s="55" t="s">
        <v>662</v>
      </c>
      <c r="D326" s="55" t="s">
        <v>870</v>
      </c>
      <c r="E326" s="56">
        <v>1</v>
      </c>
      <c r="F326" s="56">
        <v>4.5</v>
      </c>
      <c r="G326" s="56">
        <v>4.5</v>
      </c>
      <c r="H326" s="56">
        <v>4.5</v>
      </c>
      <c r="I326" s="57">
        <f t="shared" si="25"/>
        <v>0</v>
      </c>
      <c r="J326" s="55" t="s">
        <v>662</v>
      </c>
      <c r="K326" s="35"/>
      <c r="L326" s="35"/>
      <c r="M326" s="35"/>
      <c r="N326" s="35"/>
    </row>
    <row r="327" spans="1:14" x14ac:dyDescent="0.15">
      <c r="A327" s="44" t="s">
        <v>198</v>
      </c>
      <c r="B327" s="55" t="s">
        <v>626</v>
      </c>
      <c r="C327" s="55" t="s">
        <v>849</v>
      </c>
      <c r="D327" s="55" t="s">
        <v>730</v>
      </c>
      <c r="E327" s="56">
        <v>1</v>
      </c>
      <c r="F327" s="56">
        <v>1</v>
      </c>
      <c r="G327" s="56">
        <v>1</v>
      </c>
      <c r="H327" s="56">
        <v>1</v>
      </c>
      <c r="I327" s="57">
        <f t="shared" si="25"/>
        <v>0</v>
      </c>
      <c r="J327" s="55" t="s">
        <v>849</v>
      </c>
      <c r="K327" s="35"/>
      <c r="L327" s="35"/>
      <c r="M327" s="35"/>
      <c r="N327" s="35"/>
    </row>
    <row r="328" spans="1:14" x14ac:dyDescent="0.15">
      <c r="A328" s="44" t="s">
        <v>198</v>
      </c>
      <c r="B328" s="55" t="s">
        <v>626</v>
      </c>
      <c r="C328" s="55" t="s">
        <v>850</v>
      </c>
      <c r="D328" s="55" t="s">
        <v>851</v>
      </c>
      <c r="E328" s="56">
        <v>2</v>
      </c>
      <c r="F328" s="56">
        <v>0.5</v>
      </c>
      <c r="G328" s="56">
        <v>0.5</v>
      </c>
      <c r="H328" s="56">
        <v>0.5</v>
      </c>
      <c r="I328" s="57">
        <f t="shared" si="25"/>
        <v>0</v>
      </c>
      <c r="J328" s="55" t="s">
        <v>850</v>
      </c>
      <c r="K328" s="35"/>
      <c r="L328" s="35"/>
      <c r="M328" s="35"/>
      <c r="N328" s="35"/>
    </row>
    <row r="329" spans="1:14" x14ac:dyDescent="0.15">
      <c r="A329" s="44" t="s">
        <v>198</v>
      </c>
      <c r="B329" s="55" t="s">
        <v>626</v>
      </c>
      <c r="C329" s="55" t="s">
        <v>662</v>
      </c>
      <c r="D329" s="55" t="s">
        <v>666</v>
      </c>
      <c r="E329" s="56">
        <v>1</v>
      </c>
      <c r="F329" s="56">
        <v>7</v>
      </c>
      <c r="G329" s="56">
        <v>5</v>
      </c>
      <c r="H329" s="56">
        <v>5</v>
      </c>
      <c r="I329" s="57">
        <f t="shared" si="25"/>
        <v>0</v>
      </c>
      <c r="J329" s="55" t="s">
        <v>662</v>
      </c>
      <c r="K329" s="35"/>
      <c r="L329" s="35"/>
      <c r="M329" s="35"/>
      <c r="N329" s="35"/>
    </row>
    <row r="330" spans="1:14" x14ac:dyDescent="0.15">
      <c r="A330" s="44" t="s">
        <v>198</v>
      </c>
      <c r="B330" s="55" t="s">
        <v>626</v>
      </c>
      <c r="C330" s="55" t="s">
        <v>662</v>
      </c>
      <c r="D330" s="55" t="s">
        <v>663</v>
      </c>
      <c r="E330" s="56">
        <v>1</v>
      </c>
      <c r="F330" s="56">
        <v>7</v>
      </c>
      <c r="G330" s="56">
        <v>7.5</v>
      </c>
      <c r="H330" s="56">
        <v>7.5</v>
      </c>
      <c r="I330" s="57">
        <f t="shared" si="25"/>
        <v>0</v>
      </c>
      <c r="J330" s="55" t="s">
        <v>662</v>
      </c>
      <c r="K330" s="35"/>
      <c r="L330" s="35"/>
      <c r="M330" s="35"/>
      <c r="N330" s="35"/>
    </row>
    <row r="331" spans="1:14" x14ac:dyDescent="0.15">
      <c r="A331" s="44" t="s">
        <v>198</v>
      </c>
      <c r="B331" s="55" t="s">
        <v>626</v>
      </c>
      <c r="C331" s="55" t="s">
        <v>662</v>
      </c>
      <c r="D331" s="55" t="s">
        <v>664</v>
      </c>
      <c r="E331" s="56">
        <v>1</v>
      </c>
      <c r="F331" s="56">
        <v>7</v>
      </c>
      <c r="G331" s="56">
        <v>8</v>
      </c>
      <c r="H331" s="56">
        <v>8</v>
      </c>
      <c r="I331" s="57">
        <f t="shared" si="25"/>
        <v>0</v>
      </c>
      <c r="J331" s="55" t="s">
        <v>662</v>
      </c>
      <c r="K331" s="35"/>
      <c r="L331" s="35"/>
      <c r="M331" s="35"/>
      <c r="N331" s="35"/>
    </row>
    <row r="332" spans="1:14" x14ac:dyDescent="0.15">
      <c r="A332" s="44" t="s">
        <v>198</v>
      </c>
      <c r="B332" s="55" t="s">
        <v>626</v>
      </c>
      <c r="C332" s="55" t="s">
        <v>830</v>
      </c>
      <c r="D332" s="55" t="s">
        <v>831</v>
      </c>
      <c r="E332" s="56">
        <v>2</v>
      </c>
      <c r="F332" s="56">
        <v>0.5</v>
      </c>
      <c r="G332" s="56">
        <v>0.5</v>
      </c>
      <c r="H332" s="56">
        <v>0.5</v>
      </c>
      <c r="I332" s="57">
        <f t="shared" si="25"/>
        <v>0</v>
      </c>
      <c r="J332" s="55" t="s">
        <v>830</v>
      </c>
      <c r="K332" s="35"/>
      <c r="L332" s="35"/>
      <c r="M332" s="35"/>
      <c r="N332" s="35"/>
    </row>
    <row r="333" spans="1:14" x14ac:dyDescent="0.15">
      <c r="A333" s="44" t="s">
        <v>198</v>
      </c>
      <c r="B333" s="55" t="s">
        <v>626</v>
      </c>
      <c r="C333" s="55" t="s">
        <v>1135</v>
      </c>
      <c r="D333" s="55" t="s">
        <v>1136</v>
      </c>
      <c r="E333" s="56">
        <v>2</v>
      </c>
      <c r="F333" s="56">
        <v>0.5</v>
      </c>
      <c r="G333" s="56">
        <v>0.5</v>
      </c>
      <c r="H333" s="56">
        <v>0.5</v>
      </c>
      <c r="I333" s="57">
        <f t="shared" si="25"/>
        <v>0</v>
      </c>
      <c r="J333" s="55" t="s">
        <v>1135</v>
      </c>
      <c r="K333" s="35"/>
      <c r="L333" s="35"/>
      <c r="M333" s="35"/>
      <c r="N333" s="35"/>
    </row>
    <row r="334" spans="1:14" x14ac:dyDescent="0.15">
      <c r="A334" s="44" t="s">
        <v>198</v>
      </c>
      <c r="B334" s="55" t="s">
        <v>626</v>
      </c>
      <c r="C334" s="55" t="s">
        <v>411</v>
      </c>
      <c r="D334" s="55" t="s">
        <v>858</v>
      </c>
      <c r="E334" s="56">
        <v>2</v>
      </c>
      <c r="F334" s="56">
        <v>0.5</v>
      </c>
      <c r="G334" s="56">
        <v>0.5</v>
      </c>
      <c r="H334" s="56">
        <v>0.5</v>
      </c>
      <c r="I334" s="57">
        <f t="shared" si="25"/>
        <v>0</v>
      </c>
      <c r="J334" s="55" t="s">
        <v>411</v>
      </c>
      <c r="K334" s="35"/>
      <c r="L334" s="35"/>
      <c r="M334" s="35"/>
      <c r="N334" s="35"/>
    </row>
    <row r="335" spans="1:14" x14ac:dyDescent="0.15">
      <c r="A335" s="44" t="s">
        <v>198</v>
      </c>
      <c r="B335" s="55" t="s">
        <v>626</v>
      </c>
      <c r="C335" s="55" t="s">
        <v>411</v>
      </c>
      <c r="D335" s="55" t="s">
        <v>859</v>
      </c>
      <c r="E335" s="56">
        <v>2</v>
      </c>
      <c r="F335" s="56">
        <v>0.5</v>
      </c>
      <c r="G335" s="56">
        <v>0.5</v>
      </c>
      <c r="H335" s="56">
        <v>0.5</v>
      </c>
      <c r="I335" s="57">
        <f t="shared" ref="I335" si="30">G335-H335</f>
        <v>0</v>
      </c>
      <c r="J335" s="55" t="s">
        <v>411</v>
      </c>
      <c r="K335" s="35"/>
      <c r="L335" s="35"/>
      <c r="M335" s="35"/>
      <c r="N335" s="35"/>
    </row>
    <row r="336" spans="1:14" x14ac:dyDescent="0.15">
      <c r="A336" s="44" t="s">
        <v>198</v>
      </c>
      <c r="B336" s="55" t="s">
        <v>626</v>
      </c>
      <c r="C336" s="55" t="s">
        <v>857</v>
      </c>
      <c r="D336" s="55" t="s">
        <v>1137</v>
      </c>
      <c r="E336" s="56">
        <v>2</v>
      </c>
      <c r="F336" s="56">
        <v>0.5</v>
      </c>
      <c r="G336" s="56">
        <v>0.5</v>
      </c>
      <c r="H336" s="56">
        <v>0.5</v>
      </c>
      <c r="I336" s="57">
        <f t="shared" si="25"/>
        <v>0</v>
      </c>
      <c r="J336" s="55" t="s">
        <v>857</v>
      </c>
      <c r="K336" s="35"/>
      <c r="L336" s="35"/>
      <c r="M336" s="35"/>
      <c r="N336" s="35"/>
    </row>
    <row r="337" spans="1:14" x14ac:dyDescent="0.15">
      <c r="A337" s="44" t="s">
        <v>198</v>
      </c>
      <c r="B337" s="55" t="s">
        <v>626</v>
      </c>
      <c r="C337" s="55" t="s">
        <v>857</v>
      </c>
      <c r="D337" s="55" t="s">
        <v>872</v>
      </c>
      <c r="E337" s="56">
        <v>1</v>
      </c>
      <c r="F337" s="56">
        <v>2.5</v>
      </c>
      <c r="G337" s="56">
        <v>2.5</v>
      </c>
      <c r="H337" s="56">
        <v>2.5</v>
      </c>
      <c r="I337" s="57">
        <f t="shared" si="25"/>
        <v>0</v>
      </c>
      <c r="J337" s="55" t="s">
        <v>857</v>
      </c>
      <c r="K337" s="35"/>
      <c r="L337" s="35"/>
      <c r="M337" s="35"/>
      <c r="N337" s="35"/>
    </row>
    <row r="338" spans="1:14" x14ac:dyDescent="0.15">
      <c r="A338" s="44" t="s">
        <v>198</v>
      </c>
      <c r="B338" s="55" t="s">
        <v>626</v>
      </c>
      <c r="C338" s="55" t="s">
        <v>411</v>
      </c>
      <c r="D338" s="55" t="s">
        <v>884</v>
      </c>
      <c r="E338" s="56">
        <v>1</v>
      </c>
      <c r="F338" s="56">
        <v>1</v>
      </c>
      <c r="G338" s="56">
        <v>1</v>
      </c>
      <c r="H338" s="56">
        <v>1</v>
      </c>
      <c r="I338" s="57">
        <f t="shared" si="25"/>
        <v>0</v>
      </c>
      <c r="J338" s="55" t="s">
        <v>411</v>
      </c>
      <c r="K338" s="35"/>
      <c r="L338" s="35"/>
      <c r="M338" s="35"/>
      <c r="N338" s="35"/>
    </row>
    <row r="339" spans="1:14" x14ac:dyDescent="0.15">
      <c r="A339" s="44" t="s">
        <v>198</v>
      </c>
      <c r="B339" s="55" t="s">
        <v>626</v>
      </c>
      <c r="C339" s="55" t="s">
        <v>411</v>
      </c>
      <c r="D339" s="55" t="s">
        <v>883</v>
      </c>
      <c r="E339" s="56">
        <v>1</v>
      </c>
      <c r="F339" s="56">
        <v>0.5</v>
      </c>
      <c r="G339" s="56">
        <v>0.5</v>
      </c>
      <c r="H339" s="56">
        <v>0.5</v>
      </c>
      <c r="I339" s="57">
        <f t="shared" si="25"/>
        <v>0</v>
      </c>
      <c r="J339" s="55" t="s">
        <v>411</v>
      </c>
      <c r="K339" s="35"/>
      <c r="L339" s="35"/>
      <c r="M339" s="35"/>
      <c r="N339" s="35"/>
    </row>
    <row r="340" spans="1:14" x14ac:dyDescent="0.15">
      <c r="A340" s="44" t="s">
        <v>198</v>
      </c>
      <c r="B340" s="55" t="s">
        <v>626</v>
      </c>
      <c r="C340" s="55" t="s">
        <v>893</v>
      </c>
      <c r="D340" s="55" t="s">
        <v>894</v>
      </c>
      <c r="E340" s="56">
        <v>1</v>
      </c>
      <c r="F340" s="56">
        <v>6</v>
      </c>
      <c r="G340" s="56">
        <v>6.5</v>
      </c>
      <c r="H340" s="56">
        <v>6.5</v>
      </c>
      <c r="I340" s="57">
        <f t="shared" si="25"/>
        <v>0</v>
      </c>
      <c r="J340" s="55" t="s">
        <v>893</v>
      </c>
      <c r="K340" s="35"/>
      <c r="L340" s="35"/>
      <c r="M340" s="35"/>
      <c r="N340" s="35"/>
    </row>
    <row r="341" spans="1:14" x14ac:dyDescent="0.15">
      <c r="A341" s="44" t="s">
        <v>198</v>
      </c>
      <c r="B341" s="55" t="s">
        <v>626</v>
      </c>
      <c r="C341" s="55" t="s">
        <v>893</v>
      </c>
      <c r="D341" s="55" t="s">
        <v>905</v>
      </c>
      <c r="E341" s="56">
        <v>1</v>
      </c>
      <c r="F341" s="56">
        <v>10</v>
      </c>
      <c r="G341" s="56">
        <v>2</v>
      </c>
      <c r="H341" s="56">
        <v>2</v>
      </c>
      <c r="I341" s="57">
        <f t="shared" si="25"/>
        <v>0</v>
      </c>
      <c r="J341" s="55" t="s">
        <v>893</v>
      </c>
      <c r="K341" s="35"/>
      <c r="L341" s="35"/>
      <c r="M341" s="35"/>
      <c r="N341" s="35"/>
    </row>
    <row r="342" spans="1:14" x14ac:dyDescent="0.15">
      <c r="A342" s="44" t="s">
        <v>198</v>
      </c>
      <c r="B342" s="55" t="s">
        <v>626</v>
      </c>
      <c r="C342" s="55" t="s">
        <v>411</v>
      </c>
      <c r="D342" s="55" t="s">
        <v>895</v>
      </c>
      <c r="E342" s="56">
        <v>1</v>
      </c>
      <c r="F342" s="56">
        <v>0.5</v>
      </c>
      <c r="G342" s="56">
        <v>0.5</v>
      </c>
      <c r="H342" s="56">
        <v>0.5</v>
      </c>
      <c r="I342" s="57">
        <f t="shared" si="25"/>
        <v>0</v>
      </c>
      <c r="J342" s="55" t="s">
        <v>411</v>
      </c>
      <c r="K342" s="35"/>
      <c r="L342" s="35"/>
      <c r="M342" s="35"/>
      <c r="N342" s="35"/>
    </row>
    <row r="343" spans="1:14" x14ac:dyDescent="0.15">
      <c r="A343" s="44" t="s">
        <v>198</v>
      </c>
      <c r="B343" s="55" t="s">
        <v>626</v>
      </c>
      <c r="C343" s="55" t="s">
        <v>411</v>
      </c>
      <c r="D343" s="55" t="s">
        <v>917</v>
      </c>
      <c r="E343" s="56">
        <v>2</v>
      </c>
      <c r="F343" s="56">
        <v>0.5</v>
      </c>
      <c r="G343" s="56">
        <v>0.5</v>
      </c>
      <c r="H343" s="56">
        <v>0.5</v>
      </c>
      <c r="I343" s="57">
        <f t="shared" si="25"/>
        <v>0</v>
      </c>
      <c r="J343" s="55" t="s">
        <v>411</v>
      </c>
      <c r="K343" s="35"/>
      <c r="L343" s="35"/>
      <c r="M343" s="35"/>
      <c r="N343" s="35"/>
    </row>
    <row r="344" spans="1:14" x14ac:dyDescent="0.15">
      <c r="A344" s="44" t="s">
        <v>198</v>
      </c>
      <c r="B344" s="55" t="s">
        <v>626</v>
      </c>
      <c r="C344" s="55" t="s">
        <v>919</v>
      </c>
      <c r="D344" s="55" t="s">
        <v>918</v>
      </c>
      <c r="E344" s="56">
        <v>1</v>
      </c>
      <c r="F344" s="56">
        <v>1</v>
      </c>
      <c r="G344" s="56">
        <v>1</v>
      </c>
      <c r="H344" s="56">
        <v>1</v>
      </c>
      <c r="I344" s="57">
        <f t="shared" si="25"/>
        <v>0</v>
      </c>
      <c r="J344" s="55" t="s">
        <v>919</v>
      </c>
      <c r="K344" s="35"/>
      <c r="L344" s="35"/>
      <c r="M344" s="35"/>
      <c r="N344" s="35"/>
    </row>
    <row r="345" spans="1:14" x14ac:dyDescent="0.15">
      <c r="A345" s="44" t="s">
        <v>198</v>
      </c>
      <c r="B345" s="55" t="s">
        <v>626</v>
      </c>
      <c r="C345" s="55" t="s">
        <v>411</v>
      </c>
      <c r="D345" s="55" t="s">
        <v>934</v>
      </c>
      <c r="E345" s="56">
        <v>2</v>
      </c>
      <c r="F345" s="56">
        <v>0.5</v>
      </c>
      <c r="G345" s="56">
        <v>0.5</v>
      </c>
      <c r="H345" s="56">
        <v>0.5</v>
      </c>
      <c r="I345" s="57">
        <f t="shared" si="25"/>
        <v>0</v>
      </c>
      <c r="J345" s="55" t="s">
        <v>411</v>
      </c>
      <c r="K345" s="35"/>
      <c r="L345" s="35"/>
      <c r="M345" s="35"/>
      <c r="N345" s="35"/>
    </row>
    <row r="346" spans="1:14" x14ac:dyDescent="0.15">
      <c r="A346" s="44" t="s">
        <v>198</v>
      </c>
      <c r="B346" s="55" t="s">
        <v>626</v>
      </c>
      <c r="C346" s="55" t="s">
        <v>411</v>
      </c>
      <c r="D346" s="55" t="s">
        <v>946</v>
      </c>
      <c r="E346" s="56">
        <v>2</v>
      </c>
      <c r="F346" s="56">
        <v>1</v>
      </c>
      <c r="G346" s="56">
        <v>1</v>
      </c>
      <c r="H346" s="56">
        <v>1</v>
      </c>
      <c r="I346" s="57">
        <f t="shared" ref="I346:I351" si="31">G346-H346</f>
        <v>0</v>
      </c>
      <c r="J346" s="55" t="s">
        <v>411</v>
      </c>
      <c r="K346" s="35"/>
      <c r="L346" s="35"/>
      <c r="M346" s="35"/>
      <c r="N346" s="35"/>
    </row>
    <row r="347" spans="1:14" x14ac:dyDescent="0.15">
      <c r="A347" s="44" t="s">
        <v>198</v>
      </c>
      <c r="B347" s="55" t="s">
        <v>626</v>
      </c>
      <c r="C347" s="55" t="s">
        <v>411</v>
      </c>
      <c r="D347" s="55" t="s">
        <v>947</v>
      </c>
      <c r="E347" s="56">
        <v>2</v>
      </c>
      <c r="F347" s="56">
        <v>0.5</v>
      </c>
      <c r="G347" s="56">
        <v>0.5</v>
      </c>
      <c r="H347" s="56">
        <v>0.5</v>
      </c>
      <c r="I347" s="57">
        <f t="shared" si="31"/>
        <v>0</v>
      </c>
      <c r="J347" s="55" t="s">
        <v>411</v>
      </c>
      <c r="K347" s="35"/>
      <c r="L347" s="35"/>
      <c r="M347" s="35"/>
      <c r="N347" s="35"/>
    </row>
    <row r="348" spans="1:14" x14ac:dyDescent="0.15">
      <c r="A348" s="44" t="s">
        <v>198</v>
      </c>
      <c r="B348" s="55" t="s">
        <v>626</v>
      </c>
      <c r="C348" s="55" t="s">
        <v>476</v>
      </c>
      <c r="D348" s="55" t="s">
        <v>1086</v>
      </c>
      <c r="E348" s="56">
        <v>2</v>
      </c>
      <c r="F348" s="56">
        <v>7</v>
      </c>
      <c r="G348" s="56">
        <v>2.5</v>
      </c>
      <c r="H348" s="56">
        <v>2.5</v>
      </c>
      <c r="I348" s="57">
        <f t="shared" si="31"/>
        <v>0</v>
      </c>
      <c r="J348" s="55" t="s">
        <v>476</v>
      </c>
      <c r="K348" s="35"/>
      <c r="L348" s="35"/>
      <c r="M348" s="35"/>
      <c r="N348" s="35"/>
    </row>
    <row r="349" spans="1:14" x14ac:dyDescent="0.15">
      <c r="A349" s="44" t="s">
        <v>198</v>
      </c>
      <c r="B349" s="55" t="s">
        <v>626</v>
      </c>
      <c r="C349" s="55" t="s">
        <v>919</v>
      </c>
      <c r="D349" s="55" t="s">
        <v>1004</v>
      </c>
      <c r="E349" s="56">
        <v>2</v>
      </c>
      <c r="F349" s="56">
        <v>1.5</v>
      </c>
      <c r="G349" s="56">
        <v>1.5</v>
      </c>
      <c r="H349" s="56">
        <v>1.5</v>
      </c>
      <c r="I349" s="57">
        <f t="shared" si="31"/>
        <v>0</v>
      </c>
      <c r="J349" s="55" t="s">
        <v>919</v>
      </c>
      <c r="K349" s="35"/>
      <c r="L349" s="35"/>
      <c r="M349" s="35"/>
      <c r="N349" s="35"/>
    </row>
    <row r="350" spans="1:14" x14ac:dyDescent="0.15">
      <c r="A350" s="44" t="s">
        <v>198</v>
      </c>
      <c r="B350" s="55" t="s">
        <v>626</v>
      </c>
      <c r="C350" s="55" t="s">
        <v>411</v>
      </c>
      <c r="D350" s="55" t="s">
        <v>1005</v>
      </c>
      <c r="E350" s="56">
        <v>2</v>
      </c>
      <c r="F350" s="56">
        <v>0.5</v>
      </c>
      <c r="G350" s="56">
        <v>1</v>
      </c>
      <c r="H350" s="56">
        <v>1</v>
      </c>
      <c r="I350" s="57">
        <f t="shared" si="31"/>
        <v>0</v>
      </c>
      <c r="J350" s="55" t="s">
        <v>411</v>
      </c>
      <c r="K350" s="35"/>
      <c r="L350" s="35"/>
      <c r="M350" s="35"/>
      <c r="N350" s="35"/>
    </row>
    <row r="351" spans="1:14" x14ac:dyDescent="0.15">
      <c r="A351" s="44" t="s">
        <v>198</v>
      </c>
      <c r="B351" s="55" t="s">
        <v>626</v>
      </c>
      <c r="C351" s="55" t="s">
        <v>411</v>
      </c>
      <c r="D351" s="55" t="s">
        <v>1051</v>
      </c>
      <c r="E351" s="56">
        <v>2</v>
      </c>
      <c r="F351" s="56">
        <v>0.5</v>
      </c>
      <c r="G351" s="56">
        <v>0.5</v>
      </c>
      <c r="H351" s="56">
        <v>0.5</v>
      </c>
      <c r="I351" s="57">
        <f t="shared" si="31"/>
        <v>0</v>
      </c>
      <c r="J351" s="55" t="s">
        <v>411</v>
      </c>
      <c r="K351" s="35"/>
      <c r="L351" s="35"/>
      <c r="M351" s="35"/>
      <c r="N351" s="35"/>
    </row>
    <row r="352" spans="1:14" x14ac:dyDescent="0.15">
      <c r="A352" s="44" t="s">
        <v>198</v>
      </c>
      <c r="B352" s="55" t="s">
        <v>626</v>
      </c>
      <c r="C352" s="55" t="s">
        <v>411</v>
      </c>
      <c r="D352" s="55" t="s">
        <v>1075</v>
      </c>
      <c r="E352" s="56">
        <v>2</v>
      </c>
      <c r="F352" s="56">
        <v>0.5</v>
      </c>
      <c r="G352" s="56">
        <v>0.5</v>
      </c>
      <c r="H352" s="56">
        <v>0.5</v>
      </c>
      <c r="I352" s="57">
        <f t="shared" ref="I352:I358" si="32">G352-H352</f>
        <v>0</v>
      </c>
      <c r="J352" s="55" t="s">
        <v>411</v>
      </c>
      <c r="K352" s="35"/>
      <c r="L352" s="35"/>
      <c r="M352" s="35"/>
      <c r="N352" s="35"/>
    </row>
    <row r="353" spans="1:14" x14ac:dyDescent="0.15">
      <c r="A353" s="44" t="s">
        <v>198</v>
      </c>
      <c r="B353" s="55" t="s">
        <v>626</v>
      </c>
      <c r="C353" s="55" t="s">
        <v>857</v>
      </c>
      <c r="D353" s="55" t="s">
        <v>1090</v>
      </c>
      <c r="E353" s="56">
        <v>1</v>
      </c>
      <c r="F353" s="56">
        <v>1</v>
      </c>
      <c r="G353" s="56">
        <v>1</v>
      </c>
      <c r="H353" s="56">
        <v>1</v>
      </c>
      <c r="I353" s="57">
        <f t="shared" si="32"/>
        <v>0</v>
      </c>
      <c r="J353" s="55" t="s">
        <v>857</v>
      </c>
      <c r="K353" s="35"/>
      <c r="L353" s="35"/>
      <c r="M353" s="35"/>
      <c r="N353" s="35"/>
    </row>
    <row r="354" spans="1:14" x14ac:dyDescent="0.15">
      <c r="A354" s="44" t="s">
        <v>198</v>
      </c>
      <c r="B354" s="55" t="s">
        <v>626</v>
      </c>
      <c r="C354" s="55" t="s">
        <v>1300</v>
      </c>
      <c r="D354" s="55" t="s">
        <v>1301</v>
      </c>
      <c r="E354" s="56">
        <v>1</v>
      </c>
      <c r="F354" s="56">
        <v>0.5</v>
      </c>
      <c r="G354" s="56">
        <v>0.5</v>
      </c>
      <c r="H354" s="56">
        <v>0.5</v>
      </c>
      <c r="I354" s="57">
        <f t="shared" si="32"/>
        <v>0</v>
      </c>
      <c r="J354" s="55" t="s">
        <v>1302</v>
      </c>
      <c r="K354" s="35"/>
      <c r="L354" s="35"/>
      <c r="M354" s="35"/>
      <c r="N354" s="35"/>
    </row>
    <row r="355" spans="1:14" x14ac:dyDescent="0.15">
      <c r="A355" s="44" t="s">
        <v>198</v>
      </c>
      <c r="B355" s="55" t="s">
        <v>626</v>
      </c>
      <c r="C355" s="55" t="s">
        <v>1303</v>
      </c>
      <c r="D355" s="55" t="s">
        <v>1304</v>
      </c>
      <c r="E355" s="56">
        <v>1</v>
      </c>
      <c r="F355" s="56">
        <v>0.5</v>
      </c>
      <c r="G355" s="56">
        <v>0.5</v>
      </c>
      <c r="H355" s="56">
        <v>0.5</v>
      </c>
      <c r="I355" s="57">
        <f t="shared" si="32"/>
        <v>0</v>
      </c>
      <c r="J355" s="55" t="s">
        <v>1299</v>
      </c>
      <c r="K355" s="35"/>
      <c r="L355" s="35"/>
      <c r="M355" s="35"/>
      <c r="N355" s="35"/>
    </row>
    <row r="356" spans="1:14" x14ac:dyDescent="0.15">
      <c r="A356" s="44" t="s">
        <v>198</v>
      </c>
      <c r="B356" s="55" t="s">
        <v>626</v>
      </c>
      <c r="C356" s="55" t="s">
        <v>1316</v>
      </c>
      <c r="D356" s="55" t="s">
        <v>1317</v>
      </c>
      <c r="E356" s="56">
        <v>1</v>
      </c>
      <c r="F356" s="56">
        <v>0.5</v>
      </c>
      <c r="G356" s="56">
        <v>0.5</v>
      </c>
      <c r="H356" s="56">
        <v>0.5</v>
      </c>
      <c r="I356" s="57">
        <f t="shared" si="32"/>
        <v>0</v>
      </c>
      <c r="J356" s="55" t="s">
        <v>1318</v>
      </c>
      <c r="K356" s="35"/>
      <c r="L356" s="35"/>
      <c r="M356" s="35"/>
      <c r="N356" s="35"/>
    </row>
    <row r="357" spans="1:14" x14ac:dyDescent="0.15">
      <c r="A357" s="44" t="s">
        <v>198</v>
      </c>
      <c r="B357" s="55" t="s">
        <v>626</v>
      </c>
      <c r="C357" s="55" t="s">
        <v>1343</v>
      </c>
      <c r="D357" s="55" t="s">
        <v>1344</v>
      </c>
      <c r="E357" s="56">
        <v>1</v>
      </c>
      <c r="F357" s="56">
        <v>1</v>
      </c>
      <c r="G357" s="56">
        <v>1</v>
      </c>
      <c r="H357" s="56">
        <v>1</v>
      </c>
      <c r="I357" s="57">
        <f t="shared" si="32"/>
        <v>0</v>
      </c>
      <c r="J357" s="55" t="s">
        <v>1331</v>
      </c>
      <c r="K357" s="35"/>
      <c r="L357" s="35"/>
      <c r="M357" s="35"/>
      <c r="N357" s="35"/>
    </row>
    <row r="358" spans="1:14" x14ac:dyDescent="0.15">
      <c r="A358" s="44" t="s">
        <v>198</v>
      </c>
      <c r="B358" s="55" t="s">
        <v>626</v>
      </c>
      <c r="C358" s="55" t="s">
        <v>1343</v>
      </c>
      <c r="D358" s="55" t="s">
        <v>1345</v>
      </c>
      <c r="E358" s="56">
        <v>1</v>
      </c>
      <c r="F358" s="56">
        <v>2</v>
      </c>
      <c r="G358" s="56">
        <v>2</v>
      </c>
      <c r="H358" s="56">
        <v>2</v>
      </c>
      <c r="I358" s="57">
        <f t="shared" si="32"/>
        <v>0</v>
      </c>
      <c r="J358" s="55" t="s">
        <v>1331</v>
      </c>
      <c r="K358" s="35"/>
      <c r="L358" s="35"/>
      <c r="M358" s="35"/>
      <c r="N358" s="35"/>
    </row>
    <row r="359" spans="1:14" x14ac:dyDescent="0.15">
      <c r="A359" s="44" t="s">
        <v>198</v>
      </c>
      <c r="B359" s="44" t="s">
        <v>799</v>
      </c>
      <c r="C359" s="55" t="s">
        <v>715</v>
      </c>
      <c r="D359" s="55" t="s">
        <v>715</v>
      </c>
      <c r="E359" s="56">
        <v>2</v>
      </c>
      <c r="F359" s="56">
        <v>0.5</v>
      </c>
      <c r="G359" s="56">
        <v>0.5</v>
      </c>
      <c r="H359" s="56">
        <v>0.5</v>
      </c>
      <c r="I359" s="57">
        <f t="shared" ref="I359:I400" si="33">G359-H359</f>
        <v>0</v>
      </c>
      <c r="J359" s="55" t="s">
        <v>715</v>
      </c>
      <c r="K359" s="35"/>
      <c r="L359" s="35"/>
      <c r="M359" s="35"/>
      <c r="N359" s="35"/>
    </row>
    <row r="360" spans="1:14" x14ac:dyDescent="0.15">
      <c r="A360" s="44" t="s">
        <v>198</v>
      </c>
      <c r="B360" s="44" t="s">
        <v>799</v>
      </c>
      <c r="C360" s="55" t="s">
        <v>720</v>
      </c>
      <c r="D360" s="55" t="s">
        <v>720</v>
      </c>
      <c r="E360" s="56">
        <v>2</v>
      </c>
      <c r="F360" s="56">
        <v>1</v>
      </c>
      <c r="G360" s="56">
        <v>2</v>
      </c>
      <c r="H360" s="56">
        <v>2</v>
      </c>
      <c r="I360" s="57">
        <f t="shared" si="33"/>
        <v>0</v>
      </c>
      <c r="J360" s="55" t="s">
        <v>720</v>
      </c>
      <c r="K360" s="35"/>
      <c r="L360" s="35"/>
      <c r="M360" s="35"/>
      <c r="N360" s="35"/>
    </row>
    <row r="361" spans="1:14" x14ac:dyDescent="0.15">
      <c r="A361" s="44" t="s">
        <v>198</v>
      </c>
      <c r="B361" s="44" t="s">
        <v>799</v>
      </c>
      <c r="C361" s="55" t="s">
        <v>723</v>
      </c>
      <c r="D361" s="55" t="s">
        <v>723</v>
      </c>
      <c r="E361" s="56">
        <v>2</v>
      </c>
      <c r="F361" s="56">
        <v>1.5</v>
      </c>
      <c r="G361" s="56">
        <v>1.5</v>
      </c>
      <c r="H361" s="56">
        <v>1.5</v>
      </c>
      <c r="I361" s="57">
        <f t="shared" si="33"/>
        <v>0</v>
      </c>
      <c r="J361" s="55" t="s">
        <v>723</v>
      </c>
      <c r="K361" s="35"/>
      <c r="L361" s="35"/>
      <c r="M361" s="35"/>
      <c r="N361" s="35"/>
    </row>
    <row r="362" spans="1:14" x14ac:dyDescent="0.15">
      <c r="A362" s="44" t="s">
        <v>198</v>
      </c>
      <c r="B362" s="44" t="s">
        <v>190</v>
      </c>
      <c r="C362" s="55" t="s">
        <v>456</v>
      </c>
      <c r="D362" s="55" t="s">
        <v>1006</v>
      </c>
      <c r="E362" s="56">
        <v>2</v>
      </c>
      <c r="F362" s="56">
        <v>0.5</v>
      </c>
      <c r="G362" s="56">
        <v>0.5</v>
      </c>
      <c r="H362" s="56">
        <v>0.5</v>
      </c>
      <c r="I362" s="57">
        <f t="shared" si="33"/>
        <v>0</v>
      </c>
      <c r="J362" s="55" t="s">
        <v>456</v>
      </c>
      <c r="K362" s="35"/>
      <c r="L362" s="35"/>
      <c r="M362" s="35"/>
      <c r="N362" s="35"/>
    </row>
    <row r="363" spans="1:14" x14ac:dyDescent="0.15">
      <c r="A363" s="44" t="s">
        <v>198</v>
      </c>
      <c r="B363" s="44" t="s">
        <v>190</v>
      </c>
      <c r="C363" s="55" t="s">
        <v>853</v>
      </c>
      <c r="D363" s="55" t="s">
        <v>1138</v>
      </c>
      <c r="E363" s="56">
        <v>2</v>
      </c>
      <c r="F363" s="56">
        <v>2</v>
      </c>
      <c r="G363" s="56">
        <v>2</v>
      </c>
      <c r="H363" s="56">
        <v>2</v>
      </c>
      <c r="I363" s="57">
        <f t="shared" si="33"/>
        <v>0</v>
      </c>
      <c r="J363" s="55" t="s">
        <v>853</v>
      </c>
      <c r="K363" s="35"/>
      <c r="L363" s="35"/>
      <c r="M363" s="35"/>
      <c r="N363" s="35"/>
    </row>
    <row r="364" spans="1:14" x14ac:dyDescent="0.15">
      <c r="A364" s="44" t="s">
        <v>198</v>
      </c>
      <c r="B364" s="44" t="s">
        <v>190</v>
      </c>
      <c r="C364" s="55" t="s">
        <v>864</v>
      </c>
      <c r="D364" s="55" t="s">
        <v>863</v>
      </c>
      <c r="E364" s="56">
        <v>2</v>
      </c>
      <c r="F364" s="56">
        <v>0.5</v>
      </c>
      <c r="G364" s="56">
        <v>0.5</v>
      </c>
      <c r="H364" s="56">
        <v>0.5</v>
      </c>
      <c r="I364" s="57">
        <f t="shared" si="33"/>
        <v>0</v>
      </c>
      <c r="J364" s="55" t="s">
        <v>864</v>
      </c>
      <c r="K364" s="35"/>
      <c r="L364" s="35"/>
      <c r="M364" s="35"/>
      <c r="N364" s="35"/>
    </row>
    <row r="365" spans="1:14" x14ac:dyDescent="0.15">
      <c r="A365" s="44" t="s">
        <v>198</v>
      </c>
      <c r="B365" s="44" t="s">
        <v>190</v>
      </c>
      <c r="C365" s="55" t="s">
        <v>455</v>
      </c>
      <c r="D365" s="55" t="s">
        <v>866</v>
      </c>
      <c r="E365" s="56">
        <v>2</v>
      </c>
      <c r="F365" s="56">
        <v>1</v>
      </c>
      <c r="G365" s="56">
        <v>1</v>
      </c>
      <c r="H365" s="56">
        <v>1</v>
      </c>
      <c r="I365" s="57">
        <f t="shared" si="33"/>
        <v>0</v>
      </c>
      <c r="J365" s="55" t="s">
        <v>455</v>
      </c>
      <c r="K365" s="35"/>
      <c r="L365" s="35"/>
      <c r="M365" s="35"/>
      <c r="N365" s="35"/>
    </row>
    <row r="366" spans="1:14" x14ac:dyDescent="0.15">
      <c r="A366" s="44" t="s">
        <v>198</v>
      </c>
      <c r="B366" s="44" t="s">
        <v>190</v>
      </c>
      <c r="C366" s="55" t="s">
        <v>864</v>
      </c>
      <c r="D366" s="55" t="s">
        <v>865</v>
      </c>
      <c r="E366" s="56">
        <v>2</v>
      </c>
      <c r="F366" s="56">
        <v>0.5</v>
      </c>
      <c r="G366" s="56">
        <v>0.5</v>
      </c>
      <c r="H366" s="56">
        <v>0.5</v>
      </c>
      <c r="I366" s="57">
        <f t="shared" si="33"/>
        <v>0</v>
      </c>
      <c r="J366" s="55" t="s">
        <v>864</v>
      </c>
      <c r="K366" s="35"/>
      <c r="L366" s="35"/>
      <c r="M366" s="35"/>
      <c r="N366" s="35"/>
    </row>
    <row r="367" spans="1:14" x14ac:dyDescent="0.15">
      <c r="A367" s="44" t="s">
        <v>198</v>
      </c>
      <c r="B367" s="44" t="s">
        <v>190</v>
      </c>
      <c r="C367" s="55" t="s">
        <v>456</v>
      </c>
      <c r="D367" s="55" t="s">
        <v>977</v>
      </c>
      <c r="E367" s="56">
        <v>2</v>
      </c>
      <c r="F367" s="56">
        <v>0.5</v>
      </c>
      <c r="G367" s="56">
        <v>0.5</v>
      </c>
      <c r="H367" s="56">
        <v>0.5</v>
      </c>
      <c r="I367" s="57">
        <f t="shared" si="33"/>
        <v>0</v>
      </c>
      <c r="J367" s="55" t="s">
        <v>456</v>
      </c>
      <c r="K367" s="35"/>
      <c r="L367" s="35"/>
      <c r="M367" s="35"/>
      <c r="N367" s="35"/>
    </row>
    <row r="368" spans="1:14" x14ac:dyDescent="0.15">
      <c r="A368" s="44" t="s">
        <v>198</v>
      </c>
      <c r="B368" s="44" t="s">
        <v>190</v>
      </c>
      <c r="C368" s="55" t="s">
        <v>455</v>
      </c>
      <c r="D368" s="55" t="s">
        <v>996</v>
      </c>
      <c r="E368" s="56">
        <v>1</v>
      </c>
      <c r="F368" s="56">
        <v>1</v>
      </c>
      <c r="G368" s="56">
        <v>1</v>
      </c>
      <c r="H368" s="56">
        <v>1</v>
      </c>
      <c r="I368" s="57">
        <f t="shared" si="33"/>
        <v>0</v>
      </c>
      <c r="J368" s="55" t="s">
        <v>455</v>
      </c>
      <c r="K368" s="35"/>
      <c r="L368" s="35"/>
      <c r="M368" s="35"/>
      <c r="N368" s="35"/>
    </row>
    <row r="369" spans="1:14" x14ac:dyDescent="0.15">
      <c r="A369" s="44" t="s">
        <v>198</v>
      </c>
      <c r="B369" s="44" t="s">
        <v>190</v>
      </c>
      <c r="C369" s="55" t="s">
        <v>456</v>
      </c>
      <c r="D369" s="55" t="s">
        <v>1011</v>
      </c>
      <c r="E369" s="56">
        <v>1</v>
      </c>
      <c r="F369" s="56">
        <v>1.5</v>
      </c>
      <c r="G369" s="56">
        <v>1.5</v>
      </c>
      <c r="H369" s="56">
        <v>1.5</v>
      </c>
      <c r="I369" s="57">
        <f t="shared" si="33"/>
        <v>0</v>
      </c>
      <c r="J369" s="55" t="s">
        <v>456</v>
      </c>
      <c r="K369" s="35"/>
      <c r="L369" s="35"/>
      <c r="M369" s="35"/>
      <c r="N369" s="35"/>
    </row>
    <row r="370" spans="1:14" x14ac:dyDescent="0.15">
      <c r="A370" s="44" t="s">
        <v>198</v>
      </c>
      <c r="B370" s="44" t="s">
        <v>190</v>
      </c>
      <c r="C370" s="55" t="s">
        <v>455</v>
      </c>
      <c r="D370" s="55" t="s">
        <v>1013</v>
      </c>
      <c r="E370" s="56">
        <v>1</v>
      </c>
      <c r="F370" s="56">
        <v>1</v>
      </c>
      <c r="G370" s="56">
        <v>1</v>
      </c>
      <c r="H370" s="56">
        <v>1</v>
      </c>
      <c r="I370" s="57">
        <f t="shared" si="33"/>
        <v>0</v>
      </c>
      <c r="J370" s="55" t="s">
        <v>455</v>
      </c>
      <c r="K370" s="35"/>
      <c r="L370" s="35"/>
      <c r="M370" s="35"/>
      <c r="N370" s="35"/>
    </row>
    <row r="371" spans="1:14" x14ac:dyDescent="0.15">
      <c r="A371" s="44" t="s">
        <v>198</v>
      </c>
      <c r="B371" s="44" t="s">
        <v>190</v>
      </c>
      <c r="C371" s="55" t="s">
        <v>455</v>
      </c>
      <c r="D371" s="55" t="s">
        <v>1020</v>
      </c>
      <c r="E371" s="56">
        <v>1</v>
      </c>
      <c r="F371" s="56">
        <v>3</v>
      </c>
      <c r="G371" s="56">
        <v>5.5</v>
      </c>
      <c r="H371" s="56">
        <v>5.5</v>
      </c>
      <c r="I371" s="57">
        <f t="shared" si="33"/>
        <v>0</v>
      </c>
      <c r="J371" s="55" t="s">
        <v>455</v>
      </c>
      <c r="K371" s="35"/>
      <c r="L371" s="35"/>
      <c r="M371" s="35"/>
      <c r="N371" s="35"/>
    </row>
    <row r="372" spans="1:14" x14ac:dyDescent="0.15">
      <c r="A372" s="44" t="s">
        <v>198</v>
      </c>
      <c r="B372" s="44" t="s">
        <v>190</v>
      </c>
      <c r="C372" s="55" t="s">
        <v>455</v>
      </c>
      <c r="D372" s="55" t="s">
        <v>1014</v>
      </c>
      <c r="E372" s="56">
        <v>1</v>
      </c>
      <c r="F372" s="56">
        <v>3</v>
      </c>
      <c r="G372" s="56">
        <v>0.5</v>
      </c>
      <c r="H372" s="56">
        <v>0.5</v>
      </c>
      <c r="I372" s="57">
        <f t="shared" si="33"/>
        <v>0</v>
      </c>
      <c r="J372" s="55" t="s">
        <v>455</v>
      </c>
      <c r="K372" s="35"/>
      <c r="L372" s="35"/>
      <c r="M372" s="35"/>
      <c r="N372" s="35"/>
    </row>
    <row r="373" spans="1:14" x14ac:dyDescent="0.15">
      <c r="A373" s="44" t="s">
        <v>198</v>
      </c>
      <c r="B373" s="44" t="s">
        <v>190</v>
      </c>
      <c r="C373" s="55" t="s">
        <v>455</v>
      </c>
      <c r="D373" s="55" t="s">
        <v>1015</v>
      </c>
      <c r="E373" s="56">
        <v>1</v>
      </c>
      <c r="F373" s="56">
        <v>3</v>
      </c>
      <c r="G373" s="56">
        <v>0.5</v>
      </c>
      <c r="H373" s="56">
        <v>0.5</v>
      </c>
      <c r="I373" s="57">
        <f t="shared" si="33"/>
        <v>0</v>
      </c>
      <c r="J373" s="55" t="s">
        <v>455</v>
      </c>
      <c r="K373" s="35"/>
      <c r="L373" s="35"/>
      <c r="M373" s="35"/>
      <c r="N373" s="35"/>
    </row>
    <row r="374" spans="1:14" x14ac:dyDescent="0.15">
      <c r="A374" s="44" t="s">
        <v>198</v>
      </c>
      <c r="B374" s="44" t="s">
        <v>190</v>
      </c>
      <c r="C374" s="55" t="s">
        <v>455</v>
      </c>
      <c r="D374" s="55" t="s">
        <v>1016</v>
      </c>
      <c r="E374" s="56">
        <v>1</v>
      </c>
      <c r="F374" s="56">
        <v>3</v>
      </c>
      <c r="G374" s="56">
        <v>0.5</v>
      </c>
      <c r="H374" s="56">
        <v>0.5</v>
      </c>
      <c r="I374" s="57">
        <f t="shared" si="33"/>
        <v>0</v>
      </c>
      <c r="J374" s="55" t="s">
        <v>455</v>
      </c>
      <c r="K374" s="35"/>
      <c r="L374" s="35"/>
      <c r="M374" s="35"/>
      <c r="N374" s="35"/>
    </row>
    <row r="375" spans="1:14" x14ac:dyDescent="0.15">
      <c r="A375" s="44" t="s">
        <v>198</v>
      </c>
      <c r="B375" s="44" t="s">
        <v>190</v>
      </c>
      <c r="C375" s="55" t="s">
        <v>455</v>
      </c>
      <c r="D375" s="55" t="s">
        <v>1019</v>
      </c>
      <c r="E375" s="56">
        <v>1</v>
      </c>
      <c r="F375" s="56">
        <v>1</v>
      </c>
      <c r="G375" s="56">
        <v>0.5</v>
      </c>
      <c r="H375" s="56">
        <v>0.5</v>
      </c>
      <c r="I375" s="57">
        <f t="shared" si="33"/>
        <v>0</v>
      </c>
      <c r="J375" s="55" t="s">
        <v>455</v>
      </c>
      <c r="K375" s="35"/>
      <c r="L375" s="35"/>
      <c r="M375" s="35"/>
      <c r="N375" s="35"/>
    </row>
    <row r="376" spans="1:14" x14ac:dyDescent="0.15">
      <c r="A376" s="44" t="s">
        <v>198</v>
      </c>
      <c r="B376" s="44" t="s">
        <v>190</v>
      </c>
      <c r="C376" s="55" t="s">
        <v>1488</v>
      </c>
      <c r="D376" s="55" t="s">
        <v>1496</v>
      </c>
      <c r="E376" s="56">
        <v>1</v>
      </c>
      <c r="F376" s="56">
        <v>2</v>
      </c>
      <c r="G376" s="56">
        <v>2</v>
      </c>
      <c r="H376" s="56">
        <v>2</v>
      </c>
      <c r="I376" s="57">
        <f t="shared" si="33"/>
        <v>0</v>
      </c>
      <c r="J376" s="55" t="s">
        <v>1488</v>
      </c>
      <c r="K376" s="35"/>
      <c r="L376" s="35"/>
      <c r="M376" s="35"/>
      <c r="N376" s="35"/>
    </row>
    <row r="377" spans="1:14" x14ac:dyDescent="0.15">
      <c r="A377" s="44" t="s">
        <v>198</v>
      </c>
      <c r="B377" s="55" t="s">
        <v>409</v>
      </c>
      <c r="C377" s="55" t="s">
        <v>409</v>
      </c>
      <c r="D377" s="55" t="s">
        <v>630</v>
      </c>
      <c r="E377" s="56">
        <v>1</v>
      </c>
      <c r="F377" s="56">
        <v>2</v>
      </c>
      <c r="G377" s="56">
        <v>2</v>
      </c>
      <c r="H377" s="56">
        <v>2</v>
      </c>
      <c r="I377" s="57">
        <f t="shared" si="33"/>
        <v>0</v>
      </c>
      <c r="J377" s="55" t="s">
        <v>409</v>
      </c>
      <c r="K377" s="35"/>
      <c r="L377" s="35"/>
      <c r="M377" s="35"/>
      <c r="N377" s="35"/>
    </row>
    <row r="378" spans="1:14" x14ac:dyDescent="0.15">
      <c r="A378" s="44" t="s">
        <v>198</v>
      </c>
      <c r="B378" s="55" t="s">
        <v>1041</v>
      </c>
      <c r="C378" s="55" t="s">
        <v>1068</v>
      </c>
      <c r="D378" s="55" t="s">
        <v>1067</v>
      </c>
      <c r="E378" s="56">
        <v>1</v>
      </c>
      <c r="F378" s="56">
        <v>1</v>
      </c>
      <c r="G378" s="56">
        <v>1</v>
      </c>
      <c r="H378" s="56">
        <v>1</v>
      </c>
      <c r="I378" s="57">
        <f t="shared" si="33"/>
        <v>0</v>
      </c>
      <c r="J378" s="55" t="s">
        <v>1068</v>
      </c>
      <c r="K378" s="35"/>
      <c r="L378" s="35"/>
      <c r="M378" s="35"/>
      <c r="N378" s="35"/>
    </row>
    <row r="379" spans="1:14" x14ac:dyDescent="0.15">
      <c r="A379" s="44" t="s">
        <v>198</v>
      </c>
      <c r="B379" s="55" t="s">
        <v>1041</v>
      </c>
      <c r="C379" s="55" t="s">
        <v>456</v>
      </c>
      <c r="D379" s="55" t="s">
        <v>1059</v>
      </c>
      <c r="E379" s="56">
        <v>2</v>
      </c>
      <c r="F379" s="56">
        <v>0.5</v>
      </c>
      <c r="G379" s="56">
        <v>0.5</v>
      </c>
      <c r="H379" s="56">
        <v>0.5</v>
      </c>
      <c r="I379" s="57">
        <f t="shared" si="33"/>
        <v>0</v>
      </c>
      <c r="J379" s="55" t="s">
        <v>456</v>
      </c>
      <c r="K379" s="35"/>
      <c r="L379" s="35"/>
      <c r="M379" s="35"/>
      <c r="N379" s="35"/>
    </row>
    <row r="380" spans="1:14" x14ac:dyDescent="0.15">
      <c r="A380" s="44" t="s">
        <v>198</v>
      </c>
      <c r="B380" s="55" t="s">
        <v>1041</v>
      </c>
      <c r="C380" s="55" t="s">
        <v>456</v>
      </c>
      <c r="D380" s="55" t="s">
        <v>1042</v>
      </c>
      <c r="E380" s="56">
        <v>2</v>
      </c>
      <c r="F380" s="56">
        <v>0.5</v>
      </c>
      <c r="G380" s="56">
        <v>0.5</v>
      </c>
      <c r="H380" s="56">
        <v>0.5</v>
      </c>
      <c r="I380" s="57">
        <f t="shared" si="33"/>
        <v>0</v>
      </c>
      <c r="J380" s="55" t="s">
        <v>456</v>
      </c>
      <c r="K380" s="35"/>
      <c r="L380" s="35"/>
      <c r="M380" s="35"/>
      <c r="N380" s="35"/>
    </row>
    <row r="381" spans="1:14" x14ac:dyDescent="0.15">
      <c r="A381" s="44" t="s">
        <v>198</v>
      </c>
      <c r="B381" s="55" t="s">
        <v>1041</v>
      </c>
      <c r="C381" s="55" t="s">
        <v>455</v>
      </c>
      <c r="D381" s="55" t="s">
        <v>1040</v>
      </c>
      <c r="E381" s="56">
        <v>1</v>
      </c>
      <c r="F381" s="56">
        <v>3</v>
      </c>
      <c r="G381" s="56">
        <v>3</v>
      </c>
      <c r="H381" s="56">
        <v>3</v>
      </c>
      <c r="I381" s="57">
        <f t="shared" si="33"/>
        <v>0</v>
      </c>
      <c r="J381" s="55" t="s">
        <v>455</v>
      </c>
      <c r="K381" s="35"/>
      <c r="L381" s="35"/>
      <c r="M381" s="35"/>
      <c r="N381" s="35"/>
    </row>
    <row r="382" spans="1:14" x14ac:dyDescent="0.15">
      <c r="A382" s="44" t="s">
        <v>198</v>
      </c>
      <c r="B382" s="55" t="s">
        <v>1041</v>
      </c>
      <c r="C382" s="55" t="s">
        <v>1243</v>
      </c>
      <c r="D382" s="55" t="s">
        <v>1245</v>
      </c>
      <c r="E382" s="56">
        <v>1</v>
      </c>
      <c r="F382" s="56">
        <v>12</v>
      </c>
      <c r="G382" s="56">
        <v>16</v>
      </c>
      <c r="H382" s="56">
        <v>16</v>
      </c>
      <c r="I382" s="57">
        <f t="shared" si="33"/>
        <v>0</v>
      </c>
      <c r="J382" s="55" t="s">
        <v>1244</v>
      </c>
      <c r="K382" s="35"/>
      <c r="L382" s="35"/>
      <c r="M382" s="35"/>
      <c r="N382" s="35"/>
    </row>
    <row r="383" spans="1:14" x14ac:dyDescent="0.15">
      <c r="A383" s="44" t="s">
        <v>198</v>
      </c>
      <c r="B383" s="55" t="s">
        <v>1041</v>
      </c>
      <c r="C383" s="55" t="s">
        <v>1349</v>
      </c>
      <c r="D383" s="55" t="s">
        <v>1353</v>
      </c>
      <c r="E383" s="56">
        <v>1</v>
      </c>
      <c r="F383" s="56">
        <v>2</v>
      </c>
      <c r="G383" s="56">
        <v>2</v>
      </c>
      <c r="H383" s="56">
        <v>2</v>
      </c>
      <c r="I383" s="57">
        <f t="shared" si="33"/>
        <v>0</v>
      </c>
      <c r="J383" s="55" t="s">
        <v>1354</v>
      </c>
      <c r="K383" s="35"/>
      <c r="L383" s="35"/>
      <c r="M383" s="35"/>
      <c r="N383" s="35"/>
    </row>
    <row r="384" spans="1:14" x14ac:dyDescent="0.15">
      <c r="A384" s="44" t="s">
        <v>198</v>
      </c>
      <c r="B384" s="55" t="s">
        <v>1041</v>
      </c>
      <c r="C384" s="55" t="s">
        <v>1350</v>
      </c>
      <c r="D384" s="55" t="s">
        <v>1353</v>
      </c>
      <c r="E384" s="56">
        <v>1</v>
      </c>
      <c r="F384" s="56">
        <v>2</v>
      </c>
      <c r="G384" s="56">
        <v>2</v>
      </c>
      <c r="H384" s="56">
        <v>2</v>
      </c>
      <c r="I384" s="57">
        <f t="shared" si="33"/>
        <v>0</v>
      </c>
      <c r="J384" s="55" t="s">
        <v>1354</v>
      </c>
      <c r="K384" s="35"/>
      <c r="L384" s="35"/>
      <c r="M384" s="35"/>
      <c r="N384" s="35"/>
    </row>
    <row r="385" spans="1:14" x14ac:dyDescent="0.15">
      <c r="A385" s="44" t="s">
        <v>198</v>
      </c>
      <c r="B385" s="55" t="s">
        <v>1041</v>
      </c>
      <c r="C385" s="55" t="s">
        <v>1351</v>
      </c>
      <c r="D385" s="55" t="s">
        <v>1353</v>
      </c>
      <c r="E385" s="56">
        <v>1</v>
      </c>
      <c r="F385" s="56">
        <v>3</v>
      </c>
      <c r="G385" s="56">
        <v>3</v>
      </c>
      <c r="H385" s="56">
        <v>3</v>
      </c>
      <c r="I385" s="57">
        <f t="shared" si="33"/>
        <v>0</v>
      </c>
      <c r="J385" s="55" t="s">
        <v>1354</v>
      </c>
      <c r="K385" s="35"/>
      <c r="L385" s="35"/>
      <c r="M385" s="35"/>
      <c r="N385" s="35"/>
    </row>
    <row r="386" spans="1:14" x14ac:dyDescent="0.15">
      <c r="A386" s="44" t="s">
        <v>198</v>
      </c>
      <c r="B386" s="55" t="s">
        <v>1041</v>
      </c>
      <c r="C386" s="55" t="s">
        <v>1352</v>
      </c>
      <c r="D386" s="55" t="s">
        <v>1353</v>
      </c>
      <c r="E386" s="56">
        <v>1</v>
      </c>
      <c r="F386" s="56">
        <v>1</v>
      </c>
      <c r="G386" s="56">
        <v>1</v>
      </c>
      <c r="H386" s="56">
        <v>1</v>
      </c>
      <c r="I386" s="57">
        <f t="shared" si="33"/>
        <v>0</v>
      </c>
      <c r="J386" s="55" t="s">
        <v>1354</v>
      </c>
      <c r="K386" s="35"/>
      <c r="L386" s="35"/>
      <c r="M386" s="35"/>
      <c r="N386" s="35"/>
    </row>
    <row r="387" spans="1:14" x14ac:dyDescent="0.15">
      <c r="A387" s="44" t="s">
        <v>198</v>
      </c>
      <c r="B387" s="55" t="s">
        <v>1041</v>
      </c>
      <c r="C387" s="55" t="s">
        <v>1402</v>
      </c>
      <c r="D387" s="55" t="s">
        <v>1403</v>
      </c>
      <c r="E387" s="56">
        <v>1</v>
      </c>
      <c r="F387" s="56">
        <v>1</v>
      </c>
      <c r="G387" s="56">
        <v>1</v>
      </c>
      <c r="H387" s="56">
        <v>1</v>
      </c>
      <c r="I387" s="57">
        <f t="shared" si="33"/>
        <v>0</v>
      </c>
      <c r="J387" s="55" t="s">
        <v>1404</v>
      </c>
      <c r="K387" s="35"/>
      <c r="L387" s="35"/>
      <c r="M387" s="35"/>
      <c r="N387" s="35"/>
    </row>
    <row r="388" spans="1:14" x14ac:dyDescent="0.15">
      <c r="A388" s="44" t="s">
        <v>198</v>
      </c>
      <c r="B388" s="55" t="s">
        <v>1041</v>
      </c>
      <c r="C388" s="55" t="s">
        <v>1565</v>
      </c>
      <c r="D388" s="55" t="s">
        <v>1566</v>
      </c>
      <c r="E388" s="56">
        <v>1</v>
      </c>
      <c r="F388" s="56">
        <v>0.5</v>
      </c>
      <c r="G388" s="56">
        <v>0.5</v>
      </c>
      <c r="H388" s="56">
        <v>0.5</v>
      </c>
      <c r="I388" s="57">
        <f t="shared" si="33"/>
        <v>0</v>
      </c>
      <c r="J388" s="55" t="s">
        <v>1567</v>
      </c>
      <c r="K388" s="35"/>
      <c r="L388" s="35"/>
      <c r="M388" s="35"/>
      <c r="N388" s="35"/>
    </row>
    <row r="389" spans="1:14" x14ac:dyDescent="0.15">
      <c r="A389" s="44" t="s">
        <v>198</v>
      </c>
      <c r="B389" s="44" t="s">
        <v>791</v>
      </c>
      <c r="C389" s="55" t="s">
        <v>792</v>
      </c>
      <c r="D389" s="55" t="s">
        <v>622</v>
      </c>
      <c r="E389" s="56">
        <v>1</v>
      </c>
      <c r="F389" s="56">
        <v>0.5</v>
      </c>
      <c r="G389" s="56">
        <v>0.5</v>
      </c>
      <c r="H389" s="56">
        <v>0.5</v>
      </c>
      <c r="I389" s="57">
        <f t="shared" si="33"/>
        <v>0</v>
      </c>
      <c r="J389" s="55" t="s">
        <v>792</v>
      </c>
      <c r="K389" s="35"/>
      <c r="L389" s="35"/>
      <c r="M389" s="35"/>
      <c r="N389" s="35"/>
    </row>
    <row r="390" spans="1:14" x14ac:dyDescent="0.15">
      <c r="A390" s="44" t="s">
        <v>198</v>
      </c>
      <c r="B390" s="44" t="s">
        <v>189</v>
      </c>
      <c r="C390" s="55" t="s">
        <v>857</v>
      </c>
      <c r="D390" s="55" t="s">
        <v>910</v>
      </c>
      <c r="E390" s="56">
        <v>2</v>
      </c>
      <c r="F390" s="56">
        <v>0.5</v>
      </c>
      <c r="G390" s="56">
        <v>0.5</v>
      </c>
      <c r="H390" s="56">
        <v>0.5</v>
      </c>
      <c r="I390" s="57">
        <f t="shared" si="33"/>
        <v>0</v>
      </c>
      <c r="J390" s="55" t="s">
        <v>857</v>
      </c>
      <c r="K390" s="35"/>
      <c r="L390" s="35"/>
      <c r="M390" s="35"/>
      <c r="N390" s="35"/>
    </row>
    <row r="391" spans="1:14" x14ac:dyDescent="0.15">
      <c r="A391" s="44" t="s">
        <v>198</v>
      </c>
      <c r="B391" s="44" t="s">
        <v>189</v>
      </c>
      <c r="C391" s="55" t="s">
        <v>857</v>
      </c>
      <c r="D391" s="55" t="s">
        <v>911</v>
      </c>
      <c r="E391" s="56">
        <v>2</v>
      </c>
      <c r="F391" s="56">
        <v>1</v>
      </c>
      <c r="G391" s="56">
        <v>1</v>
      </c>
      <c r="H391" s="56">
        <v>1</v>
      </c>
      <c r="I391" s="57">
        <f t="shared" si="33"/>
        <v>0</v>
      </c>
      <c r="J391" s="55" t="s">
        <v>857</v>
      </c>
      <c r="K391" s="35"/>
      <c r="L391" s="35"/>
      <c r="M391" s="35"/>
      <c r="N391" s="35"/>
    </row>
    <row r="392" spans="1:14" x14ac:dyDescent="0.15">
      <c r="A392" s="44" t="s">
        <v>198</v>
      </c>
      <c r="B392" s="44" t="s">
        <v>189</v>
      </c>
      <c r="C392" s="55" t="s">
        <v>857</v>
      </c>
      <c r="D392" s="55" t="s">
        <v>914</v>
      </c>
      <c r="E392" s="56">
        <v>2</v>
      </c>
      <c r="F392" s="56">
        <v>1</v>
      </c>
      <c r="G392" s="56">
        <v>1</v>
      </c>
      <c r="H392" s="56">
        <v>1</v>
      </c>
      <c r="I392" s="57">
        <f t="shared" si="33"/>
        <v>0</v>
      </c>
      <c r="J392" s="55" t="s">
        <v>857</v>
      </c>
      <c r="K392" s="35"/>
      <c r="L392" s="35"/>
      <c r="M392" s="35"/>
      <c r="N392" s="35"/>
    </row>
    <row r="393" spans="1:14" x14ac:dyDescent="0.15">
      <c r="A393" s="44" t="s">
        <v>198</v>
      </c>
      <c r="B393" s="44" t="s">
        <v>189</v>
      </c>
      <c r="C393" s="55" t="s">
        <v>857</v>
      </c>
      <c r="D393" s="55" t="s">
        <v>922</v>
      </c>
      <c r="E393" s="56">
        <v>2</v>
      </c>
      <c r="F393" s="56">
        <v>0.5</v>
      </c>
      <c r="G393" s="56">
        <v>0.5</v>
      </c>
      <c r="H393" s="56">
        <v>0.5</v>
      </c>
      <c r="I393" s="57">
        <f t="shared" si="33"/>
        <v>0</v>
      </c>
      <c r="J393" s="55" t="s">
        <v>857</v>
      </c>
      <c r="K393" s="35"/>
      <c r="L393" s="35"/>
      <c r="M393" s="35"/>
      <c r="N393" s="35"/>
    </row>
    <row r="394" spans="1:14" x14ac:dyDescent="0.15">
      <c r="A394" s="44" t="s">
        <v>198</v>
      </c>
      <c r="B394" s="44" t="s">
        <v>189</v>
      </c>
      <c r="C394" s="55" t="s">
        <v>927</v>
      </c>
      <c r="D394" s="55" t="s">
        <v>928</v>
      </c>
      <c r="E394" s="56">
        <v>1</v>
      </c>
      <c r="F394" s="56">
        <v>3</v>
      </c>
      <c r="G394" s="56">
        <v>3</v>
      </c>
      <c r="H394" s="56">
        <v>3</v>
      </c>
      <c r="I394" s="57">
        <f t="shared" si="33"/>
        <v>0</v>
      </c>
      <c r="J394" s="55" t="s">
        <v>927</v>
      </c>
      <c r="K394" s="35"/>
      <c r="L394" s="35"/>
      <c r="M394" s="35"/>
      <c r="N394" s="35"/>
    </row>
    <row r="395" spans="1:14" x14ac:dyDescent="0.15">
      <c r="A395" s="44" t="s">
        <v>198</v>
      </c>
      <c r="B395" s="44" t="s">
        <v>189</v>
      </c>
      <c r="C395" s="55" t="s">
        <v>929</v>
      </c>
      <c r="D395" s="55" t="s">
        <v>930</v>
      </c>
      <c r="E395" s="56">
        <v>1</v>
      </c>
      <c r="F395" s="56">
        <v>1.5</v>
      </c>
      <c r="G395" s="56">
        <v>1.5</v>
      </c>
      <c r="H395" s="56">
        <v>1.5</v>
      </c>
      <c r="I395" s="57">
        <f t="shared" si="33"/>
        <v>0</v>
      </c>
      <c r="J395" s="55" t="s">
        <v>929</v>
      </c>
      <c r="K395" s="35"/>
      <c r="L395" s="35"/>
      <c r="M395" s="35"/>
      <c r="N395" s="35"/>
    </row>
    <row r="396" spans="1:14" x14ac:dyDescent="0.15">
      <c r="A396" s="44" t="s">
        <v>198</v>
      </c>
      <c r="B396" s="44" t="s">
        <v>189</v>
      </c>
      <c r="C396" s="55" t="s">
        <v>950</v>
      </c>
      <c r="D396" s="55" t="s">
        <v>951</v>
      </c>
      <c r="E396" s="56">
        <v>1</v>
      </c>
      <c r="F396" s="56">
        <v>0.5</v>
      </c>
      <c r="G396" s="56">
        <v>0.5</v>
      </c>
      <c r="H396" s="56">
        <v>0.5</v>
      </c>
      <c r="I396" s="57">
        <f t="shared" si="33"/>
        <v>0</v>
      </c>
      <c r="J396" s="55" t="s">
        <v>950</v>
      </c>
      <c r="K396" s="35"/>
      <c r="L396" s="35"/>
      <c r="M396" s="35"/>
      <c r="N396" s="35"/>
    </row>
    <row r="397" spans="1:14" x14ac:dyDescent="0.15">
      <c r="A397" s="44" t="s">
        <v>198</v>
      </c>
      <c r="B397" s="44" t="s">
        <v>189</v>
      </c>
      <c r="C397" s="55" t="s">
        <v>857</v>
      </c>
      <c r="D397" s="55" t="s">
        <v>982</v>
      </c>
      <c r="E397" s="56">
        <v>2</v>
      </c>
      <c r="F397" s="56">
        <v>0.5</v>
      </c>
      <c r="G397" s="56">
        <v>2</v>
      </c>
      <c r="H397" s="56">
        <v>2</v>
      </c>
      <c r="I397" s="57">
        <f t="shared" si="33"/>
        <v>0</v>
      </c>
      <c r="J397" s="55" t="s">
        <v>857</v>
      </c>
      <c r="K397" s="35"/>
      <c r="L397" s="35"/>
      <c r="M397" s="35"/>
      <c r="N397" s="35"/>
    </row>
    <row r="398" spans="1:14" x14ac:dyDescent="0.15">
      <c r="A398" s="44" t="s">
        <v>198</v>
      </c>
      <c r="B398" s="44" t="s">
        <v>189</v>
      </c>
      <c r="C398" s="55" t="s">
        <v>207</v>
      </c>
      <c r="D398" s="55" t="s">
        <v>994</v>
      </c>
      <c r="E398" s="56">
        <v>2</v>
      </c>
      <c r="F398" s="56">
        <v>0.5</v>
      </c>
      <c r="G398" s="56">
        <v>0.5</v>
      </c>
      <c r="H398" s="56">
        <v>0.5</v>
      </c>
      <c r="I398" s="57">
        <f t="shared" si="33"/>
        <v>0</v>
      </c>
      <c r="J398" s="55" t="s">
        <v>207</v>
      </c>
      <c r="K398" s="35"/>
      <c r="L398" s="35"/>
      <c r="M398" s="35"/>
      <c r="N398" s="35"/>
    </row>
    <row r="399" spans="1:14" x14ac:dyDescent="0.15">
      <c r="A399" s="44" t="s">
        <v>198</v>
      </c>
      <c r="B399" s="44" t="s">
        <v>189</v>
      </c>
      <c r="C399" s="55" t="s">
        <v>207</v>
      </c>
      <c r="D399" s="55" t="s">
        <v>1001</v>
      </c>
      <c r="E399" s="56">
        <v>1</v>
      </c>
      <c r="F399" s="56">
        <v>0.5</v>
      </c>
      <c r="G399" s="56">
        <v>0.5</v>
      </c>
      <c r="H399" s="56">
        <v>0.5</v>
      </c>
      <c r="I399" s="57">
        <f t="shared" si="33"/>
        <v>0</v>
      </c>
      <c r="J399" s="55" t="s">
        <v>207</v>
      </c>
      <c r="K399" s="35"/>
      <c r="L399" s="35"/>
      <c r="M399" s="35"/>
      <c r="N399" s="35"/>
    </row>
    <row r="400" spans="1:14" x14ac:dyDescent="0.15">
      <c r="A400" s="44" t="s">
        <v>198</v>
      </c>
      <c r="B400" s="44" t="s">
        <v>189</v>
      </c>
      <c r="C400" s="55" t="s">
        <v>476</v>
      </c>
      <c r="D400" s="55" t="s">
        <v>1007</v>
      </c>
      <c r="E400" s="56">
        <v>2</v>
      </c>
      <c r="F400" s="56">
        <v>0.5</v>
      </c>
      <c r="G400" s="56">
        <v>0.5</v>
      </c>
      <c r="H400" s="56">
        <v>0.5</v>
      </c>
      <c r="I400" s="57">
        <f t="shared" si="33"/>
        <v>0</v>
      </c>
      <c r="J400" s="55" t="s">
        <v>476</v>
      </c>
      <c r="K400" s="35"/>
      <c r="L400" s="35"/>
      <c r="M400" s="35"/>
      <c r="N400" s="35"/>
    </row>
    <row r="401" spans="1:14" x14ac:dyDescent="0.15">
      <c r="A401" s="44" t="s">
        <v>198</v>
      </c>
      <c r="B401" s="44" t="s">
        <v>189</v>
      </c>
      <c r="C401" s="55" t="s">
        <v>857</v>
      </c>
      <c r="D401" s="55" t="s">
        <v>1008</v>
      </c>
      <c r="E401" s="56">
        <v>2</v>
      </c>
      <c r="F401" s="56">
        <v>0.5</v>
      </c>
      <c r="G401" s="56">
        <v>0.5</v>
      </c>
      <c r="H401" s="56">
        <v>0.5</v>
      </c>
      <c r="I401" s="57">
        <f t="shared" ref="I401" si="34">G401-H401</f>
        <v>0</v>
      </c>
      <c r="J401" s="55" t="s">
        <v>857</v>
      </c>
      <c r="K401" s="35"/>
      <c r="L401" s="35"/>
      <c r="M401" s="35"/>
      <c r="N401" s="35"/>
    </row>
    <row r="402" spans="1:14" x14ac:dyDescent="0.15">
      <c r="A402" s="44" t="s">
        <v>198</v>
      </c>
      <c r="B402" s="44" t="s">
        <v>189</v>
      </c>
      <c r="C402" s="55" t="s">
        <v>456</v>
      </c>
      <c r="D402" s="55" t="s">
        <v>1009</v>
      </c>
      <c r="E402" s="56">
        <v>2</v>
      </c>
      <c r="F402" s="56">
        <v>1.5</v>
      </c>
      <c r="G402" s="56">
        <v>1.5</v>
      </c>
      <c r="H402" s="56">
        <v>1.5</v>
      </c>
      <c r="I402" s="57">
        <f>G402-H402</f>
        <v>0</v>
      </c>
      <c r="J402" s="55" t="s">
        <v>456</v>
      </c>
      <c r="K402" s="35"/>
      <c r="L402" s="35"/>
      <c r="M402" s="35"/>
      <c r="N402" s="35"/>
    </row>
    <row r="403" spans="1:14" x14ac:dyDescent="0.15">
      <c r="A403" s="44" t="s">
        <v>198</v>
      </c>
      <c r="B403" s="44" t="s">
        <v>189</v>
      </c>
      <c r="C403" s="55" t="s">
        <v>455</v>
      </c>
      <c r="D403" s="55" t="s">
        <v>1010</v>
      </c>
      <c r="E403" s="56">
        <v>1</v>
      </c>
      <c r="F403" s="56">
        <v>1</v>
      </c>
      <c r="G403" s="56">
        <v>1</v>
      </c>
      <c r="H403" s="56">
        <v>1</v>
      </c>
      <c r="I403" s="57">
        <f>G403-H403</f>
        <v>0</v>
      </c>
      <c r="J403" s="55" t="s">
        <v>455</v>
      </c>
      <c r="K403" s="35"/>
      <c r="L403" s="35"/>
      <c r="M403" s="35"/>
      <c r="N403" s="35"/>
    </row>
    <row r="404" spans="1:14" x14ac:dyDescent="0.15">
      <c r="A404" s="44" t="s">
        <v>198</v>
      </c>
      <c r="B404" s="44" t="s">
        <v>189</v>
      </c>
      <c r="C404" s="55" t="s">
        <v>857</v>
      </c>
      <c r="D404" s="55" t="s">
        <v>1012</v>
      </c>
      <c r="E404" s="56">
        <v>2</v>
      </c>
      <c r="F404" s="56">
        <v>0.5</v>
      </c>
      <c r="G404" s="56">
        <v>0.5</v>
      </c>
      <c r="H404" s="56">
        <v>0.5</v>
      </c>
      <c r="I404" s="57">
        <f>G404-H404</f>
        <v>0</v>
      </c>
      <c r="J404" s="55" t="s">
        <v>857</v>
      </c>
      <c r="K404" s="35"/>
      <c r="L404" s="35"/>
      <c r="M404" s="35"/>
      <c r="N404" s="35"/>
    </row>
    <row r="405" spans="1:14" x14ac:dyDescent="0.15">
      <c r="A405" s="44" t="s">
        <v>198</v>
      </c>
      <c r="B405" s="44" t="s">
        <v>189</v>
      </c>
      <c r="C405" s="55" t="s">
        <v>207</v>
      </c>
      <c r="D405" s="55" t="s">
        <v>1025</v>
      </c>
      <c r="E405" s="56">
        <v>2</v>
      </c>
      <c r="F405" s="56">
        <v>0.5</v>
      </c>
      <c r="G405" s="56">
        <v>0.5</v>
      </c>
      <c r="H405" s="56">
        <v>0.5</v>
      </c>
      <c r="I405" s="57">
        <f t="shared" ref="I405:I414" si="35">G405-H405</f>
        <v>0</v>
      </c>
      <c r="J405" s="55" t="s">
        <v>207</v>
      </c>
      <c r="K405" s="35"/>
      <c r="L405" s="35"/>
      <c r="M405" s="35"/>
      <c r="N405" s="35"/>
    </row>
    <row r="406" spans="1:14" x14ac:dyDescent="0.15">
      <c r="A406" s="44" t="s">
        <v>198</v>
      </c>
      <c r="B406" s="44" t="s">
        <v>189</v>
      </c>
      <c r="C406" s="55" t="s">
        <v>207</v>
      </c>
      <c r="D406" s="55" t="s">
        <v>1017</v>
      </c>
      <c r="E406" s="56">
        <v>2</v>
      </c>
      <c r="F406" s="56">
        <v>0.5</v>
      </c>
      <c r="G406" s="56">
        <v>0.5</v>
      </c>
      <c r="H406" s="56">
        <v>0.5</v>
      </c>
      <c r="I406" s="57">
        <f t="shared" si="35"/>
        <v>0</v>
      </c>
      <c r="J406" s="55" t="s">
        <v>207</v>
      </c>
      <c r="K406" s="35"/>
      <c r="L406" s="35"/>
      <c r="M406" s="35"/>
      <c r="N406" s="35"/>
    </row>
    <row r="407" spans="1:14" x14ac:dyDescent="0.15">
      <c r="A407" s="44" t="s">
        <v>198</v>
      </c>
      <c r="B407" s="44" t="s">
        <v>189</v>
      </c>
      <c r="C407" s="55" t="s">
        <v>207</v>
      </c>
      <c r="D407" s="55" t="s">
        <v>1039</v>
      </c>
      <c r="E407" s="56">
        <v>2</v>
      </c>
      <c r="F407" s="56">
        <v>1</v>
      </c>
      <c r="G407" s="56">
        <v>1</v>
      </c>
      <c r="H407" s="56">
        <v>1</v>
      </c>
      <c r="I407" s="57">
        <f t="shared" si="35"/>
        <v>0</v>
      </c>
      <c r="J407" s="55" t="s">
        <v>207</v>
      </c>
      <c r="K407" s="35"/>
      <c r="L407" s="35"/>
      <c r="M407" s="35"/>
      <c r="N407" s="35"/>
    </row>
    <row r="408" spans="1:14" x14ac:dyDescent="0.15">
      <c r="A408" s="44" t="s">
        <v>198</v>
      </c>
      <c r="B408" s="44" t="s">
        <v>189</v>
      </c>
      <c r="C408" s="55" t="s">
        <v>1198</v>
      </c>
      <c r="D408" s="55" t="s">
        <v>1202</v>
      </c>
      <c r="E408" s="56">
        <v>1</v>
      </c>
      <c r="F408" s="56">
        <v>1</v>
      </c>
      <c r="G408" s="56">
        <v>1</v>
      </c>
      <c r="H408" s="56">
        <v>1</v>
      </c>
      <c r="I408" s="57">
        <f t="shared" si="35"/>
        <v>0</v>
      </c>
      <c r="J408" s="55" t="s">
        <v>1201</v>
      </c>
      <c r="K408" s="35"/>
      <c r="L408" s="35"/>
      <c r="M408" s="35"/>
      <c r="N408" s="35"/>
    </row>
    <row r="409" spans="1:14" ht="36" x14ac:dyDescent="0.15">
      <c r="A409" s="44" t="s">
        <v>198</v>
      </c>
      <c r="B409" s="44" t="s">
        <v>189</v>
      </c>
      <c r="C409" s="55" t="s">
        <v>1198</v>
      </c>
      <c r="D409" s="59" t="s">
        <v>1200</v>
      </c>
      <c r="E409" s="56">
        <v>1</v>
      </c>
      <c r="F409" s="56">
        <v>2</v>
      </c>
      <c r="G409" s="56">
        <v>1.5</v>
      </c>
      <c r="H409" s="56">
        <v>1.5</v>
      </c>
      <c r="I409" s="57">
        <f t="shared" si="35"/>
        <v>0</v>
      </c>
      <c r="J409" s="55" t="s">
        <v>1201</v>
      </c>
      <c r="K409" s="35"/>
      <c r="L409" s="35"/>
      <c r="M409" s="35"/>
      <c r="N409" s="35"/>
    </row>
    <row r="410" spans="1:14" x14ac:dyDescent="0.15">
      <c r="A410" s="44" t="s">
        <v>198</v>
      </c>
      <c r="B410" s="44" t="s">
        <v>189</v>
      </c>
      <c r="C410" s="55" t="s">
        <v>1198</v>
      </c>
      <c r="D410" s="55" t="s">
        <v>1199</v>
      </c>
      <c r="E410" s="56">
        <v>1</v>
      </c>
      <c r="F410" s="56">
        <v>2</v>
      </c>
      <c r="G410" s="56">
        <v>0</v>
      </c>
      <c r="H410" s="56">
        <v>0</v>
      </c>
      <c r="I410" s="57">
        <f t="shared" si="35"/>
        <v>0</v>
      </c>
      <c r="J410" s="55" t="s">
        <v>1201</v>
      </c>
      <c r="K410" s="35"/>
      <c r="L410" s="35"/>
      <c r="M410" s="35"/>
      <c r="N410" s="35"/>
    </row>
    <row r="411" spans="1:14" x14ac:dyDescent="0.15">
      <c r="A411" s="44" t="s">
        <v>198</v>
      </c>
      <c r="B411" s="44" t="s">
        <v>189</v>
      </c>
      <c r="C411" s="55" t="s">
        <v>1231</v>
      </c>
      <c r="D411" s="55" t="s">
        <v>1232</v>
      </c>
      <c r="E411" s="56">
        <v>2</v>
      </c>
      <c r="F411" s="56">
        <v>0.5</v>
      </c>
      <c r="G411" s="56">
        <v>0.5</v>
      </c>
      <c r="H411" s="56">
        <v>0.5</v>
      </c>
      <c r="I411" s="57">
        <f t="shared" si="35"/>
        <v>0</v>
      </c>
      <c r="J411" s="55" t="s">
        <v>1233</v>
      </c>
      <c r="K411" s="35"/>
      <c r="L411" s="35"/>
      <c r="M411" s="35"/>
      <c r="N411" s="35"/>
    </row>
    <row r="412" spans="1:14" x14ac:dyDescent="0.15">
      <c r="A412" s="44" t="s">
        <v>198</v>
      </c>
      <c r="B412" s="44" t="s">
        <v>189</v>
      </c>
      <c r="C412" s="55" t="s">
        <v>1268</v>
      </c>
      <c r="D412" s="55" t="s">
        <v>1269</v>
      </c>
      <c r="E412" s="56">
        <v>2</v>
      </c>
      <c r="F412" s="56">
        <v>2</v>
      </c>
      <c r="G412" s="56">
        <v>2</v>
      </c>
      <c r="H412" s="56">
        <v>2</v>
      </c>
      <c r="I412" s="57">
        <f t="shared" si="35"/>
        <v>0</v>
      </c>
      <c r="J412" s="55" t="s">
        <v>1267</v>
      </c>
      <c r="K412" s="35"/>
      <c r="L412" s="35"/>
      <c r="M412" s="35"/>
      <c r="N412" s="35"/>
    </row>
    <row r="413" spans="1:14" x14ac:dyDescent="0.15">
      <c r="A413" s="44" t="s">
        <v>198</v>
      </c>
      <c r="B413" s="44" t="s">
        <v>189</v>
      </c>
      <c r="C413" s="55" t="s">
        <v>1455</v>
      </c>
      <c r="D413" s="55" t="s">
        <v>1275</v>
      </c>
      <c r="E413" s="56">
        <v>2</v>
      </c>
      <c r="F413" s="56">
        <v>1.5</v>
      </c>
      <c r="G413" s="56">
        <v>1.5</v>
      </c>
      <c r="H413" s="56">
        <v>1.5</v>
      </c>
      <c r="I413" s="57">
        <f t="shared" si="35"/>
        <v>0</v>
      </c>
      <c r="J413" s="55" t="s">
        <v>1276</v>
      </c>
      <c r="K413" s="35"/>
      <c r="L413" s="35"/>
      <c r="M413" s="35"/>
      <c r="N413" s="35"/>
    </row>
    <row r="414" spans="1:14" x14ac:dyDescent="0.15">
      <c r="A414" s="44" t="s">
        <v>198</v>
      </c>
      <c r="B414" s="44" t="s">
        <v>189</v>
      </c>
      <c r="C414" s="55" t="s">
        <v>1322</v>
      </c>
      <c r="D414" s="55" t="s">
        <v>1322</v>
      </c>
      <c r="E414" s="56">
        <v>1</v>
      </c>
      <c r="F414" s="56">
        <v>1</v>
      </c>
      <c r="G414" s="56">
        <v>1</v>
      </c>
      <c r="H414" s="56">
        <v>1</v>
      </c>
      <c r="I414" s="57">
        <f t="shared" si="35"/>
        <v>0</v>
      </c>
      <c r="J414" s="55" t="s">
        <v>1314</v>
      </c>
      <c r="K414" s="35"/>
      <c r="L414" s="35"/>
      <c r="M414" s="35"/>
      <c r="N414" s="35"/>
    </row>
    <row r="415" spans="1:14" x14ac:dyDescent="0.15">
      <c r="A415" s="44" t="s">
        <v>198</v>
      </c>
      <c r="B415" s="44" t="s">
        <v>189</v>
      </c>
      <c r="C415" s="55" t="s">
        <v>1321</v>
      </c>
      <c r="D415" s="55" t="s">
        <v>1321</v>
      </c>
      <c r="E415" s="56">
        <v>1</v>
      </c>
      <c r="F415" s="56">
        <v>0.5</v>
      </c>
      <c r="G415" s="56">
        <v>0.5</v>
      </c>
      <c r="H415" s="56">
        <v>0.5</v>
      </c>
      <c r="I415" s="57">
        <v>0</v>
      </c>
      <c r="J415" s="55" t="s">
        <v>1314</v>
      </c>
      <c r="K415" s="35"/>
      <c r="L415" s="35"/>
      <c r="M415" s="35"/>
      <c r="N415" s="35"/>
    </row>
    <row r="416" spans="1:14" x14ac:dyDescent="0.15">
      <c r="A416" s="44" t="s">
        <v>198</v>
      </c>
      <c r="B416" s="44" t="s">
        <v>189</v>
      </c>
      <c r="C416" s="55" t="s">
        <v>1323</v>
      </c>
      <c r="D416" s="55" t="s">
        <v>1323</v>
      </c>
      <c r="E416" s="56">
        <v>1</v>
      </c>
      <c r="F416" s="56">
        <v>0.5</v>
      </c>
      <c r="G416" s="56">
        <v>0.5</v>
      </c>
      <c r="H416" s="56">
        <v>0.5</v>
      </c>
      <c r="I416" s="57">
        <v>0</v>
      </c>
      <c r="J416" s="55" t="s">
        <v>1314</v>
      </c>
      <c r="K416" s="35"/>
      <c r="L416" s="35"/>
      <c r="M416" s="35"/>
      <c r="N416" s="35"/>
    </row>
    <row r="417" spans="1:14" x14ac:dyDescent="0.15">
      <c r="A417" s="44" t="s">
        <v>198</v>
      </c>
      <c r="B417" s="44" t="s">
        <v>189</v>
      </c>
      <c r="C417" s="55" t="s">
        <v>1340</v>
      </c>
      <c r="D417" s="55" t="s">
        <v>1341</v>
      </c>
      <c r="E417" s="56">
        <v>1</v>
      </c>
      <c r="F417" s="56">
        <v>1</v>
      </c>
      <c r="G417" s="56">
        <v>1</v>
      </c>
      <c r="H417" s="56">
        <v>1</v>
      </c>
      <c r="I417" s="57">
        <v>0</v>
      </c>
      <c r="J417" s="55" t="s">
        <v>1342</v>
      </c>
      <c r="K417" s="35"/>
      <c r="L417" s="35"/>
      <c r="M417" s="35"/>
      <c r="N417" s="35"/>
    </row>
    <row r="418" spans="1:14" x14ac:dyDescent="0.15">
      <c r="A418" s="44" t="s">
        <v>198</v>
      </c>
      <c r="B418" s="44" t="s">
        <v>189</v>
      </c>
      <c r="C418" s="55" t="s">
        <v>1369</v>
      </c>
      <c r="D418" s="55" t="s">
        <v>1368</v>
      </c>
      <c r="E418" s="56">
        <v>1</v>
      </c>
      <c r="F418" s="56">
        <v>0.5</v>
      </c>
      <c r="G418" s="56">
        <v>0.5</v>
      </c>
      <c r="H418" s="56">
        <v>0.5</v>
      </c>
      <c r="I418" s="57">
        <v>0</v>
      </c>
      <c r="J418" s="55" t="s">
        <v>1362</v>
      </c>
      <c r="K418" s="35"/>
      <c r="L418" s="35"/>
      <c r="M418" s="35"/>
      <c r="N418" s="35"/>
    </row>
    <row r="419" spans="1:14" x14ac:dyDescent="0.15">
      <c r="A419" s="44" t="s">
        <v>198</v>
      </c>
      <c r="B419" s="44" t="s">
        <v>189</v>
      </c>
      <c r="C419" s="55" t="s">
        <v>1456</v>
      </c>
      <c r="D419" s="55" t="s">
        <v>1457</v>
      </c>
      <c r="E419" s="56">
        <v>1</v>
      </c>
      <c r="F419" s="56">
        <v>1</v>
      </c>
      <c r="G419" s="56">
        <v>1</v>
      </c>
      <c r="H419" s="56">
        <v>1</v>
      </c>
      <c r="I419" s="57">
        <v>0</v>
      </c>
      <c r="J419" s="55" t="s">
        <v>1458</v>
      </c>
      <c r="K419" s="35"/>
      <c r="L419" s="35"/>
      <c r="M419" s="35"/>
      <c r="N419" s="35"/>
    </row>
    <row r="420" spans="1:14" x14ac:dyDescent="0.15">
      <c r="A420" s="44" t="s">
        <v>198</v>
      </c>
      <c r="B420" s="44" t="s">
        <v>189</v>
      </c>
      <c r="C420" s="55" t="s">
        <v>1479</v>
      </c>
      <c r="D420" s="55" t="s">
        <v>1480</v>
      </c>
      <c r="E420" s="56">
        <v>1</v>
      </c>
      <c r="F420" s="56">
        <v>0.5</v>
      </c>
      <c r="G420" s="56">
        <v>0.5</v>
      </c>
      <c r="H420" s="56">
        <v>0.5</v>
      </c>
      <c r="I420" s="57">
        <f t="shared" ref="I420:I423" si="36">G420-H420</f>
        <v>0</v>
      </c>
      <c r="J420" s="55" t="s">
        <v>1465</v>
      </c>
      <c r="K420" s="35"/>
      <c r="L420" s="35"/>
      <c r="M420" s="35"/>
      <c r="N420" s="35"/>
    </row>
    <row r="421" spans="1:14" x14ac:dyDescent="0.15">
      <c r="A421" s="44" t="s">
        <v>198</v>
      </c>
      <c r="B421" s="44" t="s">
        <v>189</v>
      </c>
      <c r="C421" s="55" t="s">
        <v>1479</v>
      </c>
      <c r="D421" s="55" t="s">
        <v>1481</v>
      </c>
      <c r="E421" s="56">
        <v>1</v>
      </c>
      <c r="F421" s="56">
        <v>1</v>
      </c>
      <c r="G421" s="56">
        <v>0.5</v>
      </c>
      <c r="H421" s="56">
        <v>0.5</v>
      </c>
      <c r="I421" s="57">
        <f t="shared" si="36"/>
        <v>0</v>
      </c>
      <c r="J421" s="55" t="s">
        <v>1465</v>
      </c>
      <c r="K421" s="35"/>
      <c r="L421" s="35"/>
      <c r="M421" s="35"/>
      <c r="N421" s="35"/>
    </row>
    <row r="422" spans="1:14" x14ac:dyDescent="0.15">
      <c r="A422" s="44" t="s">
        <v>198</v>
      </c>
      <c r="B422" s="44" t="s">
        <v>189</v>
      </c>
      <c r="C422" s="55" t="s">
        <v>1479</v>
      </c>
      <c r="D422" s="55" t="s">
        <v>1500</v>
      </c>
      <c r="E422" s="56">
        <v>1</v>
      </c>
      <c r="F422" s="56">
        <v>1</v>
      </c>
      <c r="G422" s="56">
        <v>1</v>
      </c>
      <c r="H422" s="56">
        <v>1</v>
      </c>
      <c r="I422" s="57">
        <f t="shared" si="36"/>
        <v>0</v>
      </c>
      <c r="J422" s="55" t="s">
        <v>1501</v>
      </c>
      <c r="K422" s="35"/>
      <c r="L422" s="35"/>
      <c r="M422" s="35"/>
      <c r="N422" s="35"/>
    </row>
    <row r="423" spans="1:14" x14ac:dyDescent="0.15">
      <c r="A423" s="44" t="s">
        <v>198</v>
      </c>
      <c r="B423" s="44" t="s">
        <v>189</v>
      </c>
      <c r="C423" s="55" t="s">
        <v>1479</v>
      </c>
      <c r="D423" s="55" t="s">
        <v>1517</v>
      </c>
      <c r="E423" s="56">
        <v>1</v>
      </c>
      <c r="F423" s="56">
        <v>2</v>
      </c>
      <c r="G423" s="56">
        <v>2</v>
      </c>
      <c r="H423" s="56">
        <v>2</v>
      </c>
      <c r="I423" s="57">
        <f t="shared" si="36"/>
        <v>0</v>
      </c>
      <c r="J423" s="55" t="s">
        <v>1518</v>
      </c>
      <c r="K423" s="35"/>
      <c r="L423" s="35"/>
      <c r="M423" s="35"/>
      <c r="N423" s="35"/>
    </row>
    <row r="424" spans="1:14" x14ac:dyDescent="0.15">
      <c r="A424" s="44" t="s">
        <v>198</v>
      </c>
      <c r="B424" s="44" t="s">
        <v>1021</v>
      </c>
      <c r="C424" s="55" t="s">
        <v>1022</v>
      </c>
      <c r="D424" s="55" t="s">
        <v>1023</v>
      </c>
      <c r="E424" s="56">
        <v>2</v>
      </c>
      <c r="F424" s="56">
        <v>0.5</v>
      </c>
      <c r="G424" s="56">
        <v>0.5</v>
      </c>
      <c r="H424" s="56">
        <v>0.5</v>
      </c>
      <c r="I424" s="57">
        <v>0</v>
      </c>
      <c r="J424" s="55" t="s">
        <v>1022</v>
      </c>
      <c r="K424" s="35"/>
      <c r="L424" s="35"/>
      <c r="M424" s="35"/>
      <c r="N424" s="35"/>
    </row>
    <row r="425" spans="1:14" x14ac:dyDescent="0.15">
      <c r="A425" s="44" t="s">
        <v>198</v>
      </c>
      <c r="B425" s="44" t="s">
        <v>1049</v>
      </c>
      <c r="C425" s="55" t="s">
        <v>1050</v>
      </c>
      <c r="D425" s="55" t="s">
        <v>1048</v>
      </c>
      <c r="E425" s="56">
        <v>2</v>
      </c>
      <c r="F425" s="56">
        <v>1</v>
      </c>
      <c r="G425" s="56">
        <v>1</v>
      </c>
      <c r="H425" s="56">
        <v>1</v>
      </c>
      <c r="I425" s="57">
        <v>0</v>
      </c>
      <c r="J425" s="55" t="s">
        <v>1050</v>
      </c>
      <c r="K425" s="35"/>
      <c r="L425" s="35"/>
      <c r="M425" s="35"/>
      <c r="N425" s="35"/>
    </row>
    <row r="426" spans="1:14" x14ac:dyDescent="0.15">
      <c r="A426" s="44" t="s">
        <v>198</v>
      </c>
      <c r="B426" s="44" t="s">
        <v>1049</v>
      </c>
      <c r="C426" s="55" t="s">
        <v>456</v>
      </c>
      <c r="D426" s="55" t="s">
        <v>1076</v>
      </c>
      <c r="E426" s="56">
        <v>2</v>
      </c>
      <c r="F426" s="56">
        <v>0.5</v>
      </c>
      <c r="G426" s="56">
        <v>0.5</v>
      </c>
      <c r="H426" s="56">
        <v>0.5</v>
      </c>
      <c r="I426" s="57">
        <v>0</v>
      </c>
      <c r="J426" s="55" t="s">
        <v>456</v>
      </c>
      <c r="K426" s="35"/>
      <c r="L426" s="35"/>
      <c r="M426" s="35"/>
      <c r="N426" s="35"/>
    </row>
    <row r="427" spans="1:14" x14ac:dyDescent="0.15">
      <c r="A427" s="44" t="s">
        <v>198</v>
      </c>
      <c r="B427" s="44" t="s">
        <v>1049</v>
      </c>
      <c r="C427" s="55" t="s">
        <v>1270</v>
      </c>
      <c r="D427" s="55" t="s">
        <v>1273</v>
      </c>
      <c r="E427" s="56">
        <v>2</v>
      </c>
      <c r="F427" s="56">
        <v>0.5</v>
      </c>
      <c r="G427" s="56">
        <v>0.5</v>
      </c>
      <c r="H427" s="56">
        <v>0.5</v>
      </c>
      <c r="I427" s="57">
        <v>0</v>
      </c>
      <c r="J427" s="55" t="s">
        <v>1274</v>
      </c>
      <c r="K427" s="35"/>
      <c r="L427" s="35"/>
      <c r="M427" s="35"/>
      <c r="N427" s="35"/>
    </row>
    <row r="428" spans="1:14" x14ac:dyDescent="0.15">
      <c r="A428" s="44" t="s">
        <v>198</v>
      </c>
      <c r="B428" s="44" t="s">
        <v>1049</v>
      </c>
      <c r="C428" s="55" t="s">
        <v>1271</v>
      </c>
      <c r="D428" s="55" t="s">
        <v>1272</v>
      </c>
      <c r="E428" s="56">
        <v>2</v>
      </c>
      <c r="F428" s="56">
        <v>0.5</v>
      </c>
      <c r="G428" s="56">
        <v>0.5</v>
      </c>
      <c r="H428" s="56">
        <v>0.5</v>
      </c>
      <c r="I428" s="57">
        <v>0</v>
      </c>
      <c r="J428" s="55" t="s">
        <v>1267</v>
      </c>
      <c r="K428" s="35"/>
      <c r="L428" s="35"/>
      <c r="M428" s="35"/>
      <c r="N428" s="35"/>
    </row>
    <row r="429" spans="1:14" x14ac:dyDescent="0.15">
      <c r="A429" s="44" t="s">
        <v>765</v>
      </c>
      <c r="B429" s="55" t="s">
        <v>719</v>
      </c>
      <c r="C429" s="55" t="s">
        <v>718</v>
      </c>
      <c r="D429" s="55" t="s">
        <v>718</v>
      </c>
      <c r="E429" s="56" t="s">
        <v>1155</v>
      </c>
      <c r="F429" s="56">
        <v>10</v>
      </c>
      <c r="G429" s="56">
        <v>1</v>
      </c>
      <c r="H429" s="56">
        <v>1</v>
      </c>
      <c r="I429" s="57">
        <f>G429-H429</f>
        <v>0</v>
      </c>
      <c r="J429" s="44"/>
      <c r="K429" s="35">
        <f>SUM(H429:H503)</f>
        <v>542</v>
      </c>
      <c r="L429" s="35"/>
      <c r="M429" s="35"/>
      <c r="N429" s="35"/>
    </row>
    <row r="430" spans="1:14" x14ac:dyDescent="0.15">
      <c r="A430" s="44" t="s">
        <v>765</v>
      </c>
      <c r="B430" s="55" t="s">
        <v>719</v>
      </c>
      <c r="C430" s="55" t="s">
        <v>716</v>
      </c>
      <c r="D430" s="55" t="s">
        <v>716</v>
      </c>
      <c r="E430" s="56" t="s">
        <v>1155</v>
      </c>
      <c r="F430" s="56">
        <v>10</v>
      </c>
      <c r="G430" s="56">
        <v>1</v>
      </c>
      <c r="H430" s="56">
        <v>1</v>
      </c>
      <c r="I430" s="57">
        <f>G430-H430</f>
        <v>0</v>
      </c>
      <c r="J430" s="44"/>
      <c r="K430" s="35"/>
      <c r="L430" s="35"/>
      <c r="M430" s="35"/>
      <c r="N430" s="35"/>
    </row>
    <row r="431" spans="1:14" x14ac:dyDescent="0.15">
      <c r="A431" s="44" t="s">
        <v>765</v>
      </c>
      <c r="B431" s="55" t="s">
        <v>719</v>
      </c>
      <c r="C431" s="55" t="s">
        <v>717</v>
      </c>
      <c r="D431" s="55" t="s">
        <v>717</v>
      </c>
      <c r="E431" s="56" t="s">
        <v>1155</v>
      </c>
      <c r="F431" s="56">
        <v>10</v>
      </c>
      <c r="G431" s="56">
        <v>11.5</v>
      </c>
      <c r="H431" s="56">
        <v>11.5</v>
      </c>
      <c r="I431" s="57">
        <f>G431-H431</f>
        <v>0</v>
      </c>
      <c r="J431" s="44"/>
      <c r="K431" s="35"/>
      <c r="L431" s="35"/>
      <c r="M431" s="35"/>
      <c r="N431" s="35"/>
    </row>
    <row r="432" spans="1:14" x14ac:dyDescent="0.15">
      <c r="A432" s="44" t="s">
        <v>765</v>
      </c>
      <c r="B432" s="55" t="s">
        <v>782</v>
      </c>
      <c r="C432" s="55" t="s">
        <v>645</v>
      </c>
      <c r="D432" s="55" t="s">
        <v>646</v>
      </c>
      <c r="E432" s="56" t="s">
        <v>1155</v>
      </c>
      <c r="F432" s="56">
        <v>1.5</v>
      </c>
      <c r="G432" s="56">
        <v>1.5</v>
      </c>
      <c r="H432" s="56">
        <v>1.5</v>
      </c>
      <c r="I432" s="57">
        <f>G432-H432</f>
        <v>0</v>
      </c>
      <c r="J432" s="44"/>
      <c r="K432" s="35"/>
      <c r="L432" s="35"/>
      <c r="M432" s="35"/>
      <c r="N432" s="35"/>
    </row>
    <row r="433" spans="1:14" x14ac:dyDescent="0.15">
      <c r="A433" s="44" t="s">
        <v>765</v>
      </c>
      <c r="B433" s="55" t="s">
        <v>797</v>
      </c>
      <c r="C433" s="55" t="s">
        <v>610</v>
      </c>
      <c r="D433" s="55" t="s">
        <v>610</v>
      </c>
      <c r="E433" s="56" t="s">
        <v>1155</v>
      </c>
      <c r="F433" s="56">
        <v>30</v>
      </c>
      <c r="G433" s="56">
        <v>34.5</v>
      </c>
      <c r="H433" s="56">
        <v>34.5</v>
      </c>
      <c r="I433" s="57">
        <f t="shared" ref="I433:I434" si="37">G433-H433</f>
        <v>0</v>
      </c>
      <c r="J433" s="44"/>
      <c r="K433" s="35"/>
      <c r="L433" s="35"/>
      <c r="M433" s="35"/>
      <c r="N433" s="35"/>
    </row>
    <row r="434" spans="1:14" x14ac:dyDescent="0.15">
      <c r="A434" s="44" t="s">
        <v>765</v>
      </c>
      <c r="B434" s="55" t="s">
        <v>797</v>
      </c>
      <c r="C434" s="55" t="s">
        <v>618</v>
      </c>
      <c r="D434" s="55" t="s">
        <v>618</v>
      </c>
      <c r="E434" s="56" t="s">
        <v>1155</v>
      </c>
      <c r="F434" s="56">
        <v>23.5</v>
      </c>
      <c r="G434" s="56">
        <v>23.5</v>
      </c>
      <c r="H434" s="56">
        <v>23.5</v>
      </c>
      <c r="I434" s="57">
        <f t="shared" si="37"/>
        <v>0</v>
      </c>
      <c r="J434" s="44"/>
      <c r="K434" s="35"/>
      <c r="L434" s="35"/>
      <c r="M434" s="35"/>
      <c r="N434" s="35"/>
    </row>
    <row r="435" spans="1:14" x14ac:dyDescent="0.15">
      <c r="A435" s="44" t="s">
        <v>765</v>
      </c>
      <c r="B435" s="55" t="s">
        <v>797</v>
      </c>
      <c r="C435" s="55" t="s">
        <v>619</v>
      </c>
      <c r="D435" s="55" t="s">
        <v>619</v>
      </c>
      <c r="E435" s="56" t="s">
        <v>1155</v>
      </c>
      <c r="F435" s="56">
        <v>30</v>
      </c>
      <c r="G435" s="56">
        <v>37.5</v>
      </c>
      <c r="H435" s="56">
        <v>37.5</v>
      </c>
      <c r="I435" s="57">
        <f t="shared" ref="I435:I442" si="38">G435-H435</f>
        <v>0</v>
      </c>
      <c r="J435" s="44"/>
      <c r="K435" s="35"/>
      <c r="L435" s="35"/>
      <c r="M435" s="35"/>
      <c r="N435" s="35"/>
    </row>
    <row r="436" spans="1:14" x14ac:dyDescent="0.15">
      <c r="A436" s="44" t="s">
        <v>765</v>
      </c>
      <c r="B436" s="55" t="s">
        <v>797</v>
      </c>
      <c r="C436" s="55" t="s">
        <v>620</v>
      </c>
      <c r="D436" s="55" t="s">
        <v>620</v>
      </c>
      <c r="E436" s="56" t="s">
        <v>1155</v>
      </c>
      <c r="F436" s="56">
        <v>20</v>
      </c>
      <c r="G436" s="56">
        <v>48</v>
      </c>
      <c r="H436" s="56">
        <v>48</v>
      </c>
      <c r="I436" s="57">
        <f t="shared" si="38"/>
        <v>0</v>
      </c>
      <c r="J436" s="44"/>
      <c r="K436" s="35"/>
      <c r="L436" s="35"/>
      <c r="M436" s="35"/>
      <c r="N436" s="35"/>
    </row>
    <row r="437" spans="1:14" x14ac:dyDescent="0.15">
      <c r="A437" s="44" t="s">
        <v>765</v>
      </c>
      <c r="B437" s="55" t="s">
        <v>797</v>
      </c>
      <c r="C437" s="55" t="s">
        <v>621</v>
      </c>
      <c r="D437" s="55" t="s">
        <v>621</v>
      </c>
      <c r="E437" s="56" t="s">
        <v>1155</v>
      </c>
      <c r="F437" s="56">
        <v>20</v>
      </c>
      <c r="G437" s="56">
        <v>28</v>
      </c>
      <c r="H437" s="56">
        <v>28</v>
      </c>
      <c r="I437" s="57">
        <f t="shared" si="38"/>
        <v>0</v>
      </c>
      <c r="J437" s="44"/>
      <c r="K437" s="35"/>
      <c r="L437" s="35"/>
      <c r="M437" s="35"/>
      <c r="N437" s="35"/>
    </row>
    <row r="438" spans="1:14" x14ac:dyDescent="0.15">
      <c r="A438" s="44" t="s">
        <v>765</v>
      </c>
      <c r="B438" s="55" t="s">
        <v>797</v>
      </c>
      <c r="C438" s="55" t="s">
        <v>640</v>
      </c>
      <c r="D438" s="55" t="s">
        <v>640</v>
      </c>
      <c r="E438" s="56" t="s">
        <v>1155</v>
      </c>
      <c r="F438" s="56">
        <v>3</v>
      </c>
      <c r="G438" s="56">
        <v>3</v>
      </c>
      <c r="H438" s="56">
        <v>3</v>
      </c>
      <c r="I438" s="57">
        <f t="shared" si="38"/>
        <v>0</v>
      </c>
      <c r="J438" s="44"/>
      <c r="K438" s="35"/>
      <c r="L438" s="35"/>
      <c r="M438" s="35"/>
      <c r="N438" s="35"/>
    </row>
    <row r="439" spans="1:14" x14ac:dyDescent="0.15">
      <c r="A439" s="44" t="s">
        <v>765</v>
      </c>
      <c r="B439" s="55" t="s">
        <v>797</v>
      </c>
      <c r="C439" s="55" t="s">
        <v>648</v>
      </c>
      <c r="D439" s="55" t="s">
        <v>648</v>
      </c>
      <c r="E439" s="56" t="s">
        <v>1155</v>
      </c>
      <c r="F439" s="56">
        <v>3</v>
      </c>
      <c r="G439" s="56">
        <v>3</v>
      </c>
      <c r="H439" s="56">
        <v>3</v>
      </c>
      <c r="I439" s="57">
        <f t="shared" si="38"/>
        <v>0</v>
      </c>
      <c r="J439" s="44"/>
      <c r="K439" s="35"/>
      <c r="L439" s="35"/>
      <c r="M439" s="35"/>
      <c r="N439" s="35"/>
    </row>
    <row r="440" spans="1:14" x14ac:dyDescent="0.15">
      <c r="A440" s="44" t="s">
        <v>765</v>
      </c>
      <c r="B440" s="55" t="s">
        <v>781</v>
      </c>
      <c r="C440" s="55" t="s">
        <v>786</v>
      </c>
      <c r="D440" s="55" t="s">
        <v>786</v>
      </c>
      <c r="E440" s="56" t="s">
        <v>1155</v>
      </c>
      <c r="F440" s="56">
        <v>10</v>
      </c>
      <c r="G440" s="56">
        <v>4.5</v>
      </c>
      <c r="H440" s="56">
        <v>4.5</v>
      </c>
      <c r="I440" s="57">
        <f t="shared" si="38"/>
        <v>0</v>
      </c>
      <c r="J440" s="44"/>
      <c r="K440" s="35"/>
      <c r="L440" s="35"/>
      <c r="M440" s="35"/>
      <c r="N440" s="35"/>
    </row>
    <row r="441" spans="1:14" x14ac:dyDescent="0.15">
      <c r="A441" s="44" t="s">
        <v>765</v>
      </c>
      <c r="B441" s="55" t="s">
        <v>781</v>
      </c>
      <c r="C441" s="55" t="s">
        <v>642</v>
      </c>
      <c r="D441" s="55" t="s">
        <v>642</v>
      </c>
      <c r="E441" s="56" t="s">
        <v>1155</v>
      </c>
      <c r="F441" s="56">
        <v>3</v>
      </c>
      <c r="G441" s="56">
        <v>3</v>
      </c>
      <c r="H441" s="56">
        <v>3</v>
      </c>
      <c r="I441" s="57">
        <f t="shared" si="38"/>
        <v>0</v>
      </c>
      <c r="J441" s="44"/>
      <c r="K441" s="35"/>
      <c r="L441" s="35"/>
      <c r="M441" s="35"/>
      <c r="N441" s="35"/>
    </row>
    <row r="442" spans="1:14" x14ac:dyDescent="0.15">
      <c r="A442" s="44" t="s">
        <v>765</v>
      </c>
      <c r="B442" s="55" t="s">
        <v>781</v>
      </c>
      <c r="C442" s="55" t="s">
        <v>816</v>
      </c>
      <c r="D442" s="55" t="s">
        <v>817</v>
      </c>
      <c r="E442" s="56" t="s">
        <v>1155</v>
      </c>
      <c r="F442" s="56">
        <v>10</v>
      </c>
      <c r="G442" s="56">
        <v>9</v>
      </c>
      <c r="H442" s="56">
        <v>9</v>
      </c>
      <c r="I442" s="57">
        <f t="shared" si="38"/>
        <v>0</v>
      </c>
      <c r="J442" s="44"/>
      <c r="K442" s="35"/>
      <c r="L442" s="35"/>
      <c r="M442" s="35"/>
      <c r="N442" s="35"/>
    </row>
    <row r="443" spans="1:14" x14ac:dyDescent="0.15">
      <c r="A443" s="44" t="s">
        <v>765</v>
      </c>
      <c r="B443" s="55" t="s">
        <v>785</v>
      </c>
      <c r="C443" s="55" t="s">
        <v>809</v>
      </c>
      <c r="D443" s="55" t="s">
        <v>809</v>
      </c>
      <c r="E443" s="56" t="s">
        <v>1155</v>
      </c>
      <c r="F443" s="56">
        <v>10</v>
      </c>
      <c r="G443" s="56">
        <v>1.5</v>
      </c>
      <c r="H443" s="56">
        <v>1.5</v>
      </c>
      <c r="I443" s="57">
        <f t="shared" ref="I443:I452" si="39">G443-H443</f>
        <v>0</v>
      </c>
      <c r="J443" s="44"/>
      <c r="K443" s="35"/>
      <c r="L443" s="35"/>
      <c r="M443" s="35"/>
      <c r="N443" s="35"/>
    </row>
    <row r="444" spans="1:14" x14ac:dyDescent="0.15">
      <c r="A444" s="44" t="s">
        <v>765</v>
      </c>
      <c r="B444" s="55" t="s">
        <v>785</v>
      </c>
      <c r="C444" s="55" t="s">
        <v>805</v>
      </c>
      <c r="D444" s="55" t="s">
        <v>810</v>
      </c>
      <c r="E444" s="56" t="s">
        <v>1155</v>
      </c>
      <c r="F444" s="56">
        <v>1.5</v>
      </c>
      <c r="G444" s="56">
        <v>1</v>
      </c>
      <c r="H444" s="56">
        <v>1</v>
      </c>
      <c r="I444" s="57">
        <f t="shared" si="39"/>
        <v>0</v>
      </c>
      <c r="J444" s="44"/>
      <c r="K444" s="35"/>
      <c r="L444" s="35"/>
      <c r="M444" s="35"/>
      <c r="N444" s="35"/>
    </row>
    <row r="445" spans="1:14" x14ac:dyDescent="0.15">
      <c r="A445" s="44" t="s">
        <v>765</v>
      </c>
      <c r="B445" s="55" t="s">
        <v>785</v>
      </c>
      <c r="C445" s="55" t="s">
        <v>805</v>
      </c>
      <c r="D445" s="55" t="s">
        <v>811</v>
      </c>
      <c r="E445" s="56" t="s">
        <v>1155</v>
      </c>
      <c r="F445" s="56">
        <v>2</v>
      </c>
      <c r="G445" s="56">
        <v>0</v>
      </c>
      <c r="H445" s="56">
        <v>0</v>
      </c>
      <c r="I445" s="57">
        <f t="shared" si="39"/>
        <v>0</v>
      </c>
      <c r="J445" s="44"/>
      <c r="K445" s="35"/>
      <c r="L445" s="35"/>
      <c r="M445" s="35"/>
      <c r="N445" s="35"/>
    </row>
    <row r="446" spans="1:14" x14ac:dyDescent="0.15">
      <c r="A446" s="44" t="s">
        <v>765</v>
      </c>
      <c r="B446" s="55" t="s">
        <v>785</v>
      </c>
      <c r="C446" s="55" t="s">
        <v>805</v>
      </c>
      <c r="D446" s="55" t="s">
        <v>812</v>
      </c>
      <c r="E446" s="56" t="s">
        <v>1155</v>
      </c>
      <c r="F446" s="56">
        <v>1.5</v>
      </c>
      <c r="G446" s="56">
        <v>0</v>
      </c>
      <c r="H446" s="56">
        <v>0</v>
      </c>
      <c r="I446" s="57">
        <f t="shared" si="39"/>
        <v>0</v>
      </c>
      <c r="J446" s="44"/>
      <c r="K446" s="35"/>
      <c r="L446" s="35"/>
      <c r="M446" s="35"/>
      <c r="N446" s="35"/>
    </row>
    <row r="447" spans="1:14" x14ac:dyDescent="0.15">
      <c r="A447" s="44" t="s">
        <v>765</v>
      </c>
      <c r="B447" s="55" t="s">
        <v>785</v>
      </c>
      <c r="C447" s="55" t="s">
        <v>805</v>
      </c>
      <c r="D447" s="55" t="s">
        <v>813</v>
      </c>
      <c r="E447" s="56" t="s">
        <v>1155</v>
      </c>
      <c r="F447" s="56">
        <v>1.5</v>
      </c>
      <c r="G447" s="56">
        <v>0</v>
      </c>
      <c r="H447" s="56">
        <v>0</v>
      </c>
      <c r="I447" s="57">
        <f t="shared" si="39"/>
        <v>0</v>
      </c>
      <c r="J447" s="44"/>
      <c r="K447" s="35"/>
      <c r="L447" s="35"/>
      <c r="M447" s="35"/>
      <c r="N447" s="35"/>
    </row>
    <row r="448" spans="1:14" x14ac:dyDescent="0.15">
      <c r="A448" s="44" t="s">
        <v>765</v>
      </c>
      <c r="B448" s="55" t="s">
        <v>785</v>
      </c>
      <c r="C448" s="55" t="s">
        <v>805</v>
      </c>
      <c r="D448" s="55" t="s">
        <v>814</v>
      </c>
      <c r="E448" s="56" t="s">
        <v>1155</v>
      </c>
      <c r="F448" s="56">
        <v>1.5</v>
      </c>
      <c r="G448" s="56">
        <v>0</v>
      </c>
      <c r="H448" s="56">
        <v>0</v>
      </c>
      <c r="I448" s="57">
        <f t="shared" si="39"/>
        <v>0</v>
      </c>
      <c r="J448" s="44"/>
      <c r="K448" s="35"/>
      <c r="L448" s="35"/>
      <c r="M448" s="35"/>
      <c r="N448" s="35"/>
    </row>
    <row r="449" spans="1:14" x14ac:dyDescent="0.15">
      <c r="A449" s="44" t="s">
        <v>765</v>
      </c>
      <c r="B449" s="55" t="s">
        <v>785</v>
      </c>
      <c r="C449" s="55" t="s">
        <v>805</v>
      </c>
      <c r="D449" s="55" t="s">
        <v>815</v>
      </c>
      <c r="E449" s="56" t="s">
        <v>1155</v>
      </c>
      <c r="F449" s="56">
        <v>0.5</v>
      </c>
      <c r="G449" s="56">
        <v>0</v>
      </c>
      <c r="H449" s="56">
        <v>0</v>
      </c>
      <c r="I449" s="57">
        <f t="shared" si="39"/>
        <v>0</v>
      </c>
      <c r="J449" s="44"/>
      <c r="K449" s="35"/>
      <c r="L449" s="35"/>
      <c r="M449" s="35"/>
      <c r="N449" s="35"/>
    </row>
    <row r="450" spans="1:14" x14ac:dyDescent="0.15">
      <c r="A450" s="44" t="s">
        <v>765</v>
      </c>
      <c r="B450" s="55" t="s">
        <v>785</v>
      </c>
      <c r="C450" s="55" t="s">
        <v>806</v>
      </c>
      <c r="D450" s="55" t="s">
        <v>806</v>
      </c>
      <c r="E450" s="56" t="s">
        <v>1155</v>
      </c>
      <c r="F450" s="56">
        <v>10</v>
      </c>
      <c r="G450" s="56">
        <v>10</v>
      </c>
      <c r="H450" s="56">
        <v>10</v>
      </c>
      <c r="I450" s="57">
        <f t="shared" si="39"/>
        <v>0</v>
      </c>
      <c r="J450" s="44"/>
      <c r="K450" s="35"/>
      <c r="L450" s="35"/>
      <c r="M450" s="35"/>
      <c r="N450" s="35"/>
    </row>
    <row r="451" spans="1:14" x14ac:dyDescent="0.15">
      <c r="A451" s="44" t="s">
        <v>765</v>
      </c>
      <c r="B451" s="55" t="s">
        <v>785</v>
      </c>
      <c r="C451" s="55" t="s">
        <v>807</v>
      </c>
      <c r="D451" s="55" t="s">
        <v>807</v>
      </c>
      <c r="E451" s="56" t="s">
        <v>1155</v>
      </c>
      <c r="F451" s="56">
        <v>10</v>
      </c>
      <c r="G451" s="56">
        <v>10</v>
      </c>
      <c r="H451" s="56">
        <v>10</v>
      </c>
      <c r="I451" s="57">
        <f t="shared" si="39"/>
        <v>0</v>
      </c>
      <c r="J451" s="44"/>
      <c r="K451" s="35"/>
      <c r="L451" s="35"/>
      <c r="M451" s="35"/>
      <c r="N451" s="35"/>
    </row>
    <row r="452" spans="1:14" x14ac:dyDescent="0.15">
      <c r="A452" s="44" t="s">
        <v>765</v>
      </c>
      <c r="B452" s="55" t="s">
        <v>785</v>
      </c>
      <c r="C452" s="55" t="s">
        <v>808</v>
      </c>
      <c r="D452" s="55" t="s">
        <v>808</v>
      </c>
      <c r="E452" s="56" t="s">
        <v>1155</v>
      </c>
      <c r="F452" s="56">
        <v>10</v>
      </c>
      <c r="G452" s="56">
        <v>10</v>
      </c>
      <c r="H452" s="56">
        <v>10</v>
      </c>
      <c r="I452" s="57">
        <f t="shared" si="39"/>
        <v>0</v>
      </c>
      <c r="J452" s="44"/>
      <c r="K452" s="35"/>
      <c r="L452" s="35"/>
      <c r="M452" s="35"/>
      <c r="N452" s="35"/>
    </row>
    <row r="453" spans="1:14" x14ac:dyDescent="0.15">
      <c r="A453" s="44" t="s">
        <v>765</v>
      </c>
      <c r="B453" s="55" t="s">
        <v>783</v>
      </c>
      <c r="C453" s="55" t="s">
        <v>676</v>
      </c>
      <c r="D453" s="55" t="s">
        <v>676</v>
      </c>
      <c r="E453" s="56" t="s">
        <v>1155</v>
      </c>
      <c r="F453" s="56">
        <v>20</v>
      </c>
      <c r="G453" s="56">
        <v>20.5</v>
      </c>
      <c r="H453" s="56">
        <v>20.5</v>
      </c>
      <c r="I453" s="57">
        <f t="shared" ref="I453:I465" si="40">G453-H453</f>
        <v>0</v>
      </c>
      <c r="J453" s="44"/>
      <c r="K453" s="35"/>
      <c r="L453" s="35"/>
      <c r="M453" s="35"/>
      <c r="N453" s="35"/>
    </row>
    <row r="454" spans="1:14" x14ac:dyDescent="0.15">
      <c r="A454" s="44" t="s">
        <v>765</v>
      </c>
      <c r="B454" s="55" t="s">
        <v>783</v>
      </c>
      <c r="C454" s="55" t="s">
        <v>677</v>
      </c>
      <c r="D454" s="55" t="s">
        <v>677</v>
      </c>
      <c r="E454" s="56" t="s">
        <v>1155</v>
      </c>
      <c r="F454" s="56">
        <v>10</v>
      </c>
      <c r="G454" s="56">
        <v>7.5</v>
      </c>
      <c r="H454" s="56">
        <v>7.5</v>
      </c>
      <c r="I454" s="57">
        <f t="shared" si="40"/>
        <v>0</v>
      </c>
      <c r="J454" s="44"/>
      <c r="K454" s="35"/>
      <c r="L454" s="35"/>
      <c r="M454" s="35"/>
      <c r="N454" s="35"/>
    </row>
    <row r="455" spans="1:14" x14ac:dyDescent="0.15">
      <c r="A455" s="44" t="s">
        <v>765</v>
      </c>
      <c r="B455" s="55" t="s">
        <v>783</v>
      </c>
      <c r="C455" s="55" t="s">
        <v>678</v>
      </c>
      <c r="D455" s="55" t="s">
        <v>678</v>
      </c>
      <c r="E455" s="56" t="s">
        <v>1155</v>
      </c>
      <c r="F455" s="56">
        <v>15</v>
      </c>
      <c r="G455" s="56">
        <v>2</v>
      </c>
      <c r="H455" s="56">
        <v>2</v>
      </c>
      <c r="I455" s="57">
        <f t="shared" si="40"/>
        <v>0</v>
      </c>
      <c r="J455" s="44"/>
      <c r="K455" s="35"/>
      <c r="L455" s="35"/>
      <c r="M455" s="35"/>
      <c r="N455" s="35"/>
    </row>
    <row r="456" spans="1:14" x14ac:dyDescent="0.15">
      <c r="A456" s="44" t="s">
        <v>765</v>
      </c>
      <c r="B456" s="55" t="s">
        <v>783</v>
      </c>
      <c r="C456" s="55" t="s">
        <v>679</v>
      </c>
      <c r="D456" s="55" t="s">
        <v>679</v>
      </c>
      <c r="E456" s="56" t="s">
        <v>1155</v>
      </c>
      <c r="F456" s="56">
        <v>20</v>
      </c>
      <c r="G456" s="56">
        <v>10.5</v>
      </c>
      <c r="H456" s="56">
        <v>10.5</v>
      </c>
      <c r="I456" s="57">
        <f t="shared" si="40"/>
        <v>0</v>
      </c>
      <c r="J456" s="44"/>
      <c r="K456" s="35"/>
      <c r="L456" s="35"/>
      <c r="M456" s="35"/>
      <c r="N456" s="35"/>
    </row>
    <row r="457" spans="1:14" x14ac:dyDescent="0.15">
      <c r="A457" s="44" t="s">
        <v>765</v>
      </c>
      <c r="B457" s="55" t="s">
        <v>783</v>
      </c>
      <c r="C457" s="55" t="s">
        <v>680</v>
      </c>
      <c r="D457" s="55" t="s">
        <v>680</v>
      </c>
      <c r="E457" s="56" t="s">
        <v>1155</v>
      </c>
      <c r="F457" s="56">
        <v>20</v>
      </c>
      <c r="G457" s="56">
        <v>15.5</v>
      </c>
      <c r="H457" s="56">
        <v>15.5</v>
      </c>
      <c r="I457" s="57">
        <f t="shared" si="40"/>
        <v>0</v>
      </c>
      <c r="J457" s="44"/>
      <c r="K457" s="35"/>
      <c r="L457" s="35"/>
      <c r="M457" s="35"/>
      <c r="N457" s="35"/>
    </row>
    <row r="458" spans="1:14" x14ac:dyDescent="0.15">
      <c r="A458" s="44" t="s">
        <v>765</v>
      </c>
      <c r="B458" s="55" t="s">
        <v>783</v>
      </c>
      <c r="C458" s="55" t="s">
        <v>681</v>
      </c>
      <c r="D458" s="55" t="s">
        <v>681</v>
      </c>
      <c r="E458" s="56" t="s">
        <v>1155</v>
      </c>
      <c r="F458" s="56">
        <v>20</v>
      </c>
      <c r="G458" s="56">
        <v>6</v>
      </c>
      <c r="H458" s="56">
        <v>6</v>
      </c>
      <c r="I458" s="57">
        <f t="shared" si="40"/>
        <v>0</v>
      </c>
      <c r="J458" s="44"/>
      <c r="K458" s="35"/>
      <c r="L458" s="35"/>
      <c r="M458" s="35"/>
      <c r="N458" s="35"/>
    </row>
    <row r="459" spans="1:14" x14ac:dyDescent="0.15">
      <c r="A459" s="44" t="s">
        <v>765</v>
      </c>
      <c r="B459" s="55" t="s">
        <v>784</v>
      </c>
      <c r="C459" s="55" t="s">
        <v>682</v>
      </c>
      <c r="D459" s="55" t="s">
        <v>682</v>
      </c>
      <c r="E459" s="56" t="s">
        <v>1155</v>
      </c>
      <c r="F459" s="56">
        <v>20</v>
      </c>
      <c r="G459" s="56">
        <v>12.5</v>
      </c>
      <c r="H459" s="56">
        <v>12.5</v>
      </c>
      <c r="I459" s="57">
        <f t="shared" si="40"/>
        <v>0</v>
      </c>
      <c r="J459" s="44"/>
      <c r="K459" s="35"/>
      <c r="L459" s="35"/>
      <c r="M459" s="35"/>
      <c r="N459" s="35"/>
    </row>
    <row r="460" spans="1:14" x14ac:dyDescent="0.15">
      <c r="A460" s="44" t="s">
        <v>765</v>
      </c>
      <c r="B460" s="55" t="s">
        <v>784</v>
      </c>
      <c r="C460" s="55" t="s">
        <v>683</v>
      </c>
      <c r="D460" s="55" t="s">
        <v>683</v>
      </c>
      <c r="E460" s="56" t="s">
        <v>1155</v>
      </c>
      <c r="F460" s="56">
        <v>20</v>
      </c>
      <c r="G460" s="56">
        <v>2</v>
      </c>
      <c r="H460" s="56">
        <v>2</v>
      </c>
      <c r="I460" s="57">
        <f t="shared" si="40"/>
        <v>0</v>
      </c>
      <c r="J460" s="44"/>
      <c r="K460" s="35"/>
      <c r="L460" s="35"/>
      <c r="M460" s="35"/>
      <c r="N460" s="35"/>
    </row>
    <row r="461" spans="1:14" x14ac:dyDescent="0.15">
      <c r="A461" s="44" t="s">
        <v>765</v>
      </c>
      <c r="B461" s="55" t="s">
        <v>784</v>
      </c>
      <c r="C461" s="55" t="s">
        <v>684</v>
      </c>
      <c r="D461" s="55" t="s">
        <v>684</v>
      </c>
      <c r="E461" s="56" t="s">
        <v>1155</v>
      </c>
      <c r="F461" s="56">
        <v>20</v>
      </c>
      <c r="G461" s="56">
        <v>0</v>
      </c>
      <c r="H461" s="56">
        <v>0</v>
      </c>
      <c r="I461" s="57">
        <f t="shared" si="40"/>
        <v>0</v>
      </c>
      <c r="J461" s="44"/>
      <c r="K461" s="35"/>
      <c r="L461" s="35"/>
      <c r="M461" s="35"/>
      <c r="N461" s="35"/>
    </row>
    <row r="462" spans="1:14" x14ac:dyDescent="0.15">
      <c r="A462" s="44" t="s">
        <v>765</v>
      </c>
      <c r="B462" s="55" t="s">
        <v>784</v>
      </c>
      <c r="C462" s="55" t="s">
        <v>685</v>
      </c>
      <c r="D462" s="55" t="s">
        <v>685</v>
      </c>
      <c r="E462" s="56" t="s">
        <v>1155</v>
      </c>
      <c r="F462" s="56">
        <v>20</v>
      </c>
      <c r="G462" s="56">
        <v>0</v>
      </c>
      <c r="H462" s="56">
        <v>0</v>
      </c>
      <c r="I462" s="57">
        <f t="shared" si="40"/>
        <v>0</v>
      </c>
      <c r="J462" s="44"/>
      <c r="K462" s="35"/>
      <c r="L462" s="35"/>
      <c r="M462" s="35"/>
      <c r="N462" s="35"/>
    </row>
    <row r="463" spans="1:14" x14ac:dyDescent="0.15">
      <c r="A463" s="44" t="s">
        <v>765</v>
      </c>
      <c r="B463" s="55" t="s">
        <v>784</v>
      </c>
      <c r="C463" s="55" t="s">
        <v>686</v>
      </c>
      <c r="D463" s="55" t="s">
        <v>686</v>
      </c>
      <c r="E463" s="56" t="s">
        <v>1155</v>
      </c>
      <c r="F463" s="56">
        <v>20</v>
      </c>
      <c r="G463" s="56">
        <v>0</v>
      </c>
      <c r="H463" s="56">
        <v>0</v>
      </c>
      <c r="I463" s="57">
        <f t="shared" si="40"/>
        <v>0</v>
      </c>
      <c r="J463" s="44"/>
      <c r="K463" s="35"/>
      <c r="L463" s="35"/>
      <c r="M463" s="35"/>
      <c r="N463" s="35"/>
    </row>
    <row r="464" spans="1:14" x14ac:dyDescent="0.15">
      <c r="A464" s="44" t="s">
        <v>765</v>
      </c>
      <c r="B464" s="55" t="s">
        <v>784</v>
      </c>
      <c r="C464" s="55" t="s">
        <v>687</v>
      </c>
      <c r="D464" s="55" t="s">
        <v>687</v>
      </c>
      <c r="E464" s="56" t="s">
        <v>1155</v>
      </c>
      <c r="F464" s="56">
        <v>20</v>
      </c>
      <c r="G464" s="56">
        <v>0</v>
      </c>
      <c r="H464" s="56">
        <v>0</v>
      </c>
      <c r="I464" s="57">
        <f t="shared" si="40"/>
        <v>0</v>
      </c>
      <c r="J464" s="44"/>
      <c r="K464" s="35"/>
      <c r="L464" s="35"/>
      <c r="M464" s="35"/>
      <c r="N464" s="35"/>
    </row>
    <row r="465" spans="1:14" x14ac:dyDescent="0.15">
      <c r="A465" s="44" t="s">
        <v>765</v>
      </c>
      <c r="B465" s="55" t="s">
        <v>784</v>
      </c>
      <c r="C465" s="55" t="s">
        <v>688</v>
      </c>
      <c r="D465" s="55" t="s">
        <v>688</v>
      </c>
      <c r="E465" s="56" t="s">
        <v>1155</v>
      </c>
      <c r="F465" s="56">
        <v>20</v>
      </c>
      <c r="G465" s="56">
        <v>0</v>
      </c>
      <c r="H465" s="56">
        <v>0</v>
      </c>
      <c r="I465" s="57">
        <f t="shared" si="40"/>
        <v>0</v>
      </c>
      <c r="J465" s="44"/>
      <c r="K465" s="35"/>
      <c r="L465" s="35"/>
      <c r="M465" s="35"/>
      <c r="N465" s="35"/>
    </row>
    <row r="466" spans="1:14" x14ac:dyDescent="0.15">
      <c r="A466" s="44" t="s">
        <v>765</v>
      </c>
      <c r="B466" s="55" t="s">
        <v>722</v>
      </c>
      <c r="C466" s="55" t="s">
        <v>722</v>
      </c>
      <c r="D466" s="55" t="s">
        <v>722</v>
      </c>
      <c r="E466" s="56" t="s">
        <v>1155</v>
      </c>
      <c r="F466" s="56">
        <v>13</v>
      </c>
      <c r="G466" s="56">
        <v>13.5</v>
      </c>
      <c r="H466" s="56">
        <v>13.5</v>
      </c>
      <c r="I466" s="57">
        <f t="shared" ref="I466:I480" si="41">G466-H466</f>
        <v>0</v>
      </c>
      <c r="J466" s="44"/>
      <c r="K466" s="35"/>
      <c r="L466" s="35"/>
      <c r="M466" s="35"/>
      <c r="N466" s="35"/>
    </row>
    <row r="467" spans="1:14" x14ac:dyDescent="0.15">
      <c r="A467" s="44" t="s">
        <v>765</v>
      </c>
      <c r="B467" s="55" t="s">
        <v>820</v>
      </c>
      <c r="C467" s="55" t="s">
        <v>876</v>
      </c>
      <c r="D467" s="55" t="s">
        <v>877</v>
      </c>
      <c r="E467" s="56" t="s">
        <v>1155</v>
      </c>
      <c r="F467" s="56">
        <v>5</v>
      </c>
      <c r="G467" s="56">
        <v>5</v>
      </c>
      <c r="H467" s="56">
        <v>5</v>
      </c>
      <c r="I467" s="57">
        <f t="shared" si="41"/>
        <v>0</v>
      </c>
      <c r="J467" s="44"/>
      <c r="K467" s="35"/>
      <c r="L467" s="35"/>
      <c r="M467" s="35"/>
      <c r="N467" s="35"/>
    </row>
    <row r="468" spans="1:14" x14ac:dyDescent="0.15">
      <c r="A468" s="44" t="s">
        <v>765</v>
      </c>
      <c r="B468" s="55" t="s">
        <v>820</v>
      </c>
      <c r="C468" s="55" t="s">
        <v>972</v>
      </c>
      <c r="D468" s="55" t="s">
        <v>971</v>
      </c>
      <c r="E468" s="56" t="s">
        <v>1155</v>
      </c>
      <c r="F468" s="56">
        <v>3.5</v>
      </c>
      <c r="G468" s="56">
        <v>0</v>
      </c>
      <c r="H468" s="56">
        <v>0</v>
      </c>
      <c r="I468" s="57">
        <f t="shared" si="41"/>
        <v>0</v>
      </c>
      <c r="J468" s="44"/>
      <c r="K468" s="35"/>
      <c r="L468" s="35"/>
      <c r="M468" s="35"/>
      <c r="N468" s="35"/>
    </row>
    <row r="469" spans="1:14" x14ac:dyDescent="0.15">
      <c r="A469" s="44" t="s">
        <v>765</v>
      </c>
      <c r="B469" s="55" t="s">
        <v>820</v>
      </c>
      <c r="C469" s="55" t="s">
        <v>1139</v>
      </c>
      <c r="D469" s="55" t="s">
        <v>1140</v>
      </c>
      <c r="E469" s="56" t="s">
        <v>1155</v>
      </c>
      <c r="F469" s="56">
        <v>3.5</v>
      </c>
      <c r="G469" s="56">
        <v>3</v>
      </c>
      <c r="H469" s="56">
        <v>3</v>
      </c>
      <c r="I469" s="57">
        <f t="shared" si="41"/>
        <v>0</v>
      </c>
      <c r="J469" s="44"/>
      <c r="K469" s="35"/>
      <c r="L469" s="35"/>
      <c r="M469" s="35"/>
      <c r="N469" s="35"/>
    </row>
    <row r="470" spans="1:14" x14ac:dyDescent="0.15">
      <c r="A470" s="44" t="s">
        <v>765</v>
      </c>
      <c r="B470" s="55" t="s">
        <v>820</v>
      </c>
      <c r="C470" s="55" t="s">
        <v>1141</v>
      </c>
      <c r="D470" s="55" t="s">
        <v>878</v>
      </c>
      <c r="E470" s="56" t="s">
        <v>1155</v>
      </c>
      <c r="F470" s="56">
        <v>1.5</v>
      </c>
      <c r="G470" s="56">
        <v>2.5</v>
      </c>
      <c r="H470" s="56">
        <v>2.5</v>
      </c>
      <c r="I470" s="57">
        <f t="shared" si="41"/>
        <v>0</v>
      </c>
      <c r="J470" s="44"/>
      <c r="K470" s="35"/>
      <c r="L470" s="35"/>
      <c r="M470" s="35"/>
      <c r="N470" s="35"/>
    </row>
    <row r="471" spans="1:14" x14ac:dyDescent="0.15">
      <c r="A471" s="44" t="s">
        <v>765</v>
      </c>
      <c r="B471" s="55" t="s">
        <v>820</v>
      </c>
      <c r="C471" s="55" t="s">
        <v>898</v>
      </c>
      <c r="D471" s="55" t="s">
        <v>973</v>
      </c>
      <c r="E471" s="56" t="s">
        <v>1155</v>
      </c>
      <c r="F471" s="56">
        <v>7.5</v>
      </c>
      <c r="G471" s="56">
        <v>10</v>
      </c>
      <c r="H471" s="56">
        <v>10</v>
      </c>
      <c r="I471" s="57">
        <f t="shared" si="41"/>
        <v>0</v>
      </c>
      <c r="J471" s="44"/>
      <c r="K471" s="35"/>
      <c r="L471" s="35"/>
      <c r="M471" s="35"/>
      <c r="N471" s="35"/>
    </row>
    <row r="472" spans="1:14" x14ac:dyDescent="0.15">
      <c r="A472" s="44" t="s">
        <v>765</v>
      </c>
      <c r="B472" s="55" t="s">
        <v>820</v>
      </c>
      <c r="C472" s="55" t="s">
        <v>899</v>
      </c>
      <c r="D472" s="55" t="s">
        <v>955</v>
      </c>
      <c r="E472" s="56" t="s">
        <v>1155</v>
      </c>
      <c r="F472" s="56">
        <v>5</v>
      </c>
      <c r="G472" s="56">
        <v>6</v>
      </c>
      <c r="H472" s="56">
        <v>6</v>
      </c>
      <c r="I472" s="57">
        <f t="shared" si="41"/>
        <v>0</v>
      </c>
      <c r="J472" s="44"/>
      <c r="K472" s="35"/>
      <c r="L472" s="35"/>
      <c r="M472" s="35"/>
      <c r="N472" s="35"/>
    </row>
    <row r="473" spans="1:14" x14ac:dyDescent="0.15">
      <c r="A473" s="44" t="s">
        <v>765</v>
      </c>
      <c r="B473" s="55" t="s">
        <v>820</v>
      </c>
      <c r="C473" s="55" t="s">
        <v>916</v>
      </c>
      <c r="D473" s="55" t="s">
        <v>956</v>
      </c>
      <c r="E473" s="56" t="s">
        <v>1155</v>
      </c>
      <c r="F473" s="56">
        <v>3.5</v>
      </c>
      <c r="G473" s="56">
        <v>3</v>
      </c>
      <c r="H473" s="56">
        <v>3</v>
      </c>
      <c r="I473" s="57">
        <f t="shared" si="41"/>
        <v>0</v>
      </c>
      <c r="J473" s="44"/>
      <c r="K473" s="35"/>
      <c r="L473" s="35"/>
      <c r="M473" s="35"/>
      <c r="N473" s="35"/>
    </row>
    <row r="474" spans="1:14" x14ac:dyDescent="0.15">
      <c r="A474" s="44" t="s">
        <v>765</v>
      </c>
      <c r="B474" s="55" t="s">
        <v>820</v>
      </c>
      <c r="C474" s="55" t="s">
        <v>963</v>
      </c>
      <c r="D474" s="55" t="s">
        <v>964</v>
      </c>
      <c r="E474" s="56" t="s">
        <v>1155</v>
      </c>
      <c r="F474" s="56">
        <v>2</v>
      </c>
      <c r="G474" s="56">
        <v>0</v>
      </c>
      <c r="H474" s="56">
        <v>0</v>
      </c>
      <c r="I474" s="57">
        <f t="shared" si="41"/>
        <v>0</v>
      </c>
      <c r="J474" s="44"/>
      <c r="K474" s="35"/>
      <c r="L474" s="35"/>
      <c r="M474" s="35"/>
      <c r="N474" s="35"/>
    </row>
    <row r="475" spans="1:14" x14ac:dyDescent="0.15">
      <c r="A475" s="44" t="s">
        <v>765</v>
      </c>
      <c r="B475" s="55" t="s">
        <v>820</v>
      </c>
      <c r="C475" s="55" t="s">
        <v>965</v>
      </c>
      <c r="D475" s="55" t="s">
        <v>957</v>
      </c>
      <c r="E475" s="56" t="s">
        <v>1155</v>
      </c>
      <c r="F475" s="56">
        <v>3.5</v>
      </c>
      <c r="G475" s="56">
        <v>8</v>
      </c>
      <c r="H475" s="56">
        <v>8</v>
      </c>
      <c r="I475" s="57">
        <f t="shared" si="41"/>
        <v>0</v>
      </c>
      <c r="J475" s="44"/>
      <c r="K475" s="35"/>
      <c r="L475" s="35"/>
      <c r="M475" s="35"/>
      <c r="N475" s="35"/>
    </row>
    <row r="476" spans="1:14" x14ac:dyDescent="0.15">
      <c r="A476" s="44" t="s">
        <v>765</v>
      </c>
      <c r="B476" s="55" t="s">
        <v>820</v>
      </c>
      <c r="C476" s="55" t="s">
        <v>967</v>
      </c>
      <c r="D476" s="55" t="s">
        <v>958</v>
      </c>
      <c r="E476" s="56" t="s">
        <v>1155</v>
      </c>
      <c r="F476" s="56">
        <v>2</v>
      </c>
      <c r="G476" s="56">
        <v>3</v>
      </c>
      <c r="H476" s="56">
        <v>3</v>
      </c>
      <c r="I476" s="57">
        <f t="shared" si="41"/>
        <v>0</v>
      </c>
      <c r="J476" s="44"/>
      <c r="K476" s="35"/>
      <c r="L476" s="35"/>
      <c r="M476" s="35"/>
      <c r="N476" s="35"/>
    </row>
    <row r="477" spans="1:14" x14ac:dyDescent="0.15">
      <c r="A477" s="44" t="s">
        <v>765</v>
      </c>
      <c r="B477" s="55" t="s">
        <v>820</v>
      </c>
      <c r="C477" s="55" t="s">
        <v>966</v>
      </c>
      <c r="D477" s="55" t="s">
        <v>959</v>
      </c>
      <c r="E477" s="56" t="s">
        <v>1155</v>
      </c>
      <c r="F477" s="56">
        <v>2.5</v>
      </c>
      <c r="G477" s="56">
        <v>0</v>
      </c>
      <c r="H477" s="56">
        <v>0</v>
      </c>
      <c r="I477" s="57">
        <f t="shared" si="41"/>
        <v>0</v>
      </c>
      <c r="J477" s="44"/>
      <c r="K477" s="35"/>
      <c r="L477" s="35"/>
      <c r="M477" s="35"/>
      <c r="N477" s="35"/>
    </row>
    <row r="478" spans="1:14" x14ac:dyDescent="0.15">
      <c r="A478" s="44" t="s">
        <v>765</v>
      </c>
      <c r="B478" s="55" t="s">
        <v>820</v>
      </c>
      <c r="C478" s="55" t="s">
        <v>968</v>
      </c>
      <c r="D478" s="55" t="s">
        <v>960</v>
      </c>
      <c r="E478" s="56" t="s">
        <v>1155</v>
      </c>
      <c r="F478" s="56">
        <v>2.5</v>
      </c>
      <c r="G478" s="56">
        <v>0</v>
      </c>
      <c r="H478" s="56">
        <v>0</v>
      </c>
      <c r="I478" s="57">
        <f t="shared" si="41"/>
        <v>0</v>
      </c>
      <c r="J478" s="44"/>
      <c r="K478" s="35"/>
      <c r="L478" s="35"/>
      <c r="M478" s="35"/>
      <c r="N478" s="35"/>
    </row>
    <row r="479" spans="1:14" x14ac:dyDescent="0.15">
      <c r="A479" s="44" t="s">
        <v>765</v>
      </c>
      <c r="B479" s="55" t="s">
        <v>820</v>
      </c>
      <c r="C479" s="55" t="s">
        <v>969</v>
      </c>
      <c r="D479" s="55" t="s">
        <v>961</v>
      </c>
      <c r="E479" s="56" t="s">
        <v>1155</v>
      </c>
      <c r="F479" s="56">
        <v>4</v>
      </c>
      <c r="G479" s="56">
        <v>0</v>
      </c>
      <c r="H479" s="56">
        <v>0</v>
      </c>
      <c r="I479" s="57">
        <f t="shared" si="41"/>
        <v>0</v>
      </c>
      <c r="J479" s="44"/>
      <c r="K479" s="35"/>
      <c r="L479" s="35"/>
      <c r="M479" s="35"/>
      <c r="N479" s="35"/>
    </row>
    <row r="480" spans="1:14" x14ac:dyDescent="0.15">
      <c r="A480" s="44" t="s">
        <v>765</v>
      </c>
      <c r="B480" s="55" t="s">
        <v>820</v>
      </c>
      <c r="C480" s="55" t="s">
        <v>970</v>
      </c>
      <c r="D480" s="55" t="s">
        <v>962</v>
      </c>
      <c r="E480" s="56" t="s">
        <v>1155</v>
      </c>
      <c r="F480" s="56">
        <v>5</v>
      </c>
      <c r="G480" s="56">
        <v>0</v>
      </c>
      <c r="H480" s="56">
        <v>0</v>
      </c>
      <c r="I480" s="57">
        <f t="shared" si="41"/>
        <v>0</v>
      </c>
      <c r="J480" s="44"/>
      <c r="K480" s="35"/>
      <c r="L480" s="35"/>
      <c r="M480" s="35"/>
      <c r="N480" s="35"/>
    </row>
    <row r="481" spans="1:14" x14ac:dyDescent="0.15">
      <c r="A481" s="44" t="s">
        <v>765</v>
      </c>
      <c r="B481" s="55" t="s">
        <v>879</v>
      </c>
      <c r="C481" s="55" t="s">
        <v>880</v>
      </c>
      <c r="D481" s="55" t="s">
        <v>881</v>
      </c>
      <c r="E481" s="56" t="s">
        <v>1155</v>
      </c>
      <c r="F481" s="56">
        <v>6</v>
      </c>
      <c r="G481" s="56">
        <v>2</v>
      </c>
      <c r="H481" s="56">
        <v>2</v>
      </c>
      <c r="I481" s="57">
        <f t="shared" ref="I481:I493" si="42">G481-H481</f>
        <v>0</v>
      </c>
      <c r="J481" s="44"/>
      <c r="K481" s="35"/>
      <c r="L481" s="35"/>
      <c r="M481" s="35"/>
      <c r="N481" s="35"/>
    </row>
    <row r="482" spans="1:14" x14ac:dyDescent="0.15">
      <c r="A482" s="44" t="s">
        <v>765</v>
      </c>
      <c r="B482" s="55" t="s">
        <v>879</v>
      </c>
      <c r="C482" s="55" t="s">
        <v>890</v>
      </c>
      <c r="D482" s="55" t="s">
        <v>891</v>
      </c>
      <c r="E482" s="56" t="s">
        <v>1155</v>
      </c>
      <c r="F482" s="56">
        <v>6</v>
      </c>
      <c r="G482" s="56">
        <v>5</v>
      </c>
      <c r="H482" s="56">
        <v>5</v>
      </c>
      <c r="I482" s="57">
        <f t="shared" si="42"/>
        <v>0</v>
      </c>
      <c r="J482" s="44"/>
      <c r="K482" s="35"/>
      <c r="L482" s="35"/>
      <c r="M482" s="35"/>
      <c r="N482" s="35"/>
    </row>
    <row r="483" spans="1:14" ht="18.75" customHeight="1" x14ac:dyDescent="0.15">
      <c r="A483" s="44" t="s">
        <v>765</v>
      </c>
      <c r="B483" s="55" t="s">
        <v>938</v>
      </c>
      <c r="C483" s="59" t="s">
        <v>937</v>
      </c>
      <c r="D483" s="59" t="s">
        <v>936</v>
      </c>
      <c r="E483" s="56" t="s">
        <v>1155</v>
      </c>
      <c r="F483" s="56">
        <v>10</v>
      </c>
      <c r="G483" s="56">
        <v>6.5</v>
      </c>
      <c r="H483" s="56">
        <v>6.5</v>
      </c>
      <c r="I483" s="57">
        <f t="shared" si="42"/>
        <v>0</v>
      </c>
      <c r="J483" s="44"/>
      <c r="K483" s="35"/>
      <c r="L483" s="35"/>
      <c r="M483" s="35"/>
      <c r="N483" s="35"/>
    </row>
    <row r="484" spans="1:14" ht="18.75" customHeight="1" x14ac:dyDescent="0.15">
      <c r="A484" s="44" t="s">
        <v>765</v>
      </c>
      <c r="B484" s="55" t="s">
        <v>938</v>
      </c>
      <c r="C484" s="59" t="s">
        <v>939</v>
      </c>
      <c r="D484" s="59" t="s">
        <v>940</v>
      </c>
      <c r="E484" s="56" t="s">
        <v>1155</v>
      </c>
      <c r="F484" s="56">
        <v>4</v>
      </c>
      <c r="G484" s="56">
        <v>3.5</v>
      </c>
      <c r="H484" s="56">
        <v>3.5</v>
      </c>
      <c r="I484" s="57">
        <f t="shared" si="42"/>
        <v>0</v>
      </c>
      <c r="J484" s="44"/>
      <c r="K484" s="35"/>
      <c r="L484" s="35"/>
      <c r="M484" s="35"/>
      <c r="N484" s="35"/>
    </row>
    <row r="485" spans="1:14" ht="18.75" customHeight="1" x14ac:dyDescent="0.15">
      <c r="A485" s="44" t="s">
        <v>765</v>
      </c>
      <c r="B485" s="55" t="s">
        <v>938</v>
      </c>
      <c r="C485" s="59" t="s">
        <v>941</v>
      </c>
      <c r="D485" s="59" t="s">
        <v>942</v>
      </c>
      <c r="E485" s="56" t="s">
        <v>1155</v>
      </c>
      <c r="F485" s="56">
        <v>5</v>
      </c>
      <c r="G485" s="56">
        <v>0</v>
      </c>
      <c r="H485" s="56">
        <v>0</v>
      </c>
      <c r="I485" s="57">
        <f t="shared" si="42"/>
        <v>0</v>
      </c>
      <c r="J485" s="44"/>
      <c r="K485" s="35"/>
      <c r="L485" s="35"/>
      <c r="M485" s="35"/>
      <c r="N485" s="35"/>
    </row>
    <row r="486" spans="1:14" ht="18.75" customHeight="1" x14ac:dyDescent="0.15">
      <c r="A486" s="44" t="s">
        <v>765</v>
      </c>
      <c r="B486" s="55" t="s">
        <v>938</v>
      </c>
      <c r="C486" s="59" t="s">
        <v>943</v>
      </c>
      <c r="D486" s="59" t="s">
        <v>944</v>
      </c>
      <c r="E486" s="56" t="s">
        <v>1155</v>
      </c>
      <c r="F486" s="56">
        <v>6</v>
      </c>
      <c r="G486" s="56">
        <v>7</v>
      </c>
      <c r="H486" s="56">
        <v>7</v>
      </c>
      <c r="I486" s="57">
        <f t="shared" si="42"/>
        <v>0</v>
      </c>
      <c r="J486" s="44"/>
      <c r="K486" s="35"/>
      <c r="L486" s="35"/>
      <c r="M486" s="35"/>
      <c r="N486" s="35"/>
    </row>
    <row r="487" spans="1:14" ht="18.75" customHeight="1" x14ac:dyDescent="0.15">
      <c r="A487" s="44" t="s">
        <v>765</v>
      </c>
      <c r="B487" s="55" t="s">
        <v>998</v>
      </c>
      <c r="C487" s="59" t="s">
        <v>976</v>
      </c>
      <c r="D487" s="59" t="s">
        <v>997</v>
      </c>
      <c r="E487" s="56" t="s">
        <v>1155</v>
      </c>
      <c r="F487" s="56">
        <v>10</v>
      </c>
      <c r="G487" s="56">
        <v>7.5</v>
      </c>
      <c r="H487" s="56">
        <v>7.5</v>
      </c>
      <c r="I487" s="57">
        <f t="shared" si="42"/>
        <v>0</v>
      </c>
      <c r="J487" s="44"/>
      <c r="K487" s="35"/>
      <c r="L487" s="35"/>
      <c r="M487" s="35"/>
      <c r="N487" s="35"/>
    </row>
    <row r="488" spans="1:14" ht="18.75" customHeight="1" x14ac:dyDescent="0.15">
      <c r="A488" s="44" t="s">
        <v>765</v>
      </c>
      <c r="B488" s="55" t="s">
        <v>998</v>
      </c>
      <c r="C488" s="59" t="s">
        <v>999</v>
      </c>
      <c r="D488" s="59" t="s">
        <v>1018</v>
      </c>
      <c r="E488" s="56" t="s">
        <v>1155</v>
      </c>
      <c r="F488" s="56">
        <v>20</v>
      </c>
      <c r="G488" s="56">
        <v>12</v>
      </c>
      <c r="H488" s="56">
        <v>12</v>
      </c>
      <c r="I488" s="57">
        <f t="shared" si="42"/>
        <v>0</v>
      </c>
      <c r="J488" s="44"/>
      <c r="K488" s="35"/>
      <c r="L488" s="35"/>
      <c r="M488" s="35"/>
      <c r="N488" s="35"/>
    </row>
    <row r="489" spans="1:14" ht="18.75" customHeight="1" x14ac:dyDescent="0.15">
      <c r="A489" s="44" t="s">
        <v>765</v>
      </c>
      <c r="B489" s="55" t="s">
        <v>998</v>
      </c>
      <c r="C489" s="59" t="s">
        <v>1036</v>
      </c>
      <c r="D489" s="59" t="s">
        <v>1035</v>
      </c>
      <c r="E489" s="56" t="s">
        <v>1155</v>
      </c>
      <c r="F489" s="56">
        <v>15</v>
      </c>
      <c r="G489" s="56">
        <v>4</v>
      </c>
      <c r="H489" s="56">
        <v>4</v>
      </c>
      <c r="I489" s="57">
        <f t="shared" si="42"/>
        <v>0</v>
      </c>
      <c r="J489" s="44"/>
      <c r="K489" s="35"/>
      <c r="L489" s="35"/>
      <c r="M489" s="35"/>
      <c r="N489" s="35"/>
    </row>
    <row r="490" spans="1:14" ht="18.75" customHeight="1" x14ac:dyDescent="0.15">
      <c r="A490" s="60" t="s">
        <v>765</v>
      </c>
      <c r="B490" s="55" t="s">
        <v>998</v>
      </c>
      <c r="C490" s="59" t="s">
        <v>1189</v>
      </c>
      <c r="D490" s="59" t="s">
        <v>1192</v>
      </c>
      <c r="E490" s="56" t="s">
        <v>1191</v>
      </c>
      <c r="F490" s="56">
        <v>4</v>
      </c>
      <c r="G490" s="56">
        <v>5</v>
      </c>
      <c r="H490" s="56">
        <v>5</v>
      </c>
      <c r="I490" s="57">
        <f t="shared" si="42"/>
        <v>0</v>
      </c>
      <c r="J490" s="44"/>
      <c r="K490" s="35"/>
      <c r="L490" s="35"/>
      <c r="M490" s="35"/>
      <c r="N490" s="35"/>
    </row>
    <row r="491" spans="1:14" ht="18.75" customHeight="1" x14ac:dyDescent="0.15">
      <c r="A491" s="60" t="s">
        <v>765</v>
      </c>
      <c r="B491" s="55" t="s">
        <v>998</v>
      </c>
      <c r="C491" s="59" t="s">
        <v>1190</v>
      </c>
      <c r="D491" s="59" t="s">
        <v>1188</v>
      </c>
      <c r="E491" s="56" t="s">
        <v>1191</v>
      </c>
      <c r="F491" s="56">
        <v>4</v>
      </c>
      <c r="G491" s="56">
        <v>3.5</v>
      </c>
      <c r="H491" s="56">
        <v>3.5</v>
      </c>
      <c r="I491" s="57">
        <f t="shared" si="42"/>
        <v>0</v>
      </c>
      <c r="J491" s="44"/>
      <c r="K491" s="35"/>
      <c r="L491" s="35"/>
      <c r="M491" s="35"/>
      <c r="N491" s="35"/>
    </row>
    <row r="492" spans="1:14" ht="18.75" customHeight="1" x14ac:dyDescent="0.15">
      <c r="A492" s="60" t="s">
        <v>765</v>
      </c>
      <c r="B492" s="55" t="s">
        <v>998</v>
      </c>
      <c r="C492" s="59" t="s">
        <v>1186</v>
      </c>
      <c r="D492" s="59" t="s">
        <v>1192</v>
      </c>
      <c r="E492" s="56" t="s">
        <v>1155</v>
      </c>
      <c r="F492" s="56">
        <v>10</v>
      </c>
      <c r="G492" s="56">
        <v>8.5</v>
      </c>
      <c r="H492" s="56">
        <v>8.5</v>
      </c>
      <c r="I492" s="57">
        <f t="shared" si="42"/>
        <v>0</v>
      </c>
      <c r="J492" s="44"/>
      <c r="K492" s="35"/>
      <c r="L492" s="35"/>
      <c r="M492" s="35"/>
      <c r="N492" s="35"/>
    </row>
    <row r="493" spans="1:14" ht="18.75" customHeight="1" x14ac:dyDescent="0.15">
      <c r="A493" s="60" t="s">
        <v>765</v>
      </c>
      <c r="B493" s="55" t="s">
        <v>998</v>
      </c>
      <c r="C493" s="59" t="s">
        <v>1187</v>
      </c>
      <c r="D493" s="59" t="s">
        <v>1188</v>
      </c>
      <c r="E493" s="56" t="s">
        <v>1155</v>
      </c>
      <c r="F493" s="56">
        <v>10</v>
      </c>
      <c r="G493" s="56">
        <v>10.5</v>
      </c>
      <c r="H493" s="56">
        <v>10.5</v>
      </c>
      <c r="I493" s="57">
        <f t="shared" si="42"/>
        <v>0</v>
      </c>
      <c r="J493" s="44"/>
      <c r="K493" s="35"/>
      <c r="L493" s="35"/>
      <c r="M493" s="35"/>
      <c r="N493" s="35"/>
    </row>
    <row r="494" spans="1:14" ht="18.75" customHeight="1" x14ac:dyDescent="0.15">
      <c r="A494" s="60" t="s">
        <v>765</v>
      </c>
      <c r="B494" s="55" t="s">
        <v>998</v>
      </c>
      <c r="C494" s="59" t="s">
        <v>1212</v>
      </c>
      <c r="D494" s="59" t="s">
        <v>1192</v>
      </c>
      <c r="E494" s="56" t="s">
        <v>1155</v>
      </c>
      <c r="F494" s="56">
        <v>10</v>
      </c>
      <c r="G494" s="56">
        <v>0</v>
      </c>
      <c r="H494" s="56">
        <v>0</v>
      </c>
      <c r="I494" s="57">
        <f t="shared" ref="I494:I501" si="43">G494-H494</f>
        <v>0</v>
      </c>
      <c r="J494" s="44"/>
      <c r="K494" s="35"/>
      <c r="L494" s="35"/>
      <c r="M494" s="35"/>
      <c r="N494" s="35"/>
    </row>
    <row r="495" spans="1:14" ht="18.75" customHeight="1" x14ac:dyDescent="0.15">
      <c r="A495" s="60" t="s">
        <v>765</v>
      </c>
      <c r="B495" s="55" t="s">
        <v>998</v>
      </c>
      <c r="C495" s="59" t="s">
        <v>1213</v>
      </c>
      <c r="D495" s="59" t="s">
        <v>1188</v>
      </c>
      <c r="E495" s="56" t="s">
        <v>1155</v>
      </c>
      <c r="F495" s="56">
        <v>10</v>
      </c>
      <c r="G495" s="56">
        <v>7.5</v>
      </c>
      <c r="H495" s="56">
        <v>7.5</v>
      </c>
      <c r="I495" s="57">
        <f t="shared" si="43"/>
        <v>0</v>
      </c>
      <c r="J495" s="44"/>
      <c r="K495" s="35"/>
      <c r="L495" s="35"/>
      <c r="M495" s="35"/>
      <c r="N495" s="35"/>
    </row>
    <row r="496" spans="1:14" ht="18.75" customHeight="1" x14ac:dyDescent="0.15">
      <c r="A496" s="60" t="s">
        <v>765</v>
      </c>
      <c r="B496" s="55" t="s">
        <v>1261</v>
      </c>
      <c r="C496" s="59" t="s">
        <v>1262</v>
      </c>
      <c r="D496" s="59" t="s">
        <v>1263</v>
      </c>
      <c r="E496" s="56" t="s">
        <v>1264</v>
      </c>
      <c r="F496" s="56">
        <v>10</v>
      </c>
      <c r="G496" s="56">
        <v>8.5</v>
      </c>
      <c r="H496" s="56">
        <v>8.5</v>
      </c>
      <c r="I496" s="57">
        <f t="shared" si="43"/>
        <v>0</v>
      </c>
      <c r="J496" s="44"/>
      <c r="K496" s="35"/>
      <c r="L496" s="35"/>
      <c r="M496" s="35"/>
      <c r="N496" s="35"/>
    </row>
    <row r="497" spans="1:14" ht="18.75" customHeight="1" x14ac:dyDescent="0.15">
      <c r="A497" s="60" t="s">
        <v>765</v>
      </c>
      <c r="B497" s="55" t="s">
        <v>1261</v>
      </c>
      <c r="C497" s="59" t="s">
        <v>1308</v>
      </c>
      <c r="D497" s="59" t="s">
        <v>1346</v>
      </c>
      <c r="E497" s="56" t="s">
        <v>1309</v>
      </c>
      <c r="F497" s="56">
        <v>10</v>
      </c>
      <c r="G497" s="56">
        <v>17.5</v>
      </c>
      <c r="H497" s="56">
        <v>17.5</v>
      </c>
      <c r="I497" s="57">
        <f t="shared" si="43"/>
        <v>0</v>
      </c>
      <c r="J497" s="44"/>
      <c r="K497" s="35"/>
      <c r="L497" s="35"/>
      <c r="M497" s="35"/>
      <c r="N497" s="35"/>
    </row>
    <row r="498" spans="1:14" ht="18.75" customHeight="1" x14ac:dyDescent="0.15">
      <c r="A498" s="60" t="s">
        <v>765</v>
      </c>
      <c r="B498" s="55" t="s">
        <v>1261</v>
      </c>
      <c r="C498" s="59" t="s">
        <v>1347</v>
      </c>
      <c r="D498" s="59" t="s">
        <v>1346</v>
      </c>
      <c r="E498" s="56" t="s">
        <v>1348</v>
      </c>
      <c r="F498" s="56">
        <v>10</v>
      </c>
      <c r="G498" s="56">
        <v>14.5</v>
      </c>
      <c r="H498" s="56">
        <v>14.5</v>
      </c>
      <c r="I498" s="57">
        <f t="shared" si="43"/>
        <v>0</v>
      </c>
      <c r="J498" s="44"/>
      <c r="K498" s="35"/>
      <c r="L498" s="35"/>
      <c r="M498" s="35"/>
      <c r="N498" s="35"/>
    </row>
    <row r="499" spans="1:14" ht="18.75" customHeight="1" x14ac:dyDescent="0.15">
      <c r="A499" s="60" t="s">
        <v>765</v>
      </c>
      <c r="B499" s="55" t="s">
        <v>1261</v>
      </c>
      <c r="C499" s="59" t="s">
        <v>1389</v>
      </c>
      <c r="D499" s="59" t="s">
        <v>1346</v>
      </c>
      <c r="E499" s="56" t="s">
        <v>1388</v>
      </c>
      <c r="F499" s="56">
        <v>10</v>
      </c>
      <c r="G499" s="56">
        <v>9.5</v>
      </c>
      <c r="H499" s="56">
        <v>9.5</v>
      </c>
      <c r="I499" s="57">
        <f t="shared" si="43"/>
        <v>0</v>
      </c>
      <c r="J499" s="44"/>
      <c r="K499" s="35"/>
      <c r="L499" s="35"/>
      <c r="M499" s="35"/>
      <c r="N499" s="35"/>
    </row>
    <row r="500" spans="1:14" ht="18.75" customHeight="1" x14ac:dyDescent="0.15">
      <c r="A500" s="60" t="s">
        <v>765</v>
      </c>
      <c r="B500" s="55" t="s">
        <v>1261</v>
      </c>
      <c r="C500" s="59" t="s">
        <v>1416</v>
      </c>
      <c r="D500" s="59" t="s">
        <v>1346</v>
      </c>
      <c r="E500" s="56" t="s">
        <v>1417</v>
      </c>
      <c r="F500" s="56">
        <v>10</v>
      </c>
      <c r="G500" s="56">
        <v>12</v>
      </c>
      <c r="H500" s="56">
        <v>12</v>
      </c>
      <c r="I500" s="57">
        <f t="shared" si="43"/>
        <v>0</v>
      </c>
      <c r="J500" s="44"/>
      <c r="K500" s="35"/>
      <c r="L500" s="35"/>
      <c r="M500" s="35"/>
      <c r="N500" s="35"/>
    </row>
    <row r="501" spans="1:14" ht="18.75" customHeight="1" x14ac:dyDescent="0.15">
      <c r="A501" s="60" t="s">
        <v>767</v>
      </c>
      <c r="B501" s="55" t="s">
        <v>1261</v>
      </c>
      <c r="C501" s="59" t="s">
        <v>1448</v>
      </c>
      <c r="D501" s="59" t="s">
        <v>1346</v>
      </c>
      <c r="E501" s="56" t="s">
        <v>1155</v>
      </c>
      <c r="F501" s="56">
        <v>10</v>
      </c>
      <c r="G501" s="56">
        <v>10</v>
      </c>
      <c r="H501" s="56">
        <v>10</v>
      </c>
      <c r="I501" s="57">
        <f t="shared" si="43"/>
        <v>0</v>
      </c>
      <c r="J501" s="44"/>
      <c r="K501" s="35"/>
      <c r="L501" s="35"/>
      <c r="M501" s="35"/>
      <c r="N501" s="35"/>
    </row>
    <row r="502" spans="1:14" ht="18.75" customHeight="1" x14ac:dyDescent="0.15">
      <c r="A502" s="60" t="s">
        <v>767</v>
      </c>
      <c r="B502" s="55" t="s">
        <v>1261</v>
      </c>
      <c r="C502" s="59" t="s">
        <v>1478</v>
      </c>
      <c r="D502" s="59" t="s">
        <v>1346</v>
      </c>
      <c r="E502" s="56" t="s">
        <v>1155</v>
      </c>
      <c r="F502" s="56">
        <v>10</v>
      </c>
      <c r="G502" s="56">
        <v>14</v>
      </c>
      <c r="H502" s="56">
        <v>14</v>
      </c>
      <c r="I502" s="57">
        <f t="shared" ref="I502:I503" si="44">G502-H502</f>
        <v>0</v>
      </c>
      <c r="J502" s="44"/>
      <c r="K502" s="35"/>
      <c r="L502" s="35"/>
      <c r="M502" s="35"/>
      <c r="N502" s="35"/>
    </row>
    <row r="503" spans="1:14" ht="18.75" customHeight="1" x14ac:dyDescent="0.15">
      <c r="A503" s="60" t="s">
        <v>765</v>
      </c>
      <c r="B503" s="55" t="s">
        <v>1261</v>
      </c>
      <c r="C503" s="59" t="s">
        <v>1519</v>
      </c>
      <c r="D503" s="59" t="s">
        <v>1346</v>
      </c>
      <c r="E503" s="56" t="s">
        <v>1520</v>
      </c>
      <c r="F503" s="56">
        <v>3</v>
      </c>
      <c r="G503" s="56">
        <v>1.5</v>
      </c>
      <c r="H503" s="56">
        <v>1.5</v>
      </c>
      <c r="I503" s="57">
        <f t="shared" si="44"/>
        <v>0</v>
      </c>
      <c r="J503" s="44"/>
      <c r="K503" s="35"/>
      <c r="L503" s="35"/>
      <c r="M503" s="35"/>
      <c r="N503" s="35"/>
    </row>
    <row r="504" spans="1:14" x14ac:dyDescent="0.15">
      <c r="A504" s="44" t="s">
        <v>207</v>
      </c>
      <c r="B504" s="44" t="s">
        <v>221</v>
      </c>
      <c r="C504" s="55" t="s">
        <v>261</v>
      </c>
      <c r="D504" s="55" t="s">
        <v>800</v>
      </c>
      <c r="E504" s="56">
        <v>1</v>
      </c>
      <c r="F504" s="56">
        <v>10</v>
      </c>
      <c r="G504" s="56">
        <v>5.5</v>
      </c>
      <c r="H504" s="56">
        <v>5.5</v>
      </c>
      <c r="I504" s="57">
        <f t="shared" ref="I504:I520" si="45">G504-H504</f>
        <v>0</v>
      </c>
      <c r="J504" s="44"/>
      <c r="K504" s="35"/>
      <c r="L504" s="35"/>
      <c r="M504" s="35"/>
      <c r="N504" s="35"/>
    </row>
    <row r="505" spans="1:14" x14ac:dyDescent="0.15">
      <c r="A505" s="44" t="s">
        <v>207</v>
      </c>
      <c r="B505" s="44" t="s">
        <v>221</v>
      </c>
      <c r="C505" s="55" t="s">
        <v>261</v>
      </c>
      <c r="D505" s="55" t="s">
        <v>801</v>
      </c>
      <c r="E505" s="56">
        <v>1</v>
      </c>
      <c r="F505" s="56">
        <v>10</v>
      </c>
      <c r="G505" s="56">
        <v>8</v>
      </c>
      <c r="H505" s="56">
        <v>8</v>
      </c>
      <c r="I505" s="57">
        <f t="shared" si="45"/>
        <v>0</v>
      </c>
      <c r="J505" s="44"/>
      <c r="K505" s="35"/>
      <c r="L505" s="35"/>
      <c r="M505" s="35"/>
      <c r="N505" s="35"/>
    </row>
    <row r="506" spans="1:14" x14ac:dyDescent="0.15">
      <c r="A506" s="44" t="s">
        <v>207</v>
      </c>
      <c r="B506" s="44" t="s">
        <v>221</v>
      </c>
      <c r="C506" s="55" t="s">
        <v>261</v>
      </c>
      <c r="D506" s="55" t="s">
        <v>802</v>
      </c>
      <c r="E506" s="56">
        <v>1</v>
      </c>
      <c r="F506" s="56">
        <v>10</v>
      </c>
      <c r="G506" s="56">
        <v>6.5</v>
      </c>
      <c r="H506" s="56">
        <v>6.5</v>
      </c>
      <c r="I506" s="57">
        <f t="shared" si="45"/>
        <v>0</v>
      </c>
      <c r="J506" s="44"/>
      <c r="K506" s="35"/>
      <c r="L506" s="35"/>
      <c r="M506" s="35"/>
      <c r="N506" s="35"/>
    </row>
    <row r="507" spans="1:14" x14ac:dyDescent="0.15">
      <c r="A507" s="44" t="s">
        <v>207</v>
      </c>
      <c r="B507" s="44" t="s">
        <v>221</v>
      </c>
      <c r="C507" s="55" t="s">
        <v>261</v>
      </c>
      <c r="D507" s="55" t="s">
        <v>803</v>
      </c>
      <c r="E507" s="56">
        <v>1</v>
      </c>
      <c r="F507" s="56">
        <v>10</v>
      </c>
      <c r="G507" s="56">
        <v>3.5</v>
      </c>
      <c r="H507" s="56">
        <v>3.5</v>
      </c>
      <c r="I507" s="57">
        <f t="shared" si="45"/>
        <v>0</v>
      </c>
      <c r="J507" s="44"/>
      <c r="K507" s="35"/>
      <c r="L507" s="35"/>
      <c r="M507" s="35"/>
      <c r="N507" s="35"/>
    </row>
    <row r="508" spans="1:14" x14ac:dyDescent="0.15">
      <c r="A508" s="44" t="s">
        <v>207</v>
      </c>
      <c r="B508" s="55" t="s">
        <v>221</v>
      </c>
      <c r="C508" s="55" t="s">
        <v>789</v>
      </c>
      <c r="D508" s="55" t="s">
        <v>600</v>
      </c>
      <c r="E508" s="56">
        <v>1</v>
      </c>
      <c r="F508" s="56">
        <v>4</v>
      </c>
      <c r="G508" s="56">
        <v>3.5</v>
      </c>
      <c r="H508" s="56">
        <v>3.5</v>
      </c>
      <c r="I508" s="57">
        <f t="shared" si="45"/>
        <v>0</v>
      </c>
      <c r="J508" s="44"/>
      <c r="K508" s="35"/>
      <c r="L508" s="35"/>
      <c r="M508" s="35"/>
      <c r="N508" s="37"/>
    </row>
    <row r="509" spans="1:14" x14ac:dyDescent="0.15">
      <c r="A509" s="44" t="s">
        <v>207</v>
      </c>
      <c r="B509" s="55" t="s">
        <v>221</v>
      </c>
      <c r="C509" s="55" t="s">
        <v>789</v>
      </c>
      <c r="D509" s="55" t="s">
        <v>633</v>
      </c>
      <c r="E509" s="56">
        <v>1</v>
      </c>
      <c r="F509" s="56">
        <v>5</v>
      </c>
      <c r="G509" s="56">
        <v>4.5</v>
      </c>
      <c r="H509" s="56">
        <v>4.5</v>
      </c>
      <c r="I509" s="57">
        <f t="shared" si="45"/>
        <v>0</v>
      </c>
      <c r="J509" s="44"/>
      <c r="K509" s="35"/>
      <c r="L509" s="35"/>
      <c r="M509" s="35"/>
      <c r="N509" s="37"/>
    </row>
    <row r="510" spans="1:14" x14ac:dyDescent="0.15">
      <c r="A510" s="44" t="s">
        <v>207</v>
      </c>
      <c r="B510" s="55" t="s">
        <v>221</v>
      </c>
      <c r="C510" s="55" t="s">
        <v>789</v>
      </c>
      <c r="D510" s="55" t="s">
        <v>653</v>
      </c>
      <c r="E510" s="56">
        <v>1</v>
      </c>
      <c r="F510" s="56">
        <v>5</v>
      </c>
      <c r="G510" s="56">
        <v>5.5</v>
      </c>
      <c r="H510" s="56">
        <v>5.5</v>
      </c>
      <c r="I510" s="57">
        <f t="shared" si="45"/>
        <v>0</v>
      </c>
      <c r="J510" s="44"/>
      <c r="K510" s="35"/>
      <c r="L510" s="35"/>
      <c r="M510" s="35"/>
      <c r="N510" s="37"/>
    </row>
    <row r="511" spans="1:14" x14ac:dyDescent="0.15">
      <c r="A511" s="44" t="s">
        <v>207</v>
      </c>
      <c r="B511" s="55" t="s">
        <v>221</v>
      </c>
      <c r="C511" s="55" t="s">
        <v>789</v>
      </c>
      <c r="D511" s="55" t="s">
        <v>710</v>
      </c>
      <c r="E511" s="56">
        <v>1</v>
      </c>
      <c r="F511" s="56">
        <v>5</v>
      </c>
      <c r="G511" s="56">
        <v>1</v>
      </c>
      <c r="H511" s="56">
        <v>1</v>
      </c>
      <c r="I511" s="57">
        <f t="shared" si="45"/>
        <v>0</v>
      </c>
      <c r="J511" s="44"/>
      <c r="K511" s="35"/>
      <c r="L511" s="35"/>
      <c r="M511" s="35"/>
      <c r="N511" s="37"/>
    </row>
    <row r="512" spans="1:14" x14ac:dyDescent="0.15">
      <c r="A512" s="44" t="s">
        <v>207</v>
      </c>
      <c r="B512" s="55" t="s">
        <v>221</v>
      </c>
      <c r="C512" s="55" t="s">
        <v>789</v>
      </c>
      <c r="D512" s="55" t="s">
        <v>983</v>
      </c>
      <c r="E512" s="56">
        <v>1</v>
      </c>
      <c r="F512" s="56">
        <v>1</v>
      </c>
      <c r="G512" s="56">
        <v>2</v>
      </c>
      <c r="H512" s="56">
        <v>2</v>
      </c>
      <c r="I512" s="57">
        <f t="shared" si="45"/>
        <v>0</v>
      </c>
      <c r="J512" s="44"/>
      <c r="K512" s="35"/>
      <c r="L512" s="35"/>
      <c r="M512" s="35"/>
      <c r="N512" s="37"/>
    </row>
    <row r="513" spans="1:14" x14ac:dyDescent="0.15">
      <c r="A513" s="44" t="s">
        <v>207</v>
      </c>
      <c r="B513" s="55" t="s">
        <v>221</v>
      </c>
      <c r="C513" s="55" t="s">
        <v>789</v>
      </c>
      <c r="D513" s="55" t="s">
        <v>984</v>
      </c>
      <c r="E513" s="56">
        <v>1</v>
      </c>
      <c r="F513" s="56">
        <v>2</v>
      </c>
      <c r="G513" s="56">
        <v>6</v>
      </c>
      <c r="H513" s="56">
        <v>6</v>
      </c>
      <c r="I513" s="57">
        <f t="shared" si="45"/>
        <v>0</v>
      </c>
      <c r="J513" s="44"/>
      <c r="K513" s="35"/>
      <c r="L513" s="35"/>
      <c r="M513" s="35"/>
      <c r="N513" s="37"/>
    </row>
    <row r="514" spans="1:14" x14ac:dyDescent="0.15">
      <c r="A514" s="44" t="s">
        <v>207</v>
      </c>
      <c r="B514" s="55" t="s">
        <v>221</v>
      </c>
      <c r="C514" s="55" t="s">
        <v>789</v>
      </c>
      <c r="D514" s="55" t="s">
        <v>1044</v>
      </c>
      <c r="E514" s="56">
        <v>1</v>
      </c>
      <c r="F514" s="56">
        <v>5</v>
      </c>
      <c r="G514" s="56">
        <v>2</v>
      </c>
      <c r="H514" s="56">
        <v>2</v>
      </c>
      <c r="I514" s="57">
        <f t="shared" si="45"/>
        <v>0</v>
      </c>
      <c r="J514" s="44"/>
      <c r="K514" s="35"/>
      <c r="L514" s="35"/>
      <c r="M514" s="35"/>
      <c r="N514" s="37"/>
    </row>
    <row r="515" spans="1:14" x14ac:dyDescent="0.15">
      <c r="A515" s="44" t="s">
        <v>207</v>
      </c>
      <c r="B515" s="55" t="s">
        <v>221</v>
      </c>
      <c r="C515" s="55" t="s">
        <v>789</v>
      </c>
      <c r="D515" s="55" t="s">
        <v>1387</v>
      </c>
      <c r="E515" s="56">
        <v>1</v>
      </c>
      <c r="F515" s="56">
        <v>4</v>
      </c>
      <c r="G515" s="56">
        <v>7</v>
      </c>
      <c r="H515" s="56">
        <v>7</v>
      </c>
      <c r="I515" s="57">
        <f t="shared" si="45"/>
        <v>0</v>
      </c>
      <c r="J515" s="44"/>
      <c r="K515" s="35"/>
      <c r="L515" s="35"/>
      <c r="M515" s="35"/>
      <c r="N515" s="37"/>
    </row>
    <row r="516" spans="1:14" x14ac:dyDescent="0.15">
      <c r="A516" s="44" t="s">
        <v>207</v>
      </c>
      <c r="B516" s="44" t="s">
        <v>221</v>
      </c>
      <c r="C516" s="55" t="s">
        <v>798</v>
      </c>
      <c r="D516" s="55" t="s">
        <v>673</v>
      </c>
      <c r="E516" s="56">
        <v>2</v>
      </c>
      <c r="F516" s="56">
        <v>2</v>
      </c>
      <c r="G516" s="56">
        <v>2</v>
      </c>
      <c r="H516" s="56">
        <v>2</v>
      </c>
      <c r="I516" s="57">
        <f t="shared" si="45"/>
        <v>0</v>
      </c>
      <c r="J516" s="44"/>
      <c r="K516" s="35"/>
      <c r="L516" s="35"/>
      <c r="M516" s="35"/>
      <c r="N516" s="35"/>
    </row>
    <row r="517" spans="1:14" x14ac:dyDescent="0.15">
      <c r="A517" s="44" t="s">
        <v>207</v>
      </c>
      <c r="B517" s="44" t="s">
        <v>221</v>
      </c>
      <c r="C517" s="55" t="s">
        <v>798</v>
      </c>
      <c r="D517" s="55" t="s">
        <v>694</v>
      </c>
      <c r="E517" s="56">
        <v>3</v>
      </c>
      <c r="F517" s="56">
        <v>10</v>
      </c>
      <c r="G517" s="56">
        <v>4</v>
      </c>
      <c r="H517" s="56">
        <v>4</v>
      </c>
      <c r="I517" s="57">
        <f t="shared" si="45"/>
        <v>0</v>
      </c>
      <c r="J517" s="44"/>
      <c r="K517" s="35"/>
      <c r="L517" s="35"/>
      <c r="M517" s="35"/>
      <c r="N517" s="35"/>
    </row>
    <row r="518" spans="1:14" x14ac:dyDescent="0.15">
      <c r="A518" s="44" t="s">
        <v>207</v>
      </c>
      <c r="B518" s="44" t="s">
        <v>221</v>
      </c>
      <c r="C518" s="55" t="s">
        <v>798</v>
      </c>
      <c r="D518" s="55" t="s">
        <v>882</v>
      </c>
      <c r="E518" s="56">
        <v>2</v>
      </c>
      <c r="F518" s="56">
        <v>1</v>
      </c>
      <c r="G518" s="56">
        <v>1.5</v>
      </c>
      <c r="H518" s="56">
        <v>1.5</v>
      </c>
      <c r="I518" s="57">
        <f t="shared" si="45"/>
        <v>0</v>
      </c>
      <c r="J518" s="44"/>
      <c r="K518" s="35"/>
      <c r="L518" s="35"/>
      <c r="M518" s="35"/>
      <c r="N518" s="35"/>
    </row>
    <row r="519" spans="1:14" x14ac:dyDescent="0.15">
      <c r="A519" s="44" t="s">
        <v>207</v>
      </c>
      <c r="B519" s="44" t="s">
        <v>221</v>
      </c>
      <c r="C519" s="55" t="s">
        <v>798</v>
      </c>
      <c r="D519" s="55" t="s">
        <v>978</v>
      </c>
      <c r="E519" s="56">
        <v>2</v>
      </c>
      <c r="F519" s="56">
        <v>0.5</v>
      </c>
      <c r="G519" s="56">
        <v>0.5</v>
      </c>
      <c r="H519" s="56">
        <v>0.5</v>
      </c>
      <c r="I519" s="57">
        <f t="shared" si="45"/>
        <v>0</v>
      </c>
      <c r="J519" s="44"/>
      <c r="K519" s="35"/>
      <c r="L519" s="35"/>
      <c r="M519" s="35"/>
      <c r="N519" s="35"/>
    </row>
    <row r="520" spans="1:14" x14ac:dyDescent="0.15">
      <c r="A520" s="44" t="s">
        <v>207</v>
      </c>
      <c r="B520" s="44" t="s">
        <v>787</v>
      </c>
      <c r="C520" s="55" t="s">
        <v>788</v>
      </c>
      <c r="D520" s="55" t="s">
        <v>658</v>
      </c>
      <c r="E520" s="56">
        <v>2</v>
      </c>
      <c r="F520" s="56">
        <v>4</v>
      </c>
      <c r="G520" s="56">
        <v>0.5</v>
      </c>
      <c r="H520" s="56">
        <v>0.5</v>
      </c>
      <c r="I520" s="57">
        <f t="shared" si="45"/>
        <v>0</v>
      </c>
      <c r="J520" s="44"/>
      <c r="K520" s="35"/>
      <c r="L520" s="35"/>
      <c r="M520" s="35"/>
      <c r="N520" s="35"/>
    </row>
    <row r="521" spans="1:14" x14ac:dyDescent="0.15">
      <c r="A521" s="44" t="s">
        <v>207</v>
      </c>
      <c r="B521" s="44" t="s">
        <v>787</v>
      </c>
      <c r="C521" s="55" t="s">
        <v>788</v>
      </c>
      <c r="D521" s="55" t="s">
        <v>611</v>
      </c>
      <c r="E521" s="56">
        <v>3</v>
      </c>
      <c r="F521" s="56">
        <v>1</v>
      </c>
      <c r="G521" s="56">
        <v>1</v>
      </c>
      <c r="H521" s="56">
        <v>1</v>
      </c>
      <c r="I521" s="57">
        <f t="shared" si="25"/>
        <v>0</v>
      </c>
      <c r="J521" s="44"/>
      <c r="K521" s="35"/>
      <c r="L521" s="35"/>
      <c r="M521" s="35"/>
      <c r="N521" s="35"/>
    </row>
    <row r="522" spans="1:14" x14ac:dyDescent="0.15">
      <c r="A522" s="44" t="s">
        <v>207</v>
      </c>
      <c r="B522" s="44" t="s">
        <v>787</v>
      </c>
      <c r="C522" s="55" t="s">
        <v>788</v>
      </c>
      <c r="D522" s="55" t="s">
        <v>672</v>
      </c>
      <c r="E522" s="56">
        <v>2</v>
      </c>
      <c r="F522" s="56">
        <v>0.5</v>
      </c>
      <c r="G522" s="56">
        <v>0.5</v>
      </c>
      <c r="H522" s="56">
        <v>0.5</v>
      </c>
      <c r="I522" s="57">
        <f t="shared" ref="I522:I555" si="46">G522-H522</f>
        <v>0</v>
      </c>
      <c r="J522" s="44"/>
      <c r="K522" s="35"/>
      <c r="L522" s="35"/>
      <c r="M522" s="35"/>
      <c r="N522" s="35"/>
    </row>
    <row r="523" spans="1:14" x14ac:dyDescent="0.15">
      <c r="A523" s="44" t="s">
        <v>207</v>
      </c>
      <c r="B523" s="44" t="s">
        <v>787</v>
      </c>
      <c r="C523" s="55" t="s">
        <v>953</v>
      </c>
      <c r="D523" s="55" t="s">
        <v>948</v>
      </c>
      <c r="E523" s="56">
        <v>3</v>
      </c>
      <c r="F523" s="56">
        <v>0.5</v>
      </c>
      <c r="G523" s="56">
        <v>0.5</v>
      </c>
      <c r="H523" s="56">
        <v>0.5</v>
      </c>
      <c r="I523" s="57">
        <f t="shared" si="46"/>
        <v>0</v>
      </c>
      <c r="J523" s="44"/>
      <c r="K523" s="35"/>
      <c r="L523" s="35"/>
      <c r="M523" s="35"/>
      <c r="N523" s="35"/>
    </row>
    <row r="524" spans="1:14" x14ac:dyDescent="0.15">
      <c r="A524" s="44" t="s">
        <v>207</v>
      </c>
      <c r="B524" s="44" t="s">
        <v>787</v>
      </c>
      <c r="C524" s="55" t="s">
        <v>953</v>
      </c>
      <c r="D524" s="55" t="s">
        <v>1054</v>
      </c>
      <c r="E524" s="56">
        <v>3</v>
      </c>
      <c r="F524" s="56">
        <v>2</v>
      </c>
      <c r="G524" s="56">
        <v>2</v>
      </c>
      <c r="H524" s="56">
        <v>2</v>
      </c>
      <c r="I524" s="57">
        <f t="shared" si="46"/>
        <v>0</v>
      </c>
      <c r="J524" s="44"/>
      <c r="K524" s="35"/>
      <c r="L524" s="35"/>
      <c r="M524" s="35"/>
      <c r="N524" s="35"/>
    </row>
    <row r="525" spans="1:14" x14ac:dyDescent="0.15">
      <c r="A525" s="44" t="s">
        <v>207</v>
      </c>
      <c r="B525" s="44" t="s">
        <v>787</v>
      </c>
      <c r="C525" s="55" t="s">
        <v>794</v>
      </c>
      <c r="D525" s="55" t="s">
        <v>623</v>
      </c>
      <c r="E525" s="56">
        <v>2</v>
      </c>
      <c r="F525" s="56">
        <v>0.5</v>
      </c>
      <c r="G525" s="56">
        <v>0.5</v>
      </c>
      <c r="H525" s="56">
        <v>0.5</v>
      </c>
      <c r="I525" s="57">
        <f t="shared" si="46"/>
        <v>0</v>
      </c>
      <c r="J525" s="44"/>
      <c r="K525" s="35"/>
      <c r="L525" s="35"/>
      <c r="M525" s="35"/>
      <c r="N525" s="35"/>
    </row>
    <row r="526" spans="1:14" x14ac:dyDescent="0.15">
      <c r="A526" s="44" t="s">
        <v>207</v>
      </c>
      <c r="B526" s="44" t="s">
        <v>787</v>
      </c>
      <c r="C526" s="55" t="s">
        <v>794</v>
      </c>
      <c r="D526" s="55" t="s">
        <v>649</v>
      </c>
      <c r="E526" s="56">
        <v>1</v>
      </c>
      <c r="F526" s="56">
        <v>1</v>
      </c>
      <c r="G526" s="56">
        <v>1</v>
      </c>
      <c r="H526" s="56">
        <v>1</v>
      </c>
      <c r="I526" s="57">
        <f t="shared" si="46"/>
        <v>0</v>
      </c>
      <c r="J526" s="44"/>
      <c r="K526" s="35"/>
      <c r="L526" s="35"/>
      <c r="M526" s="35"/>
      <c r="N526" s="35"/>
    </row>
    <row r="527" spans="1:14" x14ac:dyDescent="0.15">
      <c r="A527" s="44" t="s">
        <v>207</v>
      </c>
      <c r="B527" s="44" t="s">
        <v>787</v>
      </c>
      <c r="C527" s="55" t="s">
        <v>794</v>
      </c>
      <c r="D527" s="55" t="s">
        <v>659</v>
      </c>
      <c r="E527" s="56">
        <v>3</v>
      </c>
      <c r="F527" s="56">
        <v>1</v>
      </c>
      <c r="G527" s="56">
        <v>1</v>
      </c>
      <c r="H527" s="56">
        <v>1</v>
      </c>
      <c r="I527" s="57">
        <f t="shared" si="46"/>
        <v>0</v>
      </c>
      <c r="J527" s="44"/>
      <c r="K527" s="35"/>
      <c r="L527" s="35"/>
      <c r="M527" s="35"/>
      <c r="N527" s="35"/>
    </row>
    <row r="528" spans="1:14" x14ac:dyDescent="0.15">
      <c r="A528" s="44" t="s">
        <v>207</v>
      </c>
      <c r="B528" s="44" t="s">
        <v>787</v>
      </c>
      <c r="C528" s="55" t="s">
        <v>794</v>
      </c>
      <c r="D528" s="55" t="s">
        <v>667</v>
      </c>
      <c r="E528" s="56">
        <v>3</v>
      </c>
      <c r="F528" s="56">
        <v>2</v>
      </c>
      <c r="G528" s="56">
        <v>1</v>
      </c>
      <c r="H528" s="56">
        <v>1</v>
      </c>
      <c r="I528" s="57">
        <f t="shared" si="46"/>
        <v>0</v>
      </c>
      <c r="J528" s="44"/>
      <c r="K528" s="35"/>
      <c r="L528" s="35"/>
      <c r="M528" s="35"/>
      <c r="N528" s="35"/>
    </row>
    <row r="529" spans="1:14" x14ac:dyDescent="0.15">
      <c r="A529" s="44" t="s">
        <v>207</v>
      </c>
      <c r="B529" s="44" t="s">
        <v>787</v>
      </c>
      <c r="C529" s="55" t="s">
        <v>794</v>
      </c>
      <c r="D529" s="55" t="s">
        <v>669</v>
      </c>
      <c r="E529" s="56">
        <v>1</v>
      </c>
      <c r="F529" s="56">
        <v>0.5</v>
      </c>
      <c r="G529" s="56">
        <v>0.5</v>
      </c>
      <c r="H529" s="56">
        <v>0.5</v>
      </c>
      <c r="I529" s="57">
        <f t="shared" si="46"/>
        <v>0</v>
      </c>
      <c r="J529" s="44"/>
      <c r="K529" s="35"/>
      <c r="L529" s="35"/>
      <c r="M529" s="35"/>
      <c r="N529" s="35"/>
    </row>
    <row r="530" spans="1:14" x14ac:dyDescent="0.15">
      <c r="A530" s="44" t="s">
        <v>207</v>
      </c>
      <c r="B530" s="44" t="s">
        <v>787</v>
      </c>
      <c r="C530" s="55" t="s">
        <v>794</v>
      </c>
      <c r="D530" s="55" t="s">
        <v>708</v>
      </c>
      <c r="E530" s="56">
        <v>2</v>
      </c>
      <c r="F530" s="56">
        <v>1</v>
      </c>
      <c r="G530" s="56">
        <v>1</v>
      </c>
      <c r="H530" s="56">
        <v>1</v>
      </c>
      <c r="I530" s="57">
        <f t="shared" si="46"/>
        <v>0</v>
      </c>
      <c r="J530" s="44"/>
      <c r="K530" s="35"/>
      <c r="L530" s="35"/>
      <c r="M530" s="35"/>
      <c r="N530" s="35"/>
    </row>
    <row r="531" spans="1:14" x14ac:dyDescent="0.15">
      <c r="A531" s="44" t="s">
        <v>207</v>
      </c>
      <c r="B531" s="44" t="s">
        <v>787</v>
      </c>
      <c r="C531" s="55" t="s">
        <v>794</v>
      </c>
      <c r="D531" s="55" t="s">
        <v>714</v>
      </c>
      <c r="E531" s="56">
        <v>2</v>
      </c>
      <c r="F531" s="56">
        <v>1.5</v>
      </c>
      <c r="G531" s="56">
        <v>1.5</v>
      </c>
      <c r="H531" s="56">
        <v>1.5</v>
      </c>
      <c r="I531" s="57">
        <f t="shared" si="46"/>
        <v>0</v>
      </c>
      <c r="J531" s="44"/>
      <c r="K531" s="35"/>
      <c r="L531" s="35"/>
      <c r="M531" s="35"/>
      <c r="N531" s="35"/>
    </row>
    <row r="532" spans="1:14" x14ac:dyDescent="0.15">
      <c r="A532" s="44" t="s">
        <v>207</v>
      </c>
      <c r="B532" s="44" t="s">
        <v>787</v>
      </c>
      <c r="C532" s="55" t="s">
        <v>794</v>
      </c>
      <c r="D532" s="55" t="s">
        <v>711</v>
      </c>
      <c r="E532" s="56">
        <v>1</v>
      </c>
      <c r="F532" s="56">
        <v>0.5</v>
      </c>
      <c r="G532" s="56">
        <v>0.5</v>
      </c>
      <c r="H532" s="56">
        <v>0.5</v>
      </c>
      <c r="I532" s="57">
        <f t="shared" si="46"/>
        <v>0</v>
      </c>
      <c r="J532" s="44"/>
      <c r="K532" s="35"/>
      <c r="L532" s="35"/>
      <c r="M532" s="35"/>
      <c r="N532" s="35"/>
    </row>
    <row r="533" spans="1:14" x14ac:dyDescent="0.15">
      <c r="A533" s="44" t="s">
        <v>207</v>
      </c>
      <c r="B533" s="44" t="s">
        <v>787</v>
      </c>
      <c r="C533" s="55" t="s">
        <v>794</v>
      </c>
      <c r="D533" s="55" t="s">
        <v>712</v>
      </c>
      <c r="E533" s="56">
        <v>2</v>
      </c>
      <c r="F533" s="56">
        <v>0.5</v>
      </c>
      <c r="G533" s="56">
        <v>0.5</v>
      </c>
      <c r="H533" s="56">
        <v>0.5</v>
      </c>
      <c r="I533" s="57">
        <f t="shared" si="46"/>
        <v>0</v>
      </c>
      <c r="J533" s="44"/>
      <c r="K533" s="35"/>
      <c r="L533" s="35"/>
      <c r="M533" s="35"/>
      <c r="N533" s="35"/>
    </row>
    <row r="534" spans="1:14" x14ac:dyDescent="0.15">
      <c r="A534" s="44" t="s">
        <v>207</v>
      </c>
      <c r="B534" s="44" t="s">
        <v>787</v>
      </c>
      <c r="C534" s="55" t="s">
        <v>794</v>
      </c>
      <c r="D534" s="55" t="s">
        <v>821</v>
      </c>
      <c r="E534" s="56">
        <v>2</v>
      </c>
      <c r="F534" s="56">
        <v>2</v>
      </c>
      <c r="G534" s="56">
        <v>2</v>
      </c>
      <c r="H534" s="56">
        <v>2</v>
      </c>
      <c r="I534" s="57">
        <f t="shared" si="46"/>
        <v>0</v>
      </c>
      <c r="J534" s="44"/>
      <c r="K534" s="35"/>
      <c r="L534" s="35"/>
      <c r="M534" s="35"/>
      <c r="N534" s="35"/>
    </row>
    <row r="535" spans="1:14" x14ac:dyDescent="0.15">
      <c r="A535" s="44" t="s">
        <v>207</v>
      </c>
      <c r="B535" s="44" t="s">
        <v>787</v>
      </c>
      <c r="C535" s="55" t="s">
        <v>794</v>
      </c>
      <c r="D535" s="55" t="s">
        <v>845</v>
      </c>
      <c r="E535" s="56">
        <v>4</v>
      </c>
      <c r="F535" s="56">
        <v>0.5</v>
      </c>
      <c r="G535" s="56">
        <v>0.5</v>
      </c>
      <c r="H535" s="56">
        <v>0.5</v>
      </c>
      <c r="I535" s="57">
        <f t="shared" si="46"/>
        <v>0</v>
      </c>
      <c r="J535" s="44"/>
      <c r="K535" s="35"/>
      <c r="L535" s="35"/>
      <c r="M535" s="35"/>
      <c r="N535" s="35"/>
    </row>
    <row r="536" spans="1:14" x14ac:dyDescent="0.15">
      <c r="A536" s="44" t="s">
        <v>207</v>
      </c>
      <c r="B536" s="44" t="s">
        <v>787</v>
      </c>
      <c r="C536" s="55" t="s">
        <v>794</v>
      </c>
      <c r="D536" s="55" t="s">
        <v>1142</v>
      </c>
      <c r="E536" s="56">
        <v>3</v>
      </c>
      <c r="F536" s="56">
        <v>0.5</v>
      </c>
      <c r="G536" s="56">
        <v>0.5</v>
      </c>
      <c r="H536" s="56">
        <v>0.5</v>
      </c>
      <c r="I536" s="57">
        <f t="shared" si="46"/>
        <v>0</v>
      </c>
      <c r="J536" s="44"/>
      <c r="K536" s="35"/>
      <c r="L536" s="35"/>
      <c r="M536" s="35"/>
      <c r="N536" s="35"/>
    </row>
    <row r="537" spans="1:14" x14ac:dyDescent="0.15">
      <c r="A537" s="44" t="s">
        <v>207</v>
      </c>
      <c r="B537" s="44" t="s">
        <v>787</v>
      </c>
      <c r="C537" s="55" t="s">
        <v>794</v>
      </c>
      <c r="D537" s="55" t="s">
        <v>861</v>
      </c>
      <c r="E537" s="56">
        <v>3</v>
      </c>
      <c r="F537" s="56">
        <v>0.5</v>
      </c>
      <c r="G537" s="56">
        <v>0.5</v>
      </c>
      <c r="H537" s="56">
        <v>0.5</v>
      </c>
      <c r="I537" s="57">
        <f t="shared" si="46"/>
        <v>0</v>
      </c>
      <c r="J537" s="44"/>
      <c r="K537" s="35"/>
      <c r="L537" s="35"/>
      <c r="M537" s="35"/>
      <c r="N537" s="35"/>
    </row>
    <row r="538" spans="1:14" x14ac:dyDescent="0.15">
      <c r="A538" s="44" t="s">
        <v>207</v>
      </c>
      <c r="B538" s="44" t="s">
        <v>787</v>
      </c>
      <c r="C538" s="55" t="s">
        <v>794</v>
      </c>
      <c r="D538" s="55" t="s">
        <v>860</v>
      </c>
      <c r="E538" s="56">
        <v>3</v>
      </c>
      <c r="F538" s="56">
        <v>0.5</v>
      </c>
      <c r="G538" s="56">
        <v>0.5</v>
      </c>
      <c r="H538" s="56">
        <v>0.5</v>
      </c>
      <c r="I538" s="57">
        <f t="shared" si="46"/>
        <v>0</v>
      </c>
      <c r="J538" s="44"/>
      <c r="K538" s="35"/>
      <c r="L538" s="35"/>
      <c r="M538" s="35"/>
      <c r="N538" s="35"/>
    </row>
    <row r="539" spans="1:14" x14ac:dyDescent="0.15">
      <c r="A539" s="44" t="s">
        <v>207</v>
      </c>
      <c r="B539" s="44" t="s">
        <v>787</v>
      </c>
      <c r="C539" s="55" t="s">
        <v>794</v>
      </c>
      <c r="D539" s="55" t="s">
        <v>1143</v>
      </c>
      <c r="E539" s="56">
        <v>3</v>
      </c>
      <c r="F539" s="56">
        <v>1</v>
      </c>
      <c r="G539" s="56">
        <v>1</v>
      </c>
      <c r="H539" s="56">
        <v>1</v>
      </c>
      <c r="I539" s="57">
        <f t="shared" si="46"/>
        <v>0</v>
      </c>
      <c r="J539" s="44"/>
      <c r="K539" s="35"/>
      <c r="L539" s="35"/>
      <c r="M539" s="35"/>
      <c r="N539" s="35"/>
    </row>
    <row r="540" spans="1:14" x14ac:dyDescent="0.15">
      <c r="A540" s="44" t="s">
        <v>207</v>
      </c>
      <c r="B540" s="44" t="s">
        <v>787</v>
      </c>
      <c r="C540" s="55" t="s">
        <v>794</v>
      </c>
      <c r="D540" s="55" t="s">
        <v>897</v>
      </c>
      <c r="E540" s="56">
        <v>2</v>
      </c>
      <c r="F540" s="56">
        <v>1.5</v>
      </c>
      <c r="G540" s="56">
        <v>2.5</v>
      </c>
      <c r="H540" s="56">
        <v>2.5</v>
      </c>
      <c r="I540" s="57">
        <f t="shared" si="46"/>
        <v>0</v>
      </c>
      <c r="J540" s="44"/>
      <c r="K540" s="35"/>
      <c r="L540" s="35"/>
      <c r="M540" s="35"/>
      <c r="N540" s="35"/>
    </row>
    <row r="541" spans="1:14" x14ac:dyDescent="0.15">
      <c r="A541" s="44" t="s">
        <v>207</v>
      </c>
      <c r="B541" s="44" t="s">
        <v>787</v>
      </c>
      <c r="C541" s="55" t="s">
        <v>794</v>
      </c>
      <c r="D541" s="55" t="s">
        <v>954</v>
      </c>
      <c r="E541" s="56">
        <v>2</v>
      </c>
      <c r="F541" s="56">
        <v>0.5</v>
      </c>
      <c r="G541" s="56">
        <v>0.5</v>
      </c>
      <c r="H541" s="56">
        <v>0.5</v>
      </c>
      <c r="I541" s="57">
        <f t="shared" si="46"/>
        <v>0</v>
      </c>
      <c r="J541" s="44"/>
      <c r="K541" s="35"/>
      <c r="L541" s="35"/>
      <c r="M541" s="35"/>
      <c r="N541" s="35"/>
    </row>
    <row r="542" spans="1:14" x14ac:dyDescent="0.15">
      <c r="A542" s="44" t="s">
        <v>207</v>
      </c>
      <c r="B542" s="44" t="s">
        <v>787</v>
      </c>
      <c r="C542" s="55" t="s">
        <v>794</v>
      </c>
      <c r="D542" s="55" t="s">
        <v>979</v>
      </c>
      <c r="E542" s="56">
        <v>2</v>
      </c>
      <c r="F542" s="56">
        <v>1</v>
      </c>
      <c r="G542" s="56">
        <v>1</v>
      </c>
      <c r="H542" s="56">
        <v>1</v>
      </c>
      <c r="I542" s="57">
        <f t="shared" si="46"/>
        <v>0</v>
      </c>
      <c r="J542" s="44"/>
      <c r="K542" s="35"/>
      <c r="L542" s="35"/>
      <c r="M542" s="35"/>
      <c r="N542" s="35"/>
    </row>
    <row r="543" spans="1:14" x14ac:dyDescent="0.15">
      <c r="A543" s="44" t="s">
        <v>207</v>
      </c>
      <c r="B543" s="44" t="s">
        <v>787</v>
      </c>
      <c r="C543" s="55" t="s">
        <v>794</v>
      </c>
      <c r="D543" s="55" t="s">
        <v>980</v>
      </c>
      <c r="E543" s="56">
        <v>2</v>
      </c>
      <c r="F543" s="56">
        <v>1</v>
      </c>
      <c r="G543" s="56">
        <v>1</v>
      </c>
      <c r="H543" s="56">
        <v>1</v>
      </c>
      <c r="I543" s="57">
        <f t="shared" si="46"/>
        <v>0</v>
      </c>
      <c r="J543" s="44"/>
      <c r="K543" s="35"/>
      <c r="L543" s="35"/>
      <c r="M543" s="35"/>
      <c r="N543" s="35"/>
    </row>
    <row r="544" spans="1:14" x14ac:dyDescent="0.15">
      <c r="A544" s="44" t="s">
        <v>207</v>
      </c>
      <c r="B544" s="44" t="s">
        <v>787</v>
      </c>
      <c r="C544" s="55" t="s">
        <v>794</v>
      </c>
      <c r="D544" s="55" t="s">
        <v>985</v>
      </c>
      <c r="E544" s="56">
        <v>1</v>
      </c>
      <c r="F544" s="56">
        <v>0.5</v>
      </c>
      <c r="G544" s="56">
        <v>0.5</v>
      </c>
      <c r="H544" s="56">
        <v>0.5</v>
      </c>
      <c r="I544" s="57">
        <f t="shared" si="46"/>
        <v>0</v>
      </c>
      <c r="J544" s="44"/>
      <c r="K544" s="35"/>
      <c r="L544" s="35"/>
      <c r="M544" s="35"/>
      <c r="N544" s="35"/>
    </row>
    <row r="545" spans="1:14" x14ac:dyDescent="0.15">
      <c r="A545" s="44" t="s">
        <v>207</v>
      </c>
      <c r="B545" s="44" t="s">
        <v>787</v>
      </c>
      <c r="C545" s="55" t="s">
        <v>794</v>
      </c>
      <c r="D545" s="55" t="s">
        <v>990</v>
      </c>
      <c r="E545" s="56">
        <v>1</v>
      </c>
      <c r="F545" s="56">
        <v>1.5</v>
      </c>
      <c r="G545" s="56">
        <v>1.5</v>
      </c>
      <c r="H545" s="56">
        <v>1.5</v>
      </c>
      <c r="I545" s="57">
        <f t="shared" si="46"/>
        <v>0</v>
      </c>
      <c r="J545" s="44"/>
      <c r="K545" s="35"/>
      <c r="L545" s="35"/>
      <c r="M545" s="35"/>
      <c r="N545" s="35"/>
    </row>
    <row r="546" spans="1:14" x14ac:dyDescent="0.15">
      <c r="A546" s="44" t="s">
        <v>207</v>
      </c>
      <c r="B546" s="44" t="s">
        <v>787</v>
      </c>
      <c r="C546" s="55" t="s">
        <v>794</v>
      </c>
      <c r="D546" s="55" t="s">
        <v>991</v>
      </c>
      <c r="E546" s="56">
        <v>1</v>
      </c>
      <c r="F546" s="56">
        <v>0.5</v>
      </c>
      <c r="G546" s="56">
        <v>0.5</v>
      </c>
      <c r="H546" s="56">
        <v>0.5</v>
      </c>
      <c r="I546" s="57">
        <f t="shared" si="46"/>
        <v>0</v>
      </c>
      <c r="J546" s="44"/>
      <c r="K546" s="35"/>
      <c r="L546" s="35"/>
      <c r="M546" s="35"/>
      <c r="N546" s="35"/>
    </row>
    <row r="547" spans="1:14" x14ac:dyDescent="0.15">
      <c r="A547" s="44" t="s">
        <v>207</v>
      </c>
      <c r="B547" s="44" t="s">
        <v>787</v>
      </c>
      <c r="C547" s="55" t="s">
        <v>794</v>
      </c>
      <c r="D547" s="55" t="s">
        <v>1066</v>
      </c>
      <c r="E547" s="56">
        <v>3</v>
      </c>
      <c r="F547" s="56">
        <v>0.5</v>
      </c>
      <c r="G547" s="56">
        <v>0.5</v>
      </c>
      <c r="H547" s="56">
        <v>0.5</v>
      </c>
      <c r="I547" s="57">
        <f t="shared" si="46"/>
        <v>0</v>
      </c>
      <c r="J547" s="44"/>
      <c r="K547" s="35"/>
      <c r="L547" s="35"/>
      <c r="M547" s="35"/>
      <c r="N547" s="35"/>
    </row>
    <row r="548" spans="1:14" x14ac:dyDescent="0.15">
      <c r="A548" s="44" t="s">
        <v>207</v>
      </c>
      <c r="B548" s="44" t="s">
        <v>787</v>
      </c>
      <c r="C548" s="55" t="s">
        <v>794</v>
      </c>
      <c r="D548" s="55" t="s">
        <v>1214</v>
      </c>
      <c r="E548" s="56">
        <v>2</v>
      </c>
      <c r="F548" s="56">
        <v>3</v>
      </c>
      <c r="G548" s="56">
        <v>3</v>
      </c>
      <c r="H548" s="56">
        <v>3</v>
      </c>
      <c r="I548" s="57">
        <f t="shared" si="46"/>
        <v>0</v>
      </c>
      <c r="J548" s="44"/>
      <c r="K548" s="35"/>
      <c r="L548" s="35"/>
      <c r="M548" s="35"/>
      <c r="N548" s="35"/>
    </row>
    <row r="549" spans="1:14" x14ac:dyDescent="0.15">
      <c r="A549" s="44" t="s">
        <v>207</v>
      </c>
      <c r="B549" s="44" t="s">
        <v>787</v>
      </c>
      <c r="C549" s="55" t="s">
        <v>794</v>
      </c>
      <c r="D549" s="55" t="s">
        <v>1248</v>
      </c>
      <c r="E549" s="56">
        <v>3</v>
      </c>
      <c r="F549" s="56">
        <v>0.5</v>
      </c>
      <c r="G549" s="56">
        <v>0.5</v>
      </c>
      <c r="H549" s="56">
        <v>0.5</v>
      </c>
      <c r="I549" s="57">
        <f t="shared" si="46"/>
        <v>0</v>
      </c>
      <c r="J549" s="44"/>
      <c r="K549" s="35"/>
      <c r="L549" s="35"/>
      <c r="M549" s="35"/>
      <c r="N549" s="35"/>
    </row>
    <row r="550" spans="1:14" x14ac:dyDescent="0.15">
      <c r="A550" s="44" t="s">
        <v>207</v>
      </c>
      <c r="B550" s="44" t="s">
        <v>787</v>
      </c>
      <c r="C550" s="55" t="s">
        <v>794</v>
      </c>
      <c r="D550" s="55" t="s">
        <v>1315</v>
      </c>
      <c r="E550" s="56">
        <v>2</v>
      </c>
      <c r="F550" s="56">
        <v>0.5</v>
      </c>
      <c r="G550" s="56">
        <v>0.5</v>
      </c>
      <c r="H550" s="56">
        <v>0.5</v>
      </c>
      <c r="I550" s="57">
        <f t="shared" si="46"/>
        <v>0</v>
      </c>
      <c r="J550" s="44"/>
      <c r="K550" s="35"/>
      <c r="L550" s="35"/>
      <c r="M550" s="35"/>
      <c r="N550" s="35"/>
    </row>
    <row r="551" spans="1:14" x14ac:dyDescent="0.15">
      <c r="A551" s="44" t="s">
        <v>207</v>
      </c>
      <c r="B551" s="44" t="s">
        <v>787</v>
      </c>
      <c r="C551" s="55" t="s">
        <v>794</v>
      </c>
      <c r="D551" s="55" t="s">
        <v>1366</v>
      </c>
      <c r="E551" s="56">
        <v>2</v>
      </c>
      <c r="F551" s="56">
        <v>0.5</v>
      </c>
      <c r="G551" s="56">
        <v>0.5</v>
      </c>
      <c r="H551" s="56">
        <v>0.5</v>
      </c>
      <c r="I551" s="57">
        <f t="shared" ref="I551:I554" si="47">G551-H551</f>
        <v>0</v>
      </c>
      <c r="J551" s="44"/>
      <c r="K551" s="35"/>
      <c r="L551" s="35"/>
      <c r="M551" s="35"/>
      <c r="N551" s="35"/>
    </row>
    <row r="552" spans="1:14" x14ac:dyDescent="0.15">
      <c r="A552" s="44" t="s">
        <v>207</v>
      </c>
      <c r="B552" s="44" t="s">
        <v>787</v>
      </c>
      <c r="C552" s="55" t="s">
        <v>794</v>
      </c>
      <c r="D552" s="55" t="s">
        <v>1400</v>
      </c>
      <c r="E552" s="56">
        <v>2</v>
      </c>
      <c r="F552" s="56">
        <v>1</v>
      </c>
      <c r="G552" s="56">
        <v>1</v>
      </c>
      <c r="H552" s="56">
        <v>1</v>
      </c>
      <c r="I552" s="57">
        <f t="shared" si="47"/>
        <v>0</v>
      </c>
      <c r="J552" s="44"/>
      <c r="K552" s="35"/>
      <c r="L552" s="35"/>
      <c r="M552" s="35"/>
      <c r="N552" s="35"/>
    </row>
    <row r="553" spans="1:14" x14ac:dyDescent="0.15">
      <c r="A553" s="44" t="s">
        <v>207</v>
      </c>
      <c r="B553" s="44" t="s">
        <v>787</v>
      </c>
      <c r="C553" s="55" t="s">
        <v>794</v>
      </c>
      <c r="D553" s="55" t="s">
        <v>1401</v>
      </c>
      <c r="E553" s="56">
        <v>2</v>
      </c>
      <c r="F553" s="56">
        <v>0.5</v>
      </c>
      <c r="G553" s="56">
        <v>0.5</v>
      </c>
      <c r="H553" s="56">
        <v>0.5</v>
      </c>
      <c r="I553" s="57">
        <f t="shared" si="47"/>
        <v>0</v>
      </c>
      <c r="J553" s="44"/>
      <c r="K553" s="35"/>
      <c r="L553" s="35"/>
      <c r="M553" s="35"/>
      <c r="N553" s="35"/>
    </row>
    <row r="554" spans="1:14" x14ac:dyDescent="0.15">
      <c r="A554" s="44" t="s">
        <v>207</v>
      </c>
      <c r="B554" s="44" t="s">
        <v>787</v>
      </c>
      <c r="C554" s="55" t="s">
        <v>794</v>
      </c>
      <c r="D554" s="55" t="s">
        <v>1454</v>
      </c>
      <c r="E554" s="56">
        <v>1</v>
      </c>
      <c r="F554" s="56">
        <v>1</v>
      </c>
      <c r="G554" s="56">
        <v>1.5</v>
      </c>
      <c r="H554" s="56">
        <v>1.5</v>
      </c>
      <c r="I554" s="57">
        <f t="shared" si="47"/>
        <v>0</v>
      </c>
      <c r="J554" s="44"/>
      <c r="K554" s="35"/>
      <c r="L554" s="35"/>
      <c r="M554" s="35"/>
      <c r="N554" s="35"/>
    </row>
    <row r="555" spans="1:14" x14ac:dyDescent="0.15">
      <c r="A555" s="44" t="s">
        <v>207</v>
      </c>
      <c r="B555" s="44" t="s">
        <v>787</v>
      </c>
      <c r="C555" s="55" t="s">
        <v>796</v>
      </c>
      <c r="D555" s="55" t="s">
        <v>647</v>
      </c>
      <c r="E555" s="56">
        <v>1</v>
      </c>
      <c r="F555" s="56">
        <v>4</v>
      </c>
      <c r="G555" s="56">
        <v>4</v>
      </c>
      <c r="H555" s="56">
        <v>4</v>
      </c>
      <c r="I555" s="57">
        <f t="shared" si="46"/>
        <v>0</v>
      </c>
      <c r="J555" s="44"/>
      <c r="K555" s="35"/>
      <c r="L555" s="35"/>
      <c r="M555" s="35"/>
      <c r="N555" s="35"/>
    </row>
    <row r="556" spans="1:14" x14ac:dyDescent="0.15">
      <c r="A556" s="44" t="s">
        <v>207</v>
      </c>
      <c r="B556" s="44" t="s">
        <v>787</v>
      </c>
      <c r="C556" s="55" t="s">
        <v>796</v>
      </c>
      <c r="D556" s="55" t="s">
        <v>692</v>
      </c>
      <c r="E556" s="56">
        <v>1</v>
      </c>
      <c r="F556" s="56">
        <v>2</v>
      </c>
      <c r="G556" s="56">
        <v>2</v>
      </c>
      <c r="H556" s="56">
        <v>2</v>
      </c>
      <c r="I556" s="57">
        <f t="shared" ref="I556:I559" si="48">G556-H556</f>
        <v>0</v>
      </c>
      <c r="J556" s="44"/>
      <c r="K556" s="35"/>
      <c r="L556" s="35"/>
      <c r="M556" s="35"/>
      <c r="N556" s="35"/>
    </row>
    <row r="557" spans="1:14" x14ac:dyDescent="0.15">
      <c r="A557" s="44" t="s">
        <v>207</v>
      </c>
      <c r="B557" s="44" t="s">
        <v>787</v>
      </c>
      <c r="C557" s="55" t="s">
        <v>796</v>
      </c>
      <c r="D557" s="55" t="s">
        <v>818</v>
      </c>
      <c r="E557" s="56">
        <v>1</v>
      </c>
      <c r="F557" s="56">
        <v>8</v>
      </c>
      <c r="G557" s="56">
        <v>6</v>
      </c>
      <c r="H557" s="56">
        <v>6</v>
      </c>
      <c r="I557" s="57">
        <f t="shared" si="48"/>
        <v>0</v>
      </c>
      <c r="J557" s="44"/>
      <c r="K557" s="35"/>
      <c r="L557" s="35"/>
      <c r="M557" s="35"/>
      <c r="N557" s="35"/>
    </row>
    <row r="558" spans="1:14" x14ac:dyDescent="0.15">
      <c r="A558" s="44" t="s">
        <v>207</v>
      </c>
      <c r="B558" s="44" t="s">
        <v>787</v>
      </c>
      <c r="C558" s="55" t="s">
        <v>796</v>
      </c>
      <c r="D558" s="55" t="s">
        <v>1080</v>
      </c>
      <c r="E558" s="56">
        <v>2</v>
      </c>
      <c r="F558" s="56">
        <v>16</v>
      </c>
      <c r="G558" s="56">
        <v>16</v>
      </c>
      <c r="H558" s="56">
        <v>16</v>
      </c>
      <c r="I558" s="57">
        <f t="shared" si="48"/>
        <v>0</v>
      </c>
      <c r="J558" s="44"/>
      <c r="K558" s="35"/>
      <c r="L558" s="35"/>
      <c r="M558" s="35"/>
      <c r="N558" s="35"/>
    </row>
    <row r="559" spans="1:14" x14ac:dyDescent="0.15">
      <c r="A559" s="44" t="s">
        <v>207</v>
      </c>
      <c r="B559" s="44" t="s">
        <v>787</v>
      </c>
      <c r="C559" s="55" t="s">
        <v>796</v>
      </c>
      <c r="D559" s="55" t="s">
        <v>1510</v>
      </c>
      <c r="E559" s="56">
        <v>1</v>
      </c>
      <c r="F559" s="56">
        <v>1</v>
      </c>
      <c r="G559" s="56">
        <v>1</v>
      </c>
      <c r="H559" s="56">
        <v>1</v>
      </c>
      <c r="I559" s="57">
        <f t="shared" si="48"/>
        <v>0</v>
      </c>
      <c r="J559" s="44"/>
      <c r="K559" s="35"/>
      <c r="L559" s="35"/>
      <c r="M559" s="35"/>
      <c r="N559" s="35"/>
    </row>
    <row r="560" spans="1:14" x14ac:dyDescent="0.15">
      <c r="A560" s="44" t="s">
        <v>207</v>
      </c>
      <c r="B560" s="44" t="s">
        <v>787</v>
      </c>
      <c r="C560" s="55" t="s">
        <v>793</v>
      </c>
      <c r="D560" s="55" t="s">
        <v>641</v>
      </c>
      <c r="E560" s="56">
        <v>3</v>
      </c>
      <c r="F560" s="56">
        <v>4</v>
      </c>
      <c r="G560" s="56">
        <v>6</v>
      </c>
      <c r="H560" s="56">
        <v>6</v>
      </c>
      <c r="I560" s="57">
        <f t="shared" si="25"/>
        <v>0</v>
      </c>
      <c r="J560" s="44"/>
      <c r="K560" s="35"/>
      <c r="L560" s="35"/>
      <c r="M560" s="35"/>
      <c r="N560" s="35"/>
    </row>
    <row r="561" spans="1:14" x14ac:dyDescent="0.15">
      <c r="A561" s="44" t="s">
        <v>207</v>
      </c>
      <c r="B561" s="44" t="s">
        <v>787</v>
      </c>
      <c r="C561" s="55" t="s">
        <v>793</v>
      </c>
      <c r="D561" s="55" t="s">
        <v>631</v>
      </c>
      <c r="E561" s="56">
        <v>4</v>
      </c>
      <c r="F561" s="56">
        <v>1</v>
      </c>
      <c r="G561" s="56">
        <v>1</v>
      </c>
      <c r="H561" s="56">
        <v>1</v>
      </c>
      <c r="I561" s="57">
        <f t="shared" si="25"/>
        <v>0</v>
      </c>
      <c r="J561" s="44"/>
      <c r="K561" s="35"/>
      <c r="L561" s="35"/>
      <c r="M561" s="35"/>
      <c r="N561" s="35"/>
    </row>
    <row r="562" spans="1:14" x14ac:dyDescent="0.15">
      <c r="A562" s="44" t="s">
        <v>207</v>
      </c>
      <c r="B562" s="44" t="s">
        <v>787</v>
      </c>
      <c r="C562" s="55" t="s">
        <v>793</v>
      </c>
      <c r="D562" s="55" t="s">
        <v>822</v>
      </c>
      <c r="E562" s="56">
        <v>4</v>
      </c>
      <c r="F562" s="56">
        <v>1</v>
      </c>
      <c r="G562" s="56">
        <v>1.5</v>
      </c>
      <c r="H562" s="56">
        <v>1.5</v>
      </c>
      <c r="I562" s="57">
        <f t="shared" si="25"/>
        <v>0</v>
      </c>
      <c r="J562" s="44"/>
      <c r="K562" s="35"/>
      <c r="L562" s="35"/>
      <c r="M562" s="35"/>
      <c r="N562" s="35"/>
    </row>
    <row r="563" spans="1:14" x14ac:dyDescent="0.15">
      <c r="A563" s="44" t="s">
        <v>207</v>
      </c>
      <c r="B563" s="44" t="s">
        <v>787</v>
      </c>
      <c r="C563" s="55" t="s">
        <v>793</v>
      </c>
      <c r="D563" s="55" t="s">
        <v>832</v>
      </c>
      <c r="E563" s="56">
        <v>4</v>
      </c>
      <c r="F563" s="56">
        <v>2</v>
      </c>
      <c r="G563" s="56">
        <v>2</v>
      </c>
      <c r="H563" s="56">
        <v>2</v>
      </c>
      <c r="I563" s="57">
        <f t="shared" si="25"/>
        <v>0</v>
      </c>
      <c r="J563" s="44"/>
      <c r="K563" s="35"/>
      <c r="L563" s="35"/>
      <c r="M563" s="35"/>
      <c r="N563" s="35"/>
    </row>
    <row r="564" spans="1:14" x14ac:dyDescent="0.15">
      <c r="A564" s="44" t="s">
        <v>207</v>
      </c>
      <c r="B564" s="44" t="s">
        <v>787</v>
      </c>
      <c r="C564" s="55" t="s">
        <v>793</v>
      </c>
      <c r="D564" s="55" t="s">
        <v>912</v>
      </c>
      <c r="E564" s="56">
        <v>4</v>
      </c>
      <c r="F564" s="56">
        <v>0.5</v>
      </c>
      <c r="G564" s="56">
        <v>0.5</v>
      </c>
      <c r="H564" s="56">
        <v>0.5</v>
      </c>
      <c r="I564" s="57">
        <f t="shared" si="25"/>
        <v>0</v>
      </c>
      <c r="J564" s="44"/>
      <c r="K564" s="35"/>
      <c r="L564" s="35"/>
      <c r="M564" s="35"/>
      <c r="N564" s="35"/>
    </row>
    <row r="565" spans="1:14" x14ac:dyDescent="0.15">
      <c r="A565" s="44" t="s">
        <v>207</v>
      </c>
      <c r="B565" s="44" t="s">
        <v>787</v>
      </c>
      <c r="C565" s="55" t="s">
        <v>793</v>
      </c>
      <c r="D565" s="55" t="s">
        <v>974</v>
      </c>
      <c r="E565" s="56">
        <v>4</v>
      </c>
      <c r="F565" s="56">
        <v>0.5</v>
      </c>
      <c r="G565" s="56">
        <v>0.5</v>
      </c>
      <c r="H565" s="56">
        <v>0.5</v>
      </c>
      <c r="I565" s="57">
        <f t="shared" si="25"/>
        <v>0</v>
      </c>
      <c r="J565" s="44"/>
      <c r="K565" s="35"/>
      <c r="L565" s="35"/>
      <c r="M565" s="35"/>
      <c r="N565" s="35"/>
    </row>
    <row r="566" spans="1:14" x14ac:dyDescent="0.15">
      <c r="A566" s="44" t="s">
        <v>207</v>
      </c>
      <c r="B566" s="44" t="s">
        <v>787</v>
      </c>
      <c r="C566" s="55" t="s">
        <v>793</v>
      </c>
      <c r="D566" s="55" t="s">
        <v>1034</v>
      </c>
      <c r="E566" s="56">
        <v>4</v>
      </c>
      <c r="F566" s="56">
        <v>0.5</v>
      </c>
      <c r="G566" s="56">
        <v>0.5</v>
      </c>
      <c r="H566" s="56">
        <v>0.5</v>
      </c>
      <c r="I566" s="57">
        <f t="shared" ref="I566" si="49">G566-H566</f>
        <v>0</v>
      </c>
      <c r="J566" s="44"/>
      <c r="K566" s="35"/>
      <c r="L566" s="35"/>
      <c r="M566" s="35"/>
      <c r="N566" s="35"/>
    </row>
    <row r="567" spans="1:14" x14ac:dyDescent="0.15">
      <c r="A567" s="44" t="s">
        <v>207</v>
      </c>
      <c r="B567" s="44" t="s">
        <v>787</v>
      </c>
      <c r="C567" s="55" t="s">
        <v>793</v>
      </c>
      <c r="D567" s="55" t="s">
        <v>1062</v>
      </c>
      <c r="E567" s="56">
        <v>4</v>
      </c>
      <c r="F567" s="56">
        <v>0.5</v>
      </c>
      <c r="G567" s="56">
        <v>0.5</v>
      </c>
      <c r="H567" s="56">
        <v>0.5</v>
      </c>
      <c r="I567" s="57">
        <f t="shared" ref="I567" si="50">G567-H567</f>
        <v>0</v>
      </c>
      <c r="J567" s="44"/>
      <c r="K567" s="35"/>
      <c r="L567" s="35"/>
      <c r="M567" s="35"/>
      <c r="N567" s="35"/>
    </row>
    <row r="568" spans="1:14" x14ac:dyDescent="0.15">
      <c r="A568" s="44" t="s">
        <v>207</v>
      </c>
      <c r="B568" s="44" t="s">
        <v>787</v>
      </c>
      <c r="C568" s="55" t="s">
        <v>794</v>
      </c>
      <c r="D568" s="55" t="s">
        <v>892</v>
      </c>
      <c r="E568" s="56">
        <v>3</v>
      </c>
      <c r="F568" s="56">
        <v>0.5</v>
      </c>
      <c r="G568" s="56">
        <v>0.5</v>
      </c>
      <c r="H568" s="56">
        <v>0.5</v>
      </c>
      <c r="I568" s="57">
        <f t="shared" si="25"/>
        <v>0</v>
      </c>
      <c r="J568" s="44"/>
      <c r="K568" s="35"/>
      <c r="L568" s="35"/>
      <c r="M568" s="35"/>
      <c r="N568" s="35"/>
    </row>
    <row r="569" spans="1:14" x14ac:dyDescent="0.15">
      <c r="A569" s="44" t="s">
        <v>207</v>
      </c>
      <c r="B569" s="44" t="s">
        <v>787</v>
      </c>
      <c r="C569" s="55" t="s">
        <v>794</v>
      </c>
      <c r="D569" s="55" t="s">
        <v>908</v>
      </c>
      <c r="E569" s="56">
        <v>2</v>
      </c>
      <c r="F569" s="56">
        <v>0.5</v>
      </c>
      <c r="G569" s="56">
        <v>0.5</v>
      </c>
      <c r="H569" s="56">
        <v>0.5</v>
      </c>
      <c r="I569" s="57">
        <f t="shared" si="25"/>
        <v>0</v>
      </c>
      <c r="J569" s="44"/>
      <c r="K569" s="35"/>
      <c r="L569" s="35"/>
      <c r="M569" s="35"/>
      <c r="N569" s="35"/>
    </row>
    <row r="570" spans="1:14" x14ac:dyDescent="0.15">
      <c r="A570" s="44" t="s">
        <v>207</v>
      </c>
      <c r="B570" s="44" t="s">
        <v>787</v>
      </c>
      <c r="C570" s="55" t="s">
        <v>794</v>
      </c>
      <c r="D570" s="55" t="s">
        <v>909</v>
      </c>
      <c r="E570" s="56">
        <v>2</v>
      </c>
      <c r="F570" s="56">
        <v>1</v>
      </c>
      <c r="G570" s="56">
        <v>0.5</v>
      </c>
      <c r="H570" s="56">
        <v>0.5</v>
      </c>
      <c r="I570" s="57">
        <f t="shared" si="25"/>
        <v>0</v>
      </c>
      <c r="J570" s="44"/>
      <c r="K570" s="35"/>
      <c r="L570" s="35"/>
      <c r="M570" s="35"/>
      <c r="N570" s="35"/>
    </row>
    <row r="571" spans="1:14" x14ac:dyDescent="0.15">
      <c r="A571" s="44" t="s">
        <v>207</v>
      </c>
      <c r="B571" s="44" t="s">
        <v>787</v>
      </c>
      <c r="C571" s="55" t="s">
        <v>794</v>
      </c>
      <c r="D571" s="55" t="s">
        <v>915</v>
      </c>
      <c r="E571" s="56">
        <v>2</v>
      </c>
      <c r="F571" s="56">
        <v>0.5</v>
      </c>
      <c r="G571" s="56">
        <v>0.5</v>
      </c>
      <c r="H571" s="56">
        <v>0.5</v>
      </c>
      <c r="I571" s="57">
        <f t="shared" si="25"/>
        <v>0</v>
      </c>
      <c r="J571" s="44"/>
      <c r="K571" s="35"/>
      <c r="L571" s="35"/>
      <c r="M571" s="35"/>
      <c r="N571" s="35"/>
    </row>
    <row r="572" spans="1:14" x14ac:dyDescent="0.15">
      <c r="A572" s="44" t="s">
        <v>207</v>
      </c>
      <c r="B572" s="44" t="s">
        <v>787</v>
      </c>
      <c r="C572" s="55" t="s">
        <v>794</v>
      </c>
      <c r="D572" s="55" t="s">
        <v>920</v>
      </c>
      <c r="E572" s="56">
        <v>3</v>
      </c>
      <c r="F572" s="56">
        <v>0.5</v>
      </c>
      <c r="G572" s="56">
        <v>0.5</v>
      </c>
      <c r="H572" s="56">
        <v>0.5</v>
      </c>
      <c r="I572" s="57">
        <f t="shared" si="25"/>
        <v>0</v>
      </c>
      <c r="J572" s="44"/>
      <c r="K572" s="35"/>
      <c r="L572" s="35"/>
      <c r="M572" s="35"/>
      <c r="N572" s="35"/>
    </row>
    <row r="573" spans="1:14" x14ac:dyDescent="0.15">
      <c r="A573" s="44" t="s">
        <v>207</v>
      </c>
      <c r="B573" s="44" t="s">
        <v>787</v>
      </c>
      <c r="C573" s="55" t="s">
        <v>794</v>
      </c>
      <c r="D573" s="55" t="s">
        <v>921</v>
      </c>
      <c r="E573" s="56">
        <v>3</v>
      </c>
      <c r="F573" s="56">
        <v>3</v>
      </c>
      <c r="G573" s="56">
        <v>2.5</v>
      </c>
      <c r="H573" s="56">
        <v>2.5</v>
      </c>
      <c r="I573" s="57">
        <f t="shared" si="25"/>
        <v>0</v>
      </c>
      <c r="J573" s="44"/>
      <c r="K573" s="35"/>
      <c r="L573" s="35"/>
      <c r="M573" s="35"/>
      <c r="N573" s="35"/>
    </row>
    <row r="574" spans="1:14" x14ac:dyDescent="0.15">
      <c r="A574" s="44" t="s">
        <v>207</v>
      </c>
      <c r="B574" s="44" t="s">
        <v>787</v>
      </c>
      <c r="C574" s="55" t="s">
        <v>794</v>
      </c>
      <c r="D574" s="55" t="s">
        <v>924</v>
      </c>
      <c r="E574" s="56">
        <v>3</v>
      </c>
      <c r="F574" s="56">
        <v>1</v>
      </c>
      <c r="G574" s="56">
        <v>1</v>
      </c>
      <c r="H574" s="56">
        <v>1</v>
      </c>
      <c r="I574" s="57">
        <f t="shared" si="25"/>
        <v>0</v>
      </c>
      <c r="J574" s="44"/>
      <c r="K574" s="35"/>
      <c r="L574" s="35"/>
      <c r="M574" s="35"/>
      <c r="N574" s="35"/>
    </row>
    <row r="575" spans="1:14" x14ac:dyDescent="0.15">
      <c r="A575" s="44" t="s">
        <v>207</v>
      </c>
      <c r="B575" s="44" t="s">
        <v>787</v>
      </c>
      <c r="C575" s="55" t="s">
        <v>794</v>
      </c>
      <c r="D575" s="55" t="s">
        <v>992</v>
      </c>
      <c r="E575" s="56">
        <v>3</v>
      </c>
      <c r="F575" s="56">
        <v>0.5</v>
      </c>
      <c r="G575" s="56">
        <v>0.5</v>
      </c>
      <c r="H575" s="56">
        <v>0.5</v>
      </c>
      <c r="I575" s="57">
        <f t="shared" si="25"/>
        <v>0</v>
      </c>
      <c r="J575" s="44"/>
      <c r="K575" s="35"/>
      <c r="L575" s="35"/>
      <c r="M575" s="35"/>
      <c r="N575" s="35"/>
    </row>
    <row r="576" spans="1:14" x14ac:dyDescent="0.15">
      <c r="A576" s="44" t="s">
        <v>207</v>
      </c>
      <c r="B576" s="44" t="s">
        <v>787</v>
      </c>
      <c r="C576" s="55" t="s">
        <v>794</v>
      </c>
      <c r="D576" s="55" t="s">
        <v>993</v>
      </c>
      <c r="E576" s="56">
        <v>3</v>
      </c>
      <c r="F576" s="56">
        <v>0.5</v>
      </c>
      <c r="G576" s="56">
        <v>0.5</v>
      </c>
      <c r="H576" s="56">
        <v>0.5</v>
      </c>
      <c r="I576" s="57">
        <f t="shared" si="25"/>
        <v>0</v>
      </c>
      <c r="J576" s="44"/>
      <c r="K576" s="35"/>
      <c r="L576" s="35"/>
      <c r="M576" s="35"/>
      <c r="N576" s="35"/>
    </row>
    <row r="577" spans="1:14" x14ac:dyDescent="0.15">
      <c r="A577" s="44" t="s">
        <v>207</v>
      </c>
      <c r="B577" s="44" t="s">
        <v>787</v>
      </c>
      <c r="C577" s="55" t="s">
        <v>794</v>
      </c>
      <c r="D577" s="55" t="s">
        <v>1000</v>
      </c>
      <c r="E577" s="56">
        <v>2</v>
      </c>
      <c r="F577" s="56">
        <v>0.5</v>
      </c>
      <c r="G577" s="56">
        <v>1.5</v>
      </c>
      <c r="H577" s="56">
        <v>1.5</v>
      </c>
      <c r="I577" s="57">
        <f t="shared" si="25"/>
        <v>0</v>
      </c>
      <c r="J577" s="44"/>
      <c r="K577" s="35"/>
      <c r="L577" s="35"/>
      <c r="M577" s="35"/>
      <c r="N577" s="35"/>
    </row>
    <row r="578" spans="1:14" x14ac:dyDescent="0.15">
      <c r="A578" s="44" t="s">
        <v>207</v>
      </c>
      <c r="B578" s="44" t="s">
        <v>787</v>
      </c>
      <c r="C578" s="55" t="s">
        <v>794</v>
      </c>
      <c r="D578" s="55" t="s">
        <v>1030</v>
      </c>
      <c r="E578" s="56">
        <v>3</v>
      </c>
      <c r="F578" s="56">
        <v>0.5</v>
      </c>
      <c r="G578" s="56">
        <v>0.5</v>
      </c>
      <c r="H578" s="56">
        <v>0.5</v>
      </c>
      <c r="I578" s="57">
        <f t="shared" si="25"/>
        <v>0</v>
      </c>
      <c r="J578" s="44"/>
      <c r="K578" s="35"/>
      <c r="L578" s="35"/>
      <c r="M578" s="35"/>
      <c r="N578" s="35"/>
    </row>
    <row r="579" spans="1:14" x14ac:dyDescent="0.15">
      <c r="A579" s="44" t="s">
        <v>207</v>
      </c>
      <c r="B579" s="44" t="s">
        <v>787</v>
      </c>
      <c r="C579" s="55" t="s">
        <v>794</v>
      </c>
      <c r="D579" s="55" t="s">
        <v>1029</v>
      </c>
      <c r="E579" s="56">
        <v>3</v>
      </c>
      <c r="F579" s="56">
        <v>0.5</v>
      </c>
      <c r="G579" s="56">
        <v>0.5</v>
      </c>
      <c r="H579" s="56">
        <v>0.5</v>
      </c>
      <c r="I579" s="57">
        <f t="shared" ref="I579" si="51">G579-H579</f>
        <v>0</v>
      </c>
      <c r="J579" s="44"/>
      <c r="K579" s="35"/>
      <c r="L579" s="35"/>
      <c r="M579" s="35"/>
      <c r="N579" s="35"/>
    </row>
    <row r="580" spans="1:14" x14ac:dyDescent="0.15">
      <c r="A580" s="44" t="s">
        <v>207</v>
      </c>
      <c r="B580" s="44" t="s">
        <v>787</v>
      </c>
      <c r="C580" s="55" t="s">
        <v>794</v>
      </c>
      <c r="D580" s="55" t="s">
        <v>1043</v>
      </c>
      <c r="E580" s="56">
        <v>3</v>
      </c>
      <c r="F580" s="56">
        <v>0.5</v>
      </c>
      <c r="G580" s="56">
        <v>0.5</v>
      </c>
      <c r="H580" s="56">
        <v>0.5</v>
      </c>
      <c r="I580" s="57">
        <f t="shared" ref="I580" si="52">G580-H580</f>
        <v>0</v>
      </c>
      <c r="J580" s="44"/>
      <c r="K580" s="35"/>
      <c r="L580" s="35"/>
      <c r="M580" s="35"/>
      <c r="N580" s="35"/>
    </row>
    <row r="581" spans="1:14" x14ac:dyDescent="0.15">
      <c r="A581" s="44" t="s">
        <v>207</v>
      </c>
      <c r="B581" s="44" t="s">
        <v>787</v>
      </c>
      <c r="C581" s="55" t="s">
        <v>794</v>
      </c>
      <c r="D581" s="55" t="s">
        <v>1156</v>
      </c>
      <c r="E581" s="56">
        <v>1</v>
      </c>
      <c r="F581" s="56">
        <v>0.5</v>
      </c>
      <c r="G581" s="56">
        <v>0.5</v>
      </c>
      <c r="H581" s="56">
        <v>0.5</v>
      </c>
      <c r="I581" s="57">
        <f t="shared" ref="I581:I587" si="53">G581-H581</f>
        <v>0</v>
      </c>
      <c r="J581" s="44"/>
      <c r="K581" s="35"/>
      <c r="L581" s="35"/>
      <c r="M581" s="35"/>
      <c r="N581" s="35"/>
    </row>
    <row r="582" spans="1:14" x14ac:dyDescent="0.15">
      <c r="A582" s="44" t="s">
        <v>207</v>
      </c>
      <c r="B582" s="44" t="s">
        <v>787</v>
      </c>
      <c r="C582" s="55" t="s">
        <v>794</v>
      </c>
      <c r="D582" s="55" t="s">
        <v>1413</v>
      </c>
      <c r="E582" s="56">
        <v>1</v>
      </c>
      <c r="F582" s="56">
        <v>1.5</v>
      </c>
      <c r="G582" s="56">
        <v>1.5</v>
      </c>
      <c r="H582" s="56">
        <v>1.5</v>
      </c>
      <c r="I582" s="57">
        <f t="shared" si="53"/>
        <v>0</v>
      </c>
      <c r="J582" s="44"/>
      <c r="K582" s="35"/>
      <c r="L582" s="35"/>
      <c r="M582" s="35"/>
      <c r="N582" s="35"/>
    </row>
    <row r="583" spans="1:14" x14ac:dyDescent="0.15">
      <c r="A583" s="44" t="s">
        <v>207</v>
      </c>
      <c r="B583" s="44" t="s">
        <v>787</v>
      </c>
      <c r="C583" s="55" t="s">
        <v>1506</v>
      </c>
      <c r="D583" s="55" t="s">
        <v>1507</v>
      </c>
      <c r="E583" s="56">
        <v>1</v>
      </c>
      <c r="F583" s="56">
        <v>0.5</v>
      </c>
      <c r="G583" s="56">
        <v>0.5</v>
      </c>
      <c r="H583" s="56">
        <v>0.5</v>
      </c>
      <c r="I583" s="57">
        <f t="shared" si="53"/>
        <v>0</v>
      </c>
      <c r="J583" s="44"/>
      <c r="K583" s="35"/>
      <c r="L583" s="35"/>
      <c r="M583" s="35"/>
      <c r="N583" s="35"/>
    </row>
    <row r="584" spans="1:14" x14ac:dyDescent="0.15">
      <c r="A584" s="44" t="s">
        <v>1534</v>
      </c>
      <c r="B584" s="44" t="s">
        <v>787</v>
      </c>
      <c r="C584" s="55" t="s">
        <v>953</v>
      </c>
      <c r="D584" s="55" t="s">
        <v>1564</v>
      </c>
      <c r="E584" s="56">
        <v>1</v>
      </c>
      <c r="F584" s="56">
        <v>0.5</v>
      </c>
      <c r="G584" s="56">
        <v>0.5</v>
      </c>
      <c r="H584" s="56">
        <v>0.5</v>
      </c>
      <c r="I584" s="57">
        <f t="shared" si="53"/>
        <v>0</v>
      </c>
      <c r="J584" s="44"/>
      <c r="K584" s="35"/>
      <c r="L584" s="35"/>
      <c r="M584" s="35"/>
      <c r="N584" s="35"/>
    </row>
    <row r="585" spans="1:14" x14ac:dyDescent="0.15">
      <c r="A585" s="44" t="s">
        <v>207</v>
      </c>
      <c r="B585" s="44" t="s">
        <v>787</v>
      </c>
      <c r="C585" s="55" t="s">
        <v>1449</v>
      </c>
      <c r="D585" s="55" t="s">
        <v>1450</v>
      </c>
      <c r="E585" s="56">
        <v>1</v>
      </c>
      <c r="F585" s="56">
        <v>5</v>
      </c>
      <c r="G585" s="56">
        <v>5</v>
      </c>
      <c r="H585" s="56">
        <v>5</v>
      </c>
      <c r="I585" s="57">
        <f t="shared" si="53"/>
        <v>0</v>
      </c>
      <c r="J585" s="44"/>
      <c r="K585" s="35"/>
      <c r="L585" s="35"/>
      <c r="M585" s="35"/>
      <c r="N585" s="35"/>
    </row>
    <row r="586" spans="1:14" x14ac:dyDescent="0.15">
      <c r="A586" s="44" t="s">
        <v>207</v>
      </c>
      <c r="B586" s="44" t="s">
        <v>787</v>
      </c>
      <c r="C586" s="55" t="s">
        <v>1449</v>
      </c>
      <c r="D586" s="55" t="s">
        <v>1505</v>
      </c>
      <c r="E586" s="56">
        <v>1</v>
      </c>
      <c r="F586" s="56">
        <v>5</v>
      </c>
      <c r="G586" s="56">
        <v>3.5</v>
      </c>
      <c r="H586" s="56">
        <v>3.5</v>
      </c>
      <c r="I586" s="57">
        <f t="shared" si="53"/>
        <v>0</v>
      </c>
      <c r="J586" s="44"/>
      <c r="K586" s="35"/>
      <c r="L586" s="35"/>
      <c r="M586" s="35"/>
      <c r="N586" s="35"/>
    </row>
    <row r="587" spans="1:14" x14ac:dyDescent="0.15">
      <c r="A587" s="44" t="s">
        <v>207</v>
      </c>
      <c r="B587" s="44" t="s">
        <v>787</v>
      </c>
      <c r="C587" s="55" t="s">
        <v>1449</v>
      </c>
      <c r="D587" s="55" t="s">
        <v>1508</v>
      </c>
      <c r="E587" s="56">
        <v>1</v>
      </c>
      <c r="F587" s="56">
        <v>5</v>
      </c>
      <c r="G587" s="56">
        <v>1</v>
      </c>
      <c r="H587" s="56">
        <v>1</v>
      </c>
      <c r="I587" s="57">
        <f t="shared" si="53"/>
        <v>0</v>
      </c>
      <c r="J587" s="44"/>
      <c r="K587" s="35"/>
      <c r="L587" s="35"/>
      <c r="M587" s="35"/>
      <c r="N587" s="35"/>
    </row>
    <row r="588" spans="1:14" x14ac:dyDescent="0.15">
      <c r="A588" s="44" t="s">
        <v>207</v>
      </c>
      <c r="B588" s="44" t="s">
        <v>773</v>
      </c>
      <c r="C588" s="55" t="s">
        <v>907</v>
      </c>
      <c r="D588" s="55" t="s">
        <v>906</v>
      </c>
      <c r="E588" s="56">
        <v>3</v>
      </c>
      <c r="F588" s="56">
        <v>1.5</v>
      </c>
      <c r="G588" s="56">
        <v>1.5</v>
      </c>
      <c r="H588" s="56">
        <v>1.5</v>
      </c>
      <c r="I588" s="57">
        <f t="shared" si="25"/>
        <v>0</v>
      </c>
      <c r="J588" s="44"/>
      <c r="K588" s="35"/>
      <c r="L588" s="35"/>
      <c r="M588" s="35"/>
      <c r="N588" s="35"/>
    </row>
    <row r="589" spans="1:14" x14ac:dyDescent="0.15">
      <c r="A589" s="44" t="s">
        <v>207</v>
      </c>
      <c r="B589" s="44" t="s">
        <v>773</v>
      </c>
      <c r="C589" s="55" t="s">
        <v>795</v>
      </c>
      <c r="D589" s="55" t="s">
        <v>624</v>
      </c>
      <c r="E589" s="56">
        <v>1</v>
      </c>
      <c r="F589" s="56">
        <v>1.5</v>
      </c>
      <c r="G589" s="56">
        <v>1.5</v>
      </c>
      <c r="H589" s="56">
        <v>1.5</v>
      </c>
      <c r="I589" s="57">
        <f t="shared" ref="I589:I612" si="54">G589-H589</f>
        <v>0</v>
      </c>
      <c r="J589" s="44"/>
      <c r="K589" s="35"/>
      <c r="L589" s="35"/>
      <c r="M589" s="35"/>
      <c r="N589" s="35"/>
    </row>
    <row r="590" spans="1:14" x14ac:dyDescent="0.15">
      <c r="A590" s="44" t="s">
        <v>207</v>
      </c>
      <c r="B590" s="55" t="s">
        <v>773</v>
      </c>
      <c r="C590" s="55" t="s">
        <v>634</v>
      </c>
      <c r="D590" s="55" t="s">
        <v>635</v>
      </c>
      <c r="E590" s="56">
        <v>1</v>
      </c>
      <c r="F590" s="56">
        <v>0.5</v>
      </c>
      <c r="G590" s="56">
        <v>0.5</v>
      </c>
      <c r="H590" s="56">
        <v>0.5</v>
      </c>
      <c r="I590" s="57">
        <f t="shared" si="54"/>
        <v>0</v>
      </c>
      <c r="J590" s="44"/>
      <c r="K590" s="35"/>
      <c r="L590" s="35"/>
      <c r="M590" s="35"/>
      <c r="N590" s="37"/>
    </row>
    <row r="591" spans="1:14" x14ac:dyDescent="0.15">
      <c r="A591" s="44" t="s">
        <v>207</v>
      </c>
      <c r="B591" s="55" t="s">
        <v>773</v>
      </c>
      <c r="C591" s="55" t="s">
        <v>634</v>
      </c>
      <c r="D591" s="55" t="s">
        <v>637</v>
      </c>
      <c r="E591" s="56">
        <v>1</v>
      </c>
      <c r="F591" s="56">
        <v>5</v>
      </c>
      <c r="G591" s="56">
        <v>5</v>
      </c>
      <c r="H591" s="56">
        <v>5</v>
      </c>
      <c r="I591" s="57">
        <f t="shared" si="54"/>
        <v>0</v>
      </c>
      <c r="J591" s="44"/>
      <c r="K591" s="35"/>
      <c r="L591" s="35"/>
      <c r="M591" s="35"/>
      <c r="N591" s="37"/>
    </row>
    <row r="592" spans="1:14" x14ac:dyDescent="0.15">
      <c r="A592" s="44" t="s">
        <v>207</v>
      </c>
      <c r="B592" s="55" t="s">
        <v>773</v>
      </c>
      <c r="C592" s="55" t="s">
        <v>634</v>
      </c>
      <c r="D592" s="55" t="s">
        <v>638</v>
      </c>
      <c r="E592" s="56">
        <v>1</v>
      </c>
      <c r="F592" s="56">
        <v>1</v>
      </c>
      <c r="G592" s="56">
        <v>1</v>
      </c>
      <c r="H592" s="56">
        <v>1</v>
      </c>
      <c r="I592" s="57">
        <f t="shared" si="54"/>
        <v>0</v>
      </c>
      <c r="J592" s="44"/>
      <c r="K592" s="35"/>
      <c r="L592" s="35"/>
      <c r="M592" s="35"/>
      <c r="N592" s="37"/>
    </row>
    <row r="593" spans="1:14" x14ac:dyDescent="0.15">
      <c r="A593" s="44" t="s">
        <v>207</v>
      </c>
      <c r="B593" s="55" t="s">
        <v>773</v>
      </c>
      <c r="C593" s="55" t="s">
        <v>823</v>
      </c>
      <c r="D593" s="55" t="s">
        <v>824</v>
      </c>
      <c r="E593" s="56">
        <v>3</v>
      </c>
      <c r="F593" s="56">
        <v>1</v>
      </c>
      <c r="G593" s="56">
        <v>1</v>
      </c>
      <c r="H593" s="56">
        <v>1</v>
      </c>
      <c r="I593" s="57">
        <f t="shared" si="54"/>
        <v>0</v>
      </c>
      <c r="J593" s="44"/>
      <c r="K593" s="35"/>
      <c r="L593" s="35"/>
      <c r="M593" s="35"/>
      <c r="N593" s="37"/>
    </row>
    <row r="594" spans="1:14" x14ac:dyDescent="0.15">
      <c r="A594" s="44" t="s">
        <v>207</v>
      </c>
      <c r="B594" s="55" t="s">
        <v>773</v>
      </c>
      <c r="C594" s="55" t="s">
        <v>823</v>
      </c>
      <c r="D594" s="55" t="s">
        <v>1003</v>
      </c>
      <c r="E594" s="56">
        <v>3</v>
      </c>
      <c r="F594" s="56">
        <v>0.5</v>
      </c>
      <c r="G594" s="56">
        <v>0.5</v>
      </c>
      <c r="H594" s="56">
        <v>0.5</v>
      </c>
      <c r="I594" s="57">
        <f t="shared" si="54"/>
        <v>0</v>
      </c>
      <c r="J594" s="44"/>
      <c r="K594" s="35"/>
      <c r="L594" s="35"/>
      <c r="M594" s="35"/>
      <c r="N594" s="37"/>
    </row>
    <row r="595" spans="1:14" x14ac:dyDescent="0.15">
      <c r="A595" s="44" t="s">
        <v>207</v>
      </c>
      <c r="B595" s="55" t="s">
        <v>773</v>
      </c>
      <c r="C595" s="55" t="s">
        <v>790</v>
      </c>
      <c r="D595" s="55" t="s">
        <v>600</v>
      </c>
      <c r="E595" s="56">
        <v>2</v>
      </c>
      <c r="F595" s="56">
        <v>4</v>
      </c>
      <c r="G595" s="56">
        <v>4.5</v>
      </c>
      <c r="H595" s="56">
        <v>4.5</v>
      </c>
      <c r="I595" s="57">
        <f t="shared" si="54"/>
        <v>0</v>
      </c>
      <c r="J595" s="44"/>
      <c r="K595" s="35"/>
      <c r="L595" s="35"/>
      <c r="M595" s="35"/>
      <c r="N595" s="35"/>
    </row>
    <row r="596" spans="1:14" x14ac:dyDescent="0.15">
      <c r="A596" s="44" t="s">
        <v>207</v>
      </c>
      <c r="B596" s="55" t="s">
        <v>773</v>
      </c>
      <c r="C596" s="55" t="s">
        <v>790</v>
      </c>
      <c r="D596" s="55" t="s">
        <v>633</v>
      </c>
      <c r="E596" s="56">
        <v>2</v>
      </c>
      <c r="F596" s="56">
        <v>5</v>
      </c>
      <c r="G596" s="56">
        <v>4.5</v>
      </c>
      <c r="H596" s="56">
        <v>4.5</v>
      </c>
      <c r="I596" s="57">
        <f t="shared" si="54"/>
        <v>0</v>
      </c>
      <c r="J596" s="44"/>
      <c r="K596" s="35"/>
      <c r="L596" s="35"/>
      <c r="M596" s="35"/>
      <c r="N596" s="35"/>
    </row>
    <row r="597" spans="1:14" x14ac:dyDescent="0.15">
      <c r="A597" s="44" t="s">
        <v>207</v>
      </c>
      <c r="B597" s="55" t="s">
        <v>773</v>
      </c>
      <c r="C597" s="55" t="s">
        <v>790</v>
      </c>
      <c r="D597" s="55" t="s">
        <v>653</v>
      </c>
      <c r="E597" s="56">
        <v>2</v>
      </c>
      <c r="F597" s="56">
        <v>5</v>
      </c>
      <c r="G597" s="56">
        <v>7.5</v>
      </c>
      <c r="H597" s="56">
        <v>7.5</v>
      </c>
      <c r="I597" s="57">
        <f t="shared" si="54"/>
        <v>0</v>
      </c>
      <c r="J597" s="44"/>
      <c r="K597" s="35"/>
      <c r="L597" s="35"/>
      <c r="M597" s="35"/>
      <c r="N597" s="35"/>
    </row>
    <row r="598" spans="1:14" x14ac:dyDescent="0.15">
      <c r="A598" s="44" t="s">
        <v>207</v>
      </c>
      <c r="B598" s="55" t="s">
        <v>773</v>
      </c>
      <c r="C598" s="55" t="s">
        <v>790</v>
      </c>
      <c r="D598" s="55" t="s">
        <v>710</v>
      </c>
      <c r="E598" s="56">
        <v>2</v>
      </c>
      <c r="F598" s="56">
        <v>7</v>
      </c>
      <c r="G598" s="56">
        <v>5</v>
      </c>
      <c r="H598" s="56">
        <v>5</v>
      </c>
      <c r="I598" s="57">
        <f t="shared" si="54"/>
        <v>0</v>
      </c>
      <c r="J598" s="44"/>
      <c r="K598" s="35"/>
      <c r="L598" s="35"/>
      <c r="M598" s="35"/>
      <c r="N598" s="35"/>
    </row>
    <row r="599" spans="1:14" x14ac:dyDescent="0.15">
      <c r="A599" s="44" t="s">
        <v>207</v>
      </c>
      <c r="B599" s="55" t="s">
        <v>773</v>
      </c>
      <c r="C599" s="55" t="s">
        <v>790</v>
      </c>
      <c r="D599" s="55" t="s">
        <v>759</v>
      </c>
      <c r="E599" s="56">
        <v>2</v>
      </c>
      <c r="F599" s="56">
        <v>7</v>
      </c>
      <c r="G599" s="56">
        <v>7</v>
      </c>
      <c r="H599" s="56">
        <v>7</v>
      </c>
      <c r="I599" s="57">
        <f t="shared" si="54"/>
        <v>0</v>
      </c>
      <c r="J599" s="44"/>
      <c r="K599" s="35"/>
      <c r="L599" s="35"/>
      <c r="M599" s="35"/>
      <c r="N599" s="35"/>
    </row>
    <row r="600" spans="1:14" x14ac:dyDescent="0.15">
      <c r="A600" s="44" t="s">
        <v>207</v>
      </c>
      <c r="B600" s="55" t="s">
        <v>773</v>
      </c>
      <c r="C600" s="55" t="s">
        <v>790</v>
      </c>
      <c r="D600" s="55" t="s">
        <v>885</v>
      </c>
      <c r="E600" s="56">
        <v>2</v>
      </c>
      <c r="F600" s="56">
        <v>5</v>
      </c>
      <c r="G600" s="56">
        <v>1</v>
      </c>
      <c r="H600" s="56">
        <v>1</v>
      </c>
      <c r="I600" s="57">
        <f t="shared" si="54"/>
        <v>0</v>
      </c>
      <c r="J600" s="44"/>
      <c r="K600" s="35"/>
      <c r="L600" s="35"/>
      <c r="M600" s="35"/>
      <c r="N600" s="35"/>
    </row>
    <row r="601" spans="1:14" x14ac:dyDescent="0.15">
      <c r="A601" s="44" t="s">
        <v>207</v>
      </c>
      <c r="B601" s="55" t="s">
        <v>773</v>
      </c>
      <c r="C601" s="55" t="s">
        <v>790</v>
      </c>
      <c r="D601" s="55" t="s">
        <v>1116</v>
      </c>
      <c r="E601" s="56">
        <v>2</v>
      </c>
      <c r="F601" s="56">
        <v>2</v>
      </c>
      <c r="G601" s="56">
        <v>6.5</v>
      </c>
      <c r="H601" s="56">
        <v>6.5</v>
      </c>
      <c r="I601" s="57">
        <f t="shared" si="54"/>
        <v>0</v>
      </c>
      <c r="J601" s="44"/>
      <c r="K601" s="35"/>
      <c r="L601" s="35"/>
      <c r="M601" s="35"/>
      <c r="N601" s="35"/>
    </row>
    <row r="602" spans="1:14" x14ac:dyDescent="0.15">
      <c r="A602" s="44" t="s">
        <v>207</v>
      </c>
      <c r="B602" s="55" t="s">
        <v>773</v>
      </c>
      <c r="C602" s="55" t="s">
        <v>1115</v>
      </c>
      <c r="D602" s="55" t="s">
        <v>1055</v>
      </c>
      <c r="E602" s="56">
        <v>2</v>
      </c>
      <c r="F602" s="56">
        <v>1.5</v>
      </c>
      <c r="G602" s="56">
        <v>1.5</v>
      </c>
      <c r="H602" s="56">
        <v>1.5</v>
      </c>
      <c r="I602" s="57">
        <f t="shared" si="54"/>
        <v>0</v>
      </c>
      <c r="J602" s="44"/>
      <c r="K602" s="35"/>
      <c r="L602" s="35"/>
      <c r="M602" s="35"/>
      <c r="N602" s="35"/>
    </row>
    <row r="603" spans="1:14" x14ac:dyDescent="0.15">
      <c r="A603" s="44" t="s">
        <v>207</v>
      </c>
      <c r="B603" s="55" t="s">
        <v>773</v>
      </c>
      <c r="C603" s="55" t="s">
        <v>1115</v>
      </c>
      <c r="D603" s="55" t="s">
        <v>1146</v>
      </c>
      <c r="E603" s="56">
        <v>1</v>
      </c>
      <c r="F603" s="56">
        <v>0.5</v>
      </c>
      <c r="G603" s="56">
        <v>0.5</v>
      </c>
      <c r="H603" s="56">
        <v>0.5</v>
      </c>
      <c r="I603" s="57">
        <f t="shared" si="54"/>
        <v>0</v>
      </c>
      <c r="J603" s="44"/>
      <c r="K603" s="35"/>
      <c r="L603" s="35"/>
      <c r="M603" s="35"/>
      <c r="N603" s="35"/>
    </row>
    <row r="604" spans="1:14" x14ac:dyDescent="0.15">
      <c r="A604" s="44" t="s">
        <v>207</v>
      </c>
      <c r="B604" s="55" t="s">
        <v>773</v>
      </c>
      <c r="C604" s="55" t="s">
        <v>1115</v>
      </c>
      <c r="D604" s="55" t="s">
        <v>1405</v>
      </c>
      <c r="E604" s="56">
        <v>1</v>
      </c>
      <c r="F604" s="56">
        <v>0.5</v>
      </c>
      <c r="G604" s="56">
        <v>0.5</v>
      </c>
      <c r="H604" s="56">
        <v>0.5</v>
      </c>
      <c r="I604" s="57">
        <f t="shared" si="54"/>
        <v>0</v>
      </c>
      <c r="J604" s="44"/>
      <c r="K604" s="35"/>
      <c r="L604" s="35"/>
      <c r="M604" s="35"/>
      <c r="N604" s="35"/>
    </row>
    <row r="605" spans="1:14" x14ac:dyDescent="0.15">
      <c r="A605" s="44" t="s">
        <v>207</v>
      </c>
      <c r="B605" s="55" t="s">
        <v>773</v>
      </c>
      <c r="C605" s="55" t="s">
        <v>843</v>
      </c>
      <c r="D605" s="55" t="s">
        <v>844</v>
      </c>
      <c r="E605" s="56">
        <v>2</v>
      </c>
      <c r="F605" s="56">
        <v>2</v>
      </c>
      <c r="G605" s="56">
        <v>2</v>
      </c>
      <c r="H605" s="56">
        <v>2</v>
      </c>
      <c r="I605" s="57">
        <f t="shared" si="54"/>
        <v>0</v>
      </c>
      <c r="J605" s="44"/>
      <c r="K605" s="35"/>
      <c r="L605" s="35"/>
      <c r="M605" s="35"/>
      <c r="N605" s="35"/>
    </row>
    <row r="606" spans="1:14" x14ac:dyDescent="0.15">
      <c r="A606" s="44" t="s">
        <v>207</v>
      </c>
      <c r="B606" s="55" t="s">
        <v>773</v>
      </c>
      <c r="C606" s="55" t="s">
        <v>843</v>
      </c>
      <c r="D606" s="55" t="s">
        <v>873</v>
      </c>
      <c r="E606" s="56">
        <v>2</v>
      </c>
      <c r="F606" s="56">
        <v>0.5</v>
      </c>
      <c r="G606" s="56">
        <v>0.5</v>
      </c>
      <c r="H606" s="56">
        <v>0.5</v>
      </c>
      <c r="I606" s="57">
        <f t="shared" si="54"/>
        <v>0</v>
      </c>
      <c r="J606" s="44"/>
      <c r="K606" s="35"/>
      <c r="L606" s="35"/>
      <c r="M606" s="35"/>
      <c r="N606" s="35"/>
    </row>
    <row r="607" spans="1:14" x14ac:dyDescent="0.15">
      <c r="A607" s="44" t="s">
        <v>207</v>
      </c>
      <c r="B607" s="55" t="s">
        <v>773</v>
      </c>
      <c r="C607" s="55" t="s">
        <v>843</v>
      </c>
      <c r="D607" s="55" t="s">
        <v>875</v>
      </c>
      <c r="E607" s="56">
        <v>2</v>
      </c>
      <c r="F607" s="56">
        <v>0.5</v>
      </c>
      <c r="G607" s="56">
        <v>0.5</v>
      </c>
      <c r="H607" s="56">
        <v>0.5</v>
      </c>
      <c r="I607" s="57">
        <f t="shared" si="54"/>
        <v>0</v>
      </c>
      <c r="J607" s="44"/>
      <c r="K607" s="35"/>
      <c r="L607" s="35"/>
      <c r="M607" s="35"/>
      <c r="N607" s="35"/>
    </row>
    <row r="608" spans="1:14" x14ac:dyDescent="0.15">
      <c r="A608" s="44" t="s">
        <v>207</v>
      </c>
      <c r="B608" s="55" t="s">
        <v>773</v>
      </c>
      <c r="C608" s="55" t="s">
        <v>843</v>
      </c>
      <c r="D608" s="55" t="s">
        <v>888</v>
      </c>
      <c r="E608" s="56">
        <v>2</v>
      </c>
      <c r="F608" s="56">
        <v>2</v>
      </c>
      <c r="G608" s="56">
        <v>4.5</v>
      </c>
      <c r="H608" s="56">
        <v>4.5</v>
      </c>
      <c r="I608" s="57">
        <f t="shared" si="54"/>
        <v>0</v>
      </c>
      <c r="J608" s="44"/>
      <c r="K608" s="35"/>
      <c r="L608" s="35"/>
      <c r="M608" s="35"/>
      <c r="N608" s="35"/>
    </row>
    <row r="609" spans="1:14" x14ac:dyDescent="0.15">
      <c r="A609" s="44" t="s">
        <v>207</v>
      </c>
      <c r="B609" s="55" t="s">
        <v>773</v>
      </c>
      <c r="C609" s="55" t="s">
        <v>843</v>
      </c>
      <c r="D609" s="55" t="s">
        <v>995</v>
      </c>
      <c r="E609" s="56">
        <v>2</v>
      </c>
      <c r="F609" s="56">
        <v>0.5</v>
      </c>
      <c r="G609" s="56">
        <v>0.5</v>
      </c>
      <c r="H609" s="56">
        <v>0.5</v>
      </c>
      <c r="I609" s="57">
        <f t="shared" si="54"/>
        <v>0</v>
      </c>
      <c r="J609" s="44"/>
      <c r="K609" s="35"/>
      <c r="L609" s="35"/>
      <c r="M609" s="35"/>
      <c r="N609" s="35"/>
    </row>
    <row r="610" spans="1:14" x14ac:dyDescent="0.15">
      <c r="A610" s="44" t="s">
        <v>207</v>
      </c>
      <c r="B610" s="55" t="s">
        <v>773</v>
      </c>
      <c r="C610" s="55" t="s">
        <v>1319</v>
      </c>
      <c r="D610" s="55" t="s">
        <v>1320</v>
      </c>
      <c r="E610" s="56">
        <v>2</v>
      </c>
      <c r="F610" s="56">
        <v>0.5</v>
      </c>
      <c r="G610" s="56">
        <v>0.5</v>
      </c>
      <c r="H610" s="56">
        <v>0.5</v>
      </c>
      <c r="I610" s="57">
        <f t="shared" si="54"/>
        <v>0</v>
      </c>
      <c r="J610" s="44"/>
      <c r="K610" s="35"/>
      <c r="L610" s="35"/>
      <c r="M610" s="35"/>
      <c r="N610" s="35"/>
    </row>
    <row r="611" spans="1:14" x14ac:dyDescent="0.15">
      <c r="A611" s="44" t="s">
        <v>207</v>
      </c>
      <c r="B611" s="55" t="s">
        <v>773</v>
      </c>
      <c r="C611" s="55" t="s">
        <v>804</v>
      </c>
      <c r="D611" s="55" t="s">
        <v>1392</v>
      </c>
      <c r="E611" s="56">
        <v>3</v>
      </c>
      <c r="F611" s="56">
        <v>4</v>
      </c>
      <c r="G611" s="56">
        <v>1.5</v>
      </c>
      <c r="H611" s="56">
        <v>1.5</v>
      </c>
      <c r="I611" s="57">
        <f t="shared" si="54"/>
        <v>0</v>
      </c>
      <c r="J611" s="44"/>
      <c r="K611" s="35"/>
      <c r="L611" s="35"/>
      <c r="M611" s="35"/>
      <c r="N611" s="35"/>
    </row>
    <row r="612" spans="1:14" x14ac:dyDescent="0.15">
      <c r="A612" s="44" t="s">
        <v>207</v>
      </c>
      <c r="B612" s="55" t="s">
        <v>773</v>
      </c>
      <c r="C612" s="55" t="s">
        <v>804</v>
      </c>
      <c r="D612" s="55" t="s">
        <v>1509</v>
      </c>
      <c r="E612" s="56">
        <v>2</v>
      </c>
      <c r="F612" s="56">
        <v>0.5</v>
      </c>
      <c r="G612" s="56">
        <v>0.5</v>
      </c>
      <c r="H612" s="56">
        <v>0.5</v>
      </c>
      <c r="I612" s="57">
        <f t="shared" si="54"/>
        <v>0</v>
      </c>
      <c r="J612" s="44"/>
      <c r="K612" s="35"/>
      <c r="L612" s="35"/>
      <c r="M612" s="35"/>
      <c r="N612" s="35"/>
    </row>
    <row r="613" spans="1:14" x14ac:dyDescent="0.15">
      <c r="A613" s="44"/>
      <c r="B613" s="44"/>
      <c r="C613" s="44"/>
      <c r="D613" s="44"/>
      <c r="E613" s="44"/>
      <c r="F613" s="44">
        <f>SUM(F6:F612)</f>
        <v>2295.5</v>
      </c>
      <c r="G613" s="44">
        <f>SUM(G6:G612)</f>
        <v>1940</v>
      </c>
      <c r="H613" s="44">
        <f>SUM(H6:H612)</f>
        <v>1940</v>
      </c>
      <c r="I613" s="44">
        <f>SUM(I6:I612)</f>
        <v>0</v>
      </c>
      <c r="J613" s="44"/>
      <c r="K613" s="35"/>
      <c r="L613" s="35"/>
      <c r="M613" s="35"/>
      <c r="N613" s="35"/>
    </row>
    <row r="618" spans="1:14" x14ac:dyDescent="0.15">
      <c r="E618" s="63" t="s">
        <v>1535</v>
      </c>
      <c r="F618" s="63" t="s">
        <v>1536</v>
      </c>
      <c r="G618" s="63" t="s">
        <v>1537</v>
      </c>
      <c r="H618" s="63" t="s">
        <v>1539</v>
      </c>
    </row>
    <row r="619" spans="1:14" x14ac:dyDescent="0.15">
      <c r="E619" t="s">
        <v>1531</v>
      </c>
      <c r="F619">
        <f>COUNTIF(A6:A612,E619)</f>
        <v>89</v>
      </c>
      <c r="G619">
        <f>SUMIF(A6:A612, E619, H6:H612)</f>
        <v>604.5</v>
      </c>
      <c r="H619">
        <f xml:space="preserve"> ROUND(G619/G623 *100, 0)</f>
        <v>31</v>
      </c>
    </row>
    <row r="620" spans="1:14" x14ac:dyDescent="0.15">
      <c r="E620" t="s">
        <v>1532</v>
      </c>
      <c r="F620">
        <f>COUNTIF(A7:A613,E620)</f>
        <v>334</v>
      </c>
      <c r="G620">
        <f>SUMIF(A6:A612, E620, H6:H612)</f>
        <v>574</v>
      </c>
      <c r="H620">
        <f xml:space="preserve"> ROUND(G620/G623 *100, 0)</f>
        <v>30</v>
      </c>
    </row>
    <row r="621" spans="1:14" x14ac:dyDescent="0.15">
      <c r="E621" t="s">
        <v>1533</v>
      </c>
      <c r="F621">
        <f>COUNTIF(A8:A614,E621)</f>
        <v>75</v>
      </c>
      <c r="G621">
        <f>SUMIF(A6:A612, E621, H6:H612)</f>
        <v>542</v>
      </c>
      <c r="H621">
        <f xml:space="preserve"> ROUND(G621/G623 *100, 0)</f>
        <v>28</v>
      </c>
    </row>
    <row r="622" spans="1:14" x14ac:dyDescent="0.15">
      <c r="E622" t="s">
        <v>1534</v>
      </c>
      <c r="F622">
        <f>COUNTIF(A9:A615,E622)</f>
        <v>109</v>
      </c>
      <c r="G622">
        <f>SUMIF(A6:A612, E622, H6:H612)</f>
        <v>219.5</v>
      </c>
      <c r="H622">
        <f xml:space="preserve"> ROUND(G622/G623 *100, 0)</f>
        <v>11</v>
      </c>
    </row>
    <row r="623" spans="1:14" x14ac:dyDescent="0.15">
      <c r="G623">
        <f>SUM(G619:G622)</f>
        <v>1940</v>
      </c>
    </row>
    <row r="625" spans="5:8" x14ac:dyDescent="0.15">
      <c r="E625" s="63" t="s">
        <v>1540</v>
      </c>
      <c r="F625" s="63" t="s">
        <v>1541</v>
      </c>
      <c r="G625" s="63" t="s">
        <v>1542</v>
      </c>
      <c r="H625" s="63" t="s">
        <v>1543</v>
      </c>
    </row>
    <row r="626" spans="5:8" x14ac:dyDescent="0.15">
      <c r="E626" t="s">
        <v>1531</v>
      </c>
      <c r="F626" t="s">
        <v>1545</v>
      </c>
      <c r="G626">
        <f>SUMIF(B6:B612, F626, H6:H612)</f>
        <v>137</v>
      </c>
      <c r="H626">
        <f>ROUND(G626/G619 *100, 0)</f>
        <v>23</v>
      </c>
    </row>
    <row r="627" spans="5:8" x14ac:dyDescent="0.15">
      <c r="E627" t="s">
        <v>1531</v>
      </c>
      <c r="F627" t="s">
        <v>1547</v>
      </c>
      <c r="G627">
        <f>SUMIF(B6:B612, F627, H6:H612)</f>
        <v>127.5</v>
      </c>
      <c r="H627">
        <f>ROUND(G627/G619 *100, 0)</f>
        <v>21</v>
      </c>
    </row>
    <row r="628" spans="5:8" x14ac:dyDescent="0.15">
      <c r="E628" t="s">
        <v>1531</v>
      </c>
      <c r="F628" t="s">
        <v>1546</v>
      </c>
      <c r="G628">
        <f>SUMIF(B6:B612, F628, H6:H612)</f>
        <v>340</v>
      </c>
      <c r="H628">
        <f>ROUND(G628/G619 *100, 0)</f>
        <v>56</v>
      </c>
    </row>
    <row r="629" spans="5:8" x14ac:dyDescent="0.15">
      <c r="E629" t="s">
        <v>1532</v>
      </c>
      <c r="F629" t="s">
        <v>1548</v>
      </c>
      <c r="G629">
        <f>SUMIF(B6:B612, F629, H6:H612)</f>
        <v>0.5</v>
      </c>
      <c r="H629">
        <f>ROUND(G629/G620 *100, 0)</f>
        <v>0</v>
      </c>
    </row>
    <row r="630" spans="5:8" x14ac:dyDescent="0.15">
      <c r="E630" t="s">
        <v>1532</v>
      </c>
      <c r="F630" t="s">
        <v>1549</v>
      </c>
      <c r="G630">
        <f>SUMIF(B6:B612, F630, H6:H612)</f>
        <v>30.5</v>
      </c>
      <c r="H630">
        <f>ROUND(G630/G620 *100, 0)</f>
        <v>5</v>
      </c>
    </row>
    <row r="631" spans="5:8" x14ac:dyDescent="0.15">
      <c r="E631" t="s">
        <v>1532</v>
      </c>
      <c r="F631" t="s">
        <v>1550</v>
      </c>
      <c r="G631">
        <f t="shared" ref="G631:G642" si="55">SUMIF(B8:B614, F631, H8:H614)</f>
        <v>2</v>
      </c>
      <c r="H631">
        <f>ROUND(G631/G620 *100, 0)</f>
        <v>0</v>
      </c>
    </row>
    <row r="632" spans="5:8" x14ac:dyDescent="0.15">
      <c r="E632" t="s">
        <v>1532</v>
      </c>
      <c r="F632" t="s">
        <v>1551</v>
      </c>
      <c r="G632">
        <f t="shared" si="55"/>
        <v>71</v>
      </c>
      <c r="H632">
        <f>ROUND(G632/G620 *100, 0)</f>
        <v>12</v>
      </c>
    </row>
    <row r="633" spans="5:8" x14ac:dyDescent="0.15">
      <c r="E633" t="s">
        <v>1532</v>
      </c>
      <c r="F633" t="s">
        <v>1552</v>
      </c>
      <c r="G633">
        <f t="shared" si="55"/>
        <v>32</v>
      </c>
      <c r="H633">
        <f>ROUND(G633/G620 *100, 0)</f>
        <v>6</v>
      </c>
    </row>
    <row r="634" spans="5:8" x14ac:dyDescent="0.15">
      <c r="E634" t="s">
        <v>1532</v>
      </c>
      <c r="F634" t="s">
        <v>1553</v>
      </c>
      <c r="G634">
        <f t="shared" si="55"/>
        <v>25</v>
      </c>
      <c r="H634">
        <f>ROUND(G634/G620 *100, 0)</f>
        <v>4</v>
      </c>
    </row>
    <row r="635" spans="5:8" x14ac:dyDescent="0.15">
      <c r="E635" t="s">
        <v>1532</v>
      </c>
      <c r="F635" t="s">
        <v>1554</v>
      </c>
      <c r="G635">
        <f t="shared" si="55"/>
        <v>18</v>
      </c>
      <c r="H635">
        <f>ROUND(G635/G620 *100, 0)</f>
        <v>3</v>
      </c>
    </row>
    <row r="636" spans="5:8" x14ac:dyDescent="0.15">
      <c r="E636" t="s">
        <v>1532</v>
      </c>
      <c r="F636" t="s">
        <v>1555</v>
      </c>
      <c r="G636">
        <f t="shared" si="55"/>
        <v>4</v>
      </c>
      <c r="H636">
        <f>ROUND(G636/G620 *100, 0)</f>
        <v>1</v>
      </c>
    </row>
    <row r="637" spans="5:8" x14ac:dyDescent="0.15">
      <c r="E637" t="s">
        <v>1532</v>
      </c>
      <c r="F637" t="s">
        <v>1556</v>
      </c>
      <c r="G637">
        <f t="shared" si="55"/>
        <v>60</v>
      </c>
      <c r="H637">
        <f>ROUND(G637/G620 *100, 0)</f>
        <v>10</v>
      </c>
    </row>
    <row r="638" spans="5:8" x14ac:dyDescent="0.15">
      <c r="E638" t="s">
        <v>1532</v>
      </c>
      <c r="F638" t="s">
        <v>1557</v>
      </c>
      <c r="G638">
        <f t="shared" si="55"/>
        <v>38.5</v>
      </c>
      <c r="H638">
        <f>ROUND(G638/G620 *100, 0)</f>
        <v>7</v>
      </c>
    </row>
    <row r="639" spans="5:8" x14ac:dyDescent="0.15">
      <c r="E639" t="s">
        <v>1532</v>
      </c>
      <c r="F639" t="s">
        <v>1558</v>
      </c>
      <c r="G639">
        <f t="shared" si="55"/>
        <v>246.5</v>
      </c>
      <c r="H639">
        <f>ROUND(G639/G620 *100, 0)</f>
        <v>43</v>
      </c>
    </row>
    <row r="640" spans="5:8" x14ac:dyDescent="0.15">
      <c r="E640" t="s">
        <v>1532</v>
      </c>
      <c r="F640" t="s">
        <v>1559</v>
      </c>
      <c r="G640">
        <f t="shared" si="55"/>
        <v>38.5</v>
      </c>
      <c r="H640">
        <f>ROUND(G640/G620 *100, 0)</f>
        <v>7</v>
      </c>
    </row>
    <row r="641" spans="5:8" x14ac:dyDescent="0.15">
      <c r="E641" t="s">
        <v>1532</v>
      </c>
      <c r="F641" t="s">
        <v>1561</v>
      </c>
      <c r="G641">
        <f t="shared" si="55"/>
        <v>5</v>
      </c>
      <c r="H641">
        <f>ROUND(G641/G620 *100, 0)</f>
        <v>1</v>
      </c>
    </row>
    <row r="642" spans="5:8" x14ac:dyDescent="0.15">
      <c r="E642" t="s">
        <v>1532</v>
      </c>
      <c r="F642" t="s">
        <v>1560</v>
      </c>
      <c r="G642">
        <f t="shared" si="55"/>
        <v>2.5</v>
      </c>
      <c r="H642">
        <f>ROUND(G642/G620 *100, 0)</f>
        <v>0</v>
      </c>
    </row>
  </sheetData>
  <autoFilter ref="A5:N613"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5"/>
  <sheetViews>
    <sheetView tabSelected="1" zoomScaleNormal="100" workbookViewId="0">
      <pane ySplit="5" topLeftCell="A6" activePane="bottomLeft" state="frozen"/>
      <selection pane="bottomLeft" activeCell="E14" sqref="E14"/>
    </sheetView>
  </sheetViews>
  <sheetFormatPr defaultRowHeight="13.5" x14ac:dyDescent="0.15"/>
  <cols>
    <col min="1" max="1" width="15.125" style="70" customWidth="1"/>
    <col min="2" max="2" width="26" style="68" customWidth="1"/>
    <col min="3" max="3" width="31.25" style="69" customWidth="1"/>
    <col min="4" max="4" width="55.625" style="68" customWidth="1"/>
    <col min="5" max="5" width="12.5" style="70" customWidth="1"/>
    <col min="6" max="6" width="12.375" style="68" customWidth="1"/>
    <col min="7" max="7" width="13.25" style="68" customWidth="1"/>
    <col min="8" max="8" width="12.125" style="85" customWidth="1"/>
    <col min="9" max="9" width="14.75" style="68" customWidth="1"/>
    <col min="10" max="16384" width="9" style="68"/>
  </cols>
  <sheetData>
    <row r="1" spans="1:9" x14ac:dyDescent="0.15">
      <c r="A1" s="43" t="s">
        <v>1570</v>
      </c>
      <c r="B1" s="44"/>
      <c r="C1" s="50" t="s">
        <v>1814</v>
      </c>
      <c r="D1" s="45" t="s">
        <v>1577</v>
      </c>
      <c r="E1" s="67"/>
      <c r="F1" s="47"/>
      <c r="G1" s="45"/>
      <c r="H1" s="45"/>
      <c r="I1" s="48"/>
    </row>
    <row r="2" spans="1:9" x14ac:dyDescent="0.15">
      <c r="A2" s="49" t="s">
        <v>1571</v>
      </c>
      <c r="B2" s="44" t="str">
        <f>H4&amp;" 시간"</f>
        <v>877.5 시간</v>
      </c>
      <c r="C2" s="50"/>
      <c r="D2" s="44" t="s">
        <v>1578</v>
      </c>
      <c r="E2" s="49"/>
      <c r="F2" s="50"/>
      <c r="G2" s="44"/>
      <c r="I2" s="47"/>
    </row>
    <row r="3" spans="1:9" x14ac:dyDescent="0.15">
      <c r="A3" s="49" t="s">
        <v>1572</v>
      </c>
      <c r="B3" s="44" t="str">
        <f ca="1">ROUND((DAYS360("2015-01-01", TODAY()) )/7, 0) &amp; " 주( " &amp;  ROUND(ROUND((DAYS360("2015-01-01", TODAY()) )/7, 0)/52 *100, 2) &amp; " %)"</f>
        <v>52 주( 100 %)</v>
      </c>
      <c r="C3" s="44"/>
      <c r="D3" s="47" t="s">
        <v>1646</v>
      </c>
      <c r="E3" s="49"/>
      <c r="F3" s="44"/>
      <c r="G3" s="44"/>
      <c r="H3" s="44"/>
      <c r="I3" s="48"/>
    </row>
    <row r="4" spans="1:9" x14ac:dyDescent="0.15">
      <c r="A4" s="49" t="s">
        <v>1573</v>
      </c>
      <c r="B4" s="44" t="str">
        <f ca="1">ROUND((DAYS360(TODAY(), "2015-12-31") )/7, 0) &amp; " 주( " &amp; ROUND(ROUND((DAYS360(TODAY(), "2015-12-31") )/7, 0)/52*100,2) &amp; " %)"</f>
        <v>-1 주( -1.92 %)</v>
      </c>
      <c r="C4" s="65"/>
      <c r="D4" s="47" t="s">
        <v>1813</v>
      </c>
      <c r="E4" s="71" t="s">
        <v>1580</v>
      </c>
      <c r="F4" s="44">
        <f>SUM(F6:F1211)</f>
        <v>1064.5</v>
      </c>
      <c r="G4" s="44">
        <f>SUM(G6:G1211)</f>
        <v>877.5</v>
      </c>
      <c r="H4" s="44">
        <f>SUM(H6:H1211)</f>
        <v>877.5</v>
      </c>
      <c r="I4" s="44">
        <f>SUM(I7:I1211)</f>
        <v>0</v>
      </c>
    </row>
    <row r="5" spans="1:9" x14ac:dyDescent="0.15">
      <c r="A5" s="62" t="s">
        <v>1574</v>
      </c>
      <c r="B5" s="61" t="s">
        <v>1575</v>
      </c>
      <c r="C5" s="66" t="s">
        <v>1576</v>
      </c>
      <c r="D5" s="62" t="s">
        <v>1585</v>
      </c>
      <c r="E5" s="62" t="s">
        <v>1579</v>
      </c>
      <c r="F5" s="62" t="s">
        <v>1581</v>
      </c>
      <c r="G5" s="62" t="s">
        <v>1582</v>
      </c>
      <c r="H5" s="62" t="s">
        <v>1583</v>
      </c>
      <c r="I5" s="62" t="s">
        <v>1584</v>
      </c>
    </row>
    <row r="6" spans="1:9" x14ac:dyDescent="0.15">
      <c r="A6" s="72" t="s">
        <v>1645</v>
      </c>
      <c r="B6" s="74" t="s">
        <v>1589</v>
      </c>
      <c r="C6" s="73" t="s">
        <v>1590</v>
      </c>
      <c r="D6" s="78" t="s">
        <v>1673</v>
      </c>
      <c r="E6" s="79">
        <v>1</v>
      </c>
      <c r="F6" s="102">
        <v>32</v>
      </c>
      <c r="G6" s="102">
        <v>32</v>
      </c>
      <c r="H6" s="102">
        <v>32</v>
      </c>
      <c r="I6" s="74">
        <f t="shared" ref="I6:I281" si="0">G6-H6</f>
        <v>0</v>
      </c>
    </row>
    <row r="7" spans="1:9" x14ac:dyDescent="0.15">
      <c r="A7" s="72" t="s">
        <v>1645</v>
      </c>
      <c r="B7" s="74" t="s">
        <v>1589</v>
      </c>
      <c r="C7" s="73" t="s">
        <v>1590</v>
      </c>
      <c r="D7" s="74" t="s">
        <v>1591</v>
      </c>
      <c r="E7" s="75">
        <v>1</v>
      </c>
      <c r="F7" s="74">
        <v>5</v>
      </c>
      <c r="G7" s="74">
        <v>1.5</v>
      </c>
      <c r="H7" s="74">
        <v>1.5</v>
      </c>
      <c r="I7" s="74">
        <f t="shared" si="0"/>
        <v>0</v>
      </c>
    </row>
    <row r="8" spans="1:9" x14ac:dyDescent="0.15">
      <c r="A8" s="72" t="s">
        <v>1645</v>
      </c>
      <c r="B8" s="74" t="s">
        <v>1589</v>
      </c>
      <c r="C8" s="73" t="s">
        <v>1590</v>
      </c>
      <c r="D8" s="77" t="s">
        <v>1592</v>
      </c>
      <c r="E8" s="75">
        <v>1</v>
      </c>
      <c r="F8" s="74">
        <v>1</v>
      </c>
      <c r="G8" s="74">
        <v>1</v>
      </c>
      <c r="H8" s="74">
        <v>1</v>
      </c>
      <c r="I8" s="74">
        <f t="shared" si="0"/>
        <v>0</v>
      </c>
    </row>
    <row r="9" spans="1:9" x14ac:dyDescent="0.15">
      <c r="A9" s="72" t="s">
        <v>1645</v>
      </c>
      <c r="B9" s="74" t="s">
        <v>1589</v>
      </c>
      <c r="C9" s="73" t="s">
        <v>1590</v>
      </c>
      <c r="D9" s="77" t="s">
        <v>1601</v>
      </c>
      <c r="E9" s="75">
        <v>1</v>
      </c>
      <c r="F9" s="76">
        <v>1</v>
      </c>
      <c r="G9" s="76">
        <v>1</v>
      </c>
      <c r="H9" s="76">
        <v>1</v>
      </c>
      <c r="I9" s="76">
        <f t="shared" si="0"/>
        <v>0</v>
      </c>
    </row>
    <row r="10" spans="1:9" x14ac:dyDescent="0.15">
      <c r="A10" s="72" t="s">
        <v>1645</v>
      </c>
      <c r="B10" s="74" t="s">
        <v>1589</v>
      </c>
      <c r="C10" s="73" t="s">
        <v>1590</v>
      </c>
      <c r="D10" s="77" t="s">
        <v>1602</v>
      </c>
      <c r="E10" s="75">
        <v>1</v>
      </c>
      <c r="F10" s="76">
        <v>1</v>
      </c>
      <c r="G10" s="76">
        <v>1</v>
      </c>
      <c r="H10" s="76">
        <v>1</v>
      </c>
      <c r="I10" s="76">
        <f t="shared" si="0"/>
        <v>0</v>
      </c>
    </row>
    <row r="11" spans="1:9" x14ac:dyDescent="0.15">
      <c r="A11" s="72" t="s">
        <v>1645</v>
      </c>
      <c r="B11" s="74" t="s">
        <v>1589</v>
      </c>
      <c r="C11" s="73" t="s">
        <v>1590</v>
      </c>
      <c r="D11" s="77" t="s">
        <v>1603</v>
      </c>
      <c r="E11" s="75">
        <v>1</v>
      </c>
      <c r="F11" s="76">
        <v>0.5</v>
      </c>
      <c r="G11" s="76">
        <v>0.5</v>
      </c>
      <c r="H11" s="76">
        <v>0.5</v>
      </c>
      <c r="I11" s="76">
        <f t="shared" si="0"/>
        <v>0</v>
      </c>
    </row>
    <row r="12" spans="1:9" x14ac:dyDescent="0.15">
      <c r="A12" s="72" t="s">
        <v>1645</v>
      </c>
      <c r="B12" s="74" t="s">
        <v>1589</v>
      </c>
      <c r="C12" s="73" t="s">
        <v>1590</v>
      </c>
      <c r="D12" s="77" t="s">
        <v>1604</v>
      </c>
      <c r="E12" s="75">
        <v>1</v>
      </c>
      <c r="F12" s="76">
        <v>1.5</v>
      </c>
      <c r="G12" s="76">
        <v>1.5</v>
      </c>
      <c r="H12" s="76">
        <v>1.5</v>
      </c>
      <c r="I12" s="76">
        <f t="shared" si="0"/>
        <v>0</v>
      </c>
    </row>
    <row r="13" spans="1:9" x14ac:dyDescent="0.15">
      <c r="A13" s="72" t="s">
        <v>1645</v>
      </c>
      <c r="B13" s="74" t="s">
        <v>1589</v>
      </c>
      <c r="C13" s="73" t="s">
        <v>1590</v>
      </c>
      <c r="D13" s="77" t="s">
        <v>1606</v>
      </c>
      <c r="E13" s="75">
        <v>1</v>
      </c>
      <c r="F13" s="76">
        <v>2</v>
      </c>
      <c r="G13" s="76">
        <v>2</v>
      </c>
      <c r="H13" s="76">
        <v>2</v>
      </c>
      <c r="I13" s="76">
        <f t="shared" si="0"/>
        <v>0</v>
      </c>
    </row>
    <row r="14" spans="1:9" x14ac:dyDescent="0.15">
      <c r="A14" s="72" t="s">
        <v>1645</v>
      </c>
      <c r="B14" s="74" t="s">
        <v>1589</v>
      </c>
      <c r="C14" s="73" t="s">
        <v>1590</v>
      </c>
      <c r="D14" s="77" t="s">
        <v>1607</v>
      </c>
      <c r="E14" s="75">
        <v>1</v>
      </c>
      <c r="F14" s="76">
        <v>1.5</v>
      </c>
      <c r="G14" s="76">
        <v>1.5</v>
      </c>
      <c r="H14" s="76">
        <v>1.5</v>
      </c>
      <c r="I14" s="76">
        <f t="shared" si="0"/>
        <v>0</v>
      </c>
    </row>
    <row r="15" spans="1:9" x14ac:dyDescent="0.15">
      <c r="A15" s="72" t="s">
        <v>1645</v>
      </c>
      <c r="B15" s="74" t="s">
        <v>1589</v>
      </c>
      <c r="C15" s="73" t="s">
        <v>1590</v>
      </c>
      <c r="D15" s="77" t="s">
        <v>1608</v>
      </c>
      <c r="E15" s="75">
        <v>1</v>
      </c>
      <c r="F15" s="76">
        <v>1</v>
      </c>
      <c r="G15" s="76">
        <v>1</v>
      </c>
      <c r="H15" s="76">
        <v>1</v>
      </c>
      <c r="I15" s="76">
        <f t="shared" si="0"/>
        <v>0</v>
      </c>
    </row>
    <row r="16" spans="1:9" x14ac:dyDescent="0.15">
      <c r="A16" s="72" t="s">
        <v>1645</v>
      </c>
      <c r="B16" s="74" t="s">
        <v>1589</v>
      </c>
      <c r="C16" s="73" t="s">
        <v>1590</v>
      </c>
      <c r="D16" s="77" t="s">
        <v>1609</v>
      </c>
      <c r="E16" s="75">
        <v>1</v>
      </c>
      <c r="F16" s="76">
        <v>3</v>
      </c>
      <c r="G16" s="76">
        <v>3</v>
      </c>
      <c r="H16" s="76">
        <v>3</v>
      </c>
      <c r="I16" s="76">
        <f t="shared" si="0"/>
        <v>0</v>
      </c>
    </row>
    <row r="17" spans="1:9" x14ac:dyDescent="0.15">
      <c r="A17" s="72" t="s">
        <v>1645</v>
      </c>
      <c r="B17" s="74" t="s">
        <v>1589</v>
      </c>
      <c r="C17" s="73" t="s">
        <v>1590</v>
      </c>
      <c r="D17" s="77" t="s">
        <v>1610</v>
      </c>
      <c r="E17" s="75">
        <v>1</v>
      </c>
      <c r="F17" s="76">
        <v>2</v>
      </c>
      <c r="G17" s="76">
        <v>2</v>
      </c>
      <c r="H17" s="76">
        <v>2</v>
      </c>
      <c r="I17" s="76">
        <f t="shared" si="0"/>
        <v>0</v>
      </c>
    </row>
    <row r="18" spans="1:9" x14ac:dyDescent="0.15">
      <c r="A18" s="72" t="s">
        <v>1645</v>
      </c>
      <c r="B18" s="74" t="s">
        <v>1589</v>
      </c>
      <c r="C18" s="73" t="s">
        <v>1590</v>
      </c>
      <c r="D18" s="77" t="s">
        <v>1613</v>
      </c>
      <c r="E18" s="75">
        <v>1</v>
      </c>
      <c r="F18" s="76">
        <v>2</v>
      </c>
      <c r="G18" s="76">
        <v>2</v>
      </c>
      <c r="H18" s="76">
        <v>2</v>
      </c>
      <c r="I18" s="76">
        <f t="shared" si="0"/>
        <v>0</v>
      </c>
    </row>
    <row r="19" spans="1:9" x14ac:dyDescent="0.15">
      <c r="A19" s="72" t="s">
        <v>1645</v>
      </c>
      <c r="B19" s="74" t="s">
        <v>1589</v>
      </c>
      <c r="C19" s="73" t="s">
        <v>1590</v>
      </c>
      <c r="D19" s="77" t="s">
        <v>1619</v>
      </c>
      <c r="E19" s="75">
        <v>1</v>
      </c>
      <c r="F19" s="76">
        <v>1</v>
      </c>
      <c r="G19" s="76">
        <v>1</v>
      </c>
      <c r="H19" s="76">
        <v>1</v>
      </c>
      <c r="I19" s="76">
        <f t="shared" si="0"/>
        <v>0</v>
      </c>
    </row>
    <row r="20" spans="1:9" x14ac:dyDescent="0.15">
      <c r="A20" s="72" t="s">
        <v>1645</v>
      </c>
      <c r="B20" s="74" t="s">
        <v>1589</v>
      </c>
      <c r="C20" s="73" t="s">
        <v>1590</v>
      </c>
      <c r="D20" s="77" t="s">
        <v>1620</v>
      </c>
      <c r="E20" s="75">
        <v>1</v>
      </c>
      <c r="F20" s="76">
        <v>2</v>
      </c>
      <c r="G20" s="76">
        <v>2</v>
      </c>
      <c r="H20" s="76">
        <v>2</v>
      </c>
      <c r="I20" s="76">
        <f t="shared" si="0"/>
        <v>0</v>
      </c>
    </row>
    <row r="21" spans="1:9" x14ac:dyDescent="0.15">
      <c r="A21" s="72" t="s">
        <v>1645</v>
      </c>
      <c r="B21" s="74" t="s">
        <v>1589</v>
      </c>
      <c r="C21" s="73" t="s">
        <v>1590</v>
      </c>
      <c r="D21" s="77" t="s">
        <v>1621</v>
      </c>
      <c r="E21" s="75">
        <v>1</v>
      </c>
      <c r="F21" s="76">
        <v>2</v>
      </c>
      <c r="G21" s="76">
        <v>2</v>
      </c>
      <c r="H21" s="76">
        <v>2</v>
      </c>
      <c r="I21" s="76">
        <f t="shared" si="0"/>
        <v>0</v>
      </c>
    </row>
    <row r="22" spans="1:9" x14ac:dyDescent="0.15">
      <c r="A22" s="72" t="s">
        <v>1645</v>
      </c>
      <c r="B22" s="74" t="s">
        <v>1589</v>
      </c>
      <c r="C22" s="73" t="s">
        <v>1590</v>
      </c>
      <c r="D22" s="77" t="s">
        <v>1622</v>
      </c>
      <c r="E22" s="75">
        <v>1</v>
      </c>
      <c r="F22" s="76">
        <v>2</v>
      </c>
      <c r="G22" s="76">
        <v>2</v>
      </c>
      <c r="H22" s="76">
        <v>2</v>
      </c>
      <c r="I22" s="76">
        <f t="shared" si="0"/>
        <v>0</v>
      </c>
    </row>
    <row r="23" spans="1:9" x14ac:dyDescent="0.15">
      <c r="A23" s="72" t="s">
        <v>1645</v>
      </c>
      <c r="B23" s="74" t="s">
        <v>1589</v>
      </c>
      <c r="C23" s="73" t="s">
        <v>1590</v>
      </c>
      <c r="D23" s="77" t="s">
        <v>1635</v>
      </c>
      <c r="E23" s="75">
        <v>1</v>
      </c>
      <c r="F23" s="76">
        <v>1.5</v>
      </c>
      <c r="G23" s="76">
        <v>2.5</v>
      </c>
      <c r="H23" s="76">
        <v>2.5</v>
      </c>
      <c r="I23" s="76">
        <f t="shared" si="0"/>
        <v>0</v>
      </c>
    </row>
    <row r="24" spans="1:9" x14ac:dyDescent="0.15">
      <c r="A24" s="72" t="s">
        <v>1645</v>
      </c>
      <c r="B24" s="74" t="s">
        <v>1589</v>
      </c>
      <c r="C24" s="73" t="s">
        <v>1590</v>
      </c>
      <c r="D24" s="77" t="s">
        <v>1638</v>
      </c>
      <c r="E24" s="75">
        <v>1</v>
      </c>
      <c r="F24" s="76">
        <v>2</v>
      </c>
      <c r="G24" s="76">
        <v>2</v>
      </c>
      <c r="H24" s="76">
        <v>2</v>
      </c>
      <c r="I24" s="76">
        <f t="shared" si="0"/>
        <v>0</v>
      </c>
    </row>
    <row r="25" spans="1:9" x14ac:dyDescent="0.15">
      <c r="A25" s="72" t="s">
        <v>1645</v>
      </c>
      <c r="B25" s="74" t="s">
        <v>1589</v>
      </c>
      <c r="C25" s="73" t="s">
        <v>1643</v>
      </c>
      <c r="D25" s="77" t="s">
        <v>1642</v>
      </c>
      <c r="E25" s="75">
        <v>1</v>
      </c>
      <c r="F25" s="76">
        <v>1</v>
      </c>
      <c r="G25" s="76">
        <v>1</v>
      </c>
      <c r="H25" s="76">
        <v>1</v>
      </c>
      <c r="I25" s="76">
        <f t="shared" si="0"/>
        <v>0</v>
      </c>
    </row>
    <row r="26" spans="1:9" x14ac:dyDescent="0.15">
      <c r="A26" s="72" t="s">
        <v>1645</v>
      </c>
      <c r="B26" s="74" t="s">
        <v>1589</v>
      </c>
      <c r="C26" s="73" t="s">
        <v>1605</v>
      </c>
      <c r="D26" s="77" t="s">
        <v>1593</v>
      </c>
      <c r="E26" s="75">
        <v>1</v>
      </c>
      <c r="F26" s="76">
        <v>2</v>
      </c>
      <c r="G26" s="76">
        <v>2</v>
      </c>
      <c r="H26" s="76">
        <v>2</v>
      </c>
      <c r="I26" s="74">
        <f t="shared" si="0"/>
        <v>0</v>
      </c>
    </row>
    <row r="27" spans="1:9" x14ac:dyDescent="0.15">
      <c r="A27" s="72" t="s">
        <v>1645</v>
      </c>
      <c r="B27" s="74" t="s">
        <v>1589</v>
      </c>
      <c r="C27" s="73" t="s">
        <v>1605</v>
      </c>
      <c r="D27" s="77" t="s">
        <v>1639</v>
      </c>
      <c r="E27" s="75">
        <v>1</v>
      </c>
      <c r="F27" s="76">
        <v>1</v>
      </c>
      <c r="G27" s="76">
        <v>1</v>
      </c>
      <c r="H27" s="76">
        <v>1</v>
      </c>
      <c r="I27" s="74">
        <f t="shared" si="0"/>
        <v>0</v>
      </c>
    </row>
    <row r="28" spans="1:9" x14ac:dyDescent="0.15">
      <c r="A28" s="72" t="s">
        <v>1645</v>
      </c>
      <c r="B28" s="74" t="s">
        <v>1589</v>
      </c>
      <c r="C28" s="73" t="s">
        <v>1605</v>
      </c>
      <c r="D28" s="77" t="s">
        <v>1644</v>
      </c>
      <c r="E28" s="75">
        <v>1</v>
      </c>
      <c r="F28" s="76">
        <v>3</v>
      </c>
      <c r="G28" s="76">
        <v>3</v>
      </c>
      <c r="H28" s="76">
        <v>3</v>
      </c>
      <c r="I28" s="74">
        <f t="shared" si="0"/>
        <v>0</v>
      </c>
    </row>
    <row r="29" spans="1:9" x14ac:dyDescent="0.15">
      <c r="A29" s="72" t="s">
        <v>1645</v>
      </c>
      <c r="B29" s="74" t="s">
        <v>1611</v>
      </c>
      <c r="C29" s="73" t="s">
        <v>1612</v>
      </c>
      <c r="D29" s="77" t="s">
        <v>1614</v>
      </c>
      <c r="E29" s="75">
        <v>1</v>
      </c>
      <c r="F29" s="76">
        <v>5.5</v>
      </c>
      <c r="G29" s="76">
        <v>5.5</v>
      </c>
      <c r="H29" s="76">
        <v>5.5</v>
      </c>
      <c r="I29" s="74">
        <f t="shared" ref="I29:I48" si="1">G29-H29</f>
        <v>0</v>
      </c>
    </row>
    <row r="30" spans="1:9" x14ac:dyDescent="0.15">
      <c r="A30" s="72" t="s">
        <v>1645</v>
      </c>
      <c r="B30" s="74" t="s">
        <v>1611</v>
      </c>
      <c r="C30" s="73" t="s">
        <v>1612</v>
      </c>
      <c r="D30" s="77" t="s">
        <v>1615</v>
      </c>
      <c r="E30" s="75">
        <v>1</v>
      </c>
      <c r="F30" s="76">
        <v>2.5</v>
      </c>
      <c r="G30" s="76">
        <v>3.5</v>
      </c>
      <c r="H30" s="76">
        <v>3.5</v>
      </c>
      <c r="I30" s="74">
        <f t="shared" si="1"/>
        <v>0</v>
      </c>
    </row>
    <row r="31" spans="1:9" x14ac:dyDescent="0.15">
      <c r="A31" s="72" t="s">
        <v>1645</v>
      </c>
      <c r="B31" s="76" t="s">
        <v>1594</v>
      </c>
      <c r="C31" s="73" t="s">
        <v>1595</v>
      </c>
      <c r="D31" s="77" t="s">
        <v>1595</v>
      </c>
      <c r="E31" s="75">
        <v>1</v>
      </c>
      <c r="F31" s="76">
        <v>2.5</v>
      </c>
      <c r="G31" s="76">
        <v>2.5</v>
      </c>
      <c r="H31" s="76">
        <v>2.5</v>
      </c>
      <c r="I31" s="74">
        <f t="shared" si="1"/>
        <v>0</v>
      </c>
    </row>
    <row r="32" spans="1:9" x14ac:dyDescent="0.15">
      <c r="A32" s="72" t="s">
        <v>1645</v>
      </c>
      <c r="B32" s="76" t="s">
        <v>1626</v>
      </c>
      <c r="C32" s="73" t="s">
        <v>1627</v>
      </c>
      <c r="D32" s="77" t="s">
        <v>1628</v>
      </c>
      <c r="E32" s="75">
        <v>1</v>
      </c>
      <c r="F32" s="76">
        <v>1</v>
      </c>
      <c r="G32" s="76">
        <v>1.5</v>
      </c>
      <c r="H32" s="76">
        <v>1.5</v>
      </c>
      <c r="I32" s="74">
        <f t="shared" si="1"/>
        <v>0</v>
      </c>
    </row>
    <row r="33" spans="1:9" x14ac:dyDescent="0.15">
      <c r="A33" s="72" t="s">
        <v>1645</v>
      </c>
      <c r="B33" s="76" t="s">
        <v>1687</v>
      </c>
      <c r="C33" s="73" t="s">
        <v>1688</v>
      </c>
      <c r="D33" s="77" t="s">
        <v>1688</v>
      </c>
      <c r="E33" s="75">
        <v>1</v>
      </c>
      <c r="F33" s="76">
        <v>1</v>
      </c>
      <c r="G33" s="76">
        <v>1</v>
      </c>
      <c r="H33" s="76">
        <v>1</v>
      </c>
      <c r="I33" s="74">
        <f t="shared" si="1"/>
        <v>0</v>
      </c>
    </row>
    <row r="34" spans="1:9" x14ac:dyDescent="0.15">
      <c r="A34" s="72" t="s">
        <v>1645</v>
      </c>
      <c r="B34" s="74" t="s">
        <v>1589</v>
      </c>
      <c r="C34" s="73" t="s">
        <v>1789</v>
      </c>
      <c r="D34" s="77" t="s">
        <v>1789</v>
      </c>
      <c r="E34" s="75">
        <v>1</v>
      </c>
      <c r="F34" s="76">
        <v>5</v>
      </c>
      <c r="G34" s="76">
        <v>5</v>
      </c>
      <c r="H34" s="76">
        <v>5</v>
      </c>
      <c r="I34" s="74">
        <f t="shared" si="1"/>
        <v>0</v>
      </c>
    </row>
    <row r="35" spans="1:9" x14ac:dyDescent="0.15">
      <c r="A35" s="72" t="s">
        <v>1645</v>
      </c>
      <c r="B35" s="74" t="s">
        <v>1589</v>
      </c>
      <c r="C35" s="73" t="s">
        <v>1790</v>
      </c>
      <c r="D35" s="77" t="s">
        <v>1791</v>
      </c>
      <c r="E35" s="75">
        <v>1</v>
      </c>
      <c r="F35" s="76">
        <v>4.5</v>
      </c>
      <c r="G35" s="76">
        <v>4.5</v>
      </c>
      <c r="H35" s="76">
        <v>4.5</v>
      </c>
      <c r="I35" s="74">
        <f t="shared" si="1"/>
        <v>0</v>
      </c>
    </row>
    <row r="36" spans="1:9" x14ac:dyDescent="0.15">
      <c r="A36" s="72" t="s">
        <v>1645</v>
      </c>
      <c r="B36" s="74" t="s">
        <v>1589</v>
      </c>
      <c r="C36" s="73" t="s">
        <v>1772</v>
      </c>
      <c r="D36" s="101" t="s">
        <v>1773</v>
      </c>
      <c r="E36" s="75">
        <v>1</v>
      </c>
      <c r="F36" s="82">
        <v>0.5</v>
      </c>
      <c r="G36" s="82">
        <v>0.5</v>
      </c>
      <c r="H36" s="76">
        <v>0.5</v>
      </c>
      <c r="I36" s="74">
        <f>G36-H36</f>
        <v>0</v>
      </c>
    </row>
    <row r="37" spans="1:9" x14ac:dyDescent="0.15">
      <c r="A37" s="72" t="s">
        <v>1645</v>
      </c>
      <c r="B37" s="74" t="s">
        <v>1589</v>
      </c>
      <c r="C37" s="73" t="s">
        <v>1590</v>
      </c>
      <c r="D37" s="101" t="s">
        <v>1807</v>
      </c>
      <c r="E37" s="75">
        <v>1</v>
      </c>
      <c r="F37" s="82">
        <v>0.5</v>
      </c>
      <c r="G37" s="82">
        <v>0.5</v>
      </c>
      <c r="H37" s="76">
        <v>0.5</v>
      </c>
      <c r="I37" s="74">
        <f>G37-H37</f>
        <v>0</v>
      </c>
    </row>
    <row r="38" spans="1:9" x14ac:dyDescent="0.15">
      <c r="A38" s="72" t="s">
        <v>1645</v>
      </c>
      <c r="B38" s="74" t="s">
        <v>1589</v>
      </c>
      <c r="C38" s="73" t="s">
        <v>1774</v>
      </c>
      <c r="D38" s="101" t="s">
        <v>1775</v>
      </c>
      <c r="E38" s="75">
        <v>1</v>
      </c>
      <c r="F38" s="82">
        <v>0.5</v>
      </c>
      <c r="G38" s="82">
        <v>0.5</v>
      </c>
      <c r="H38" s="76">
        <v>0.5</v>
      </c>
      <c r="I38" s="74">
        <f>G38-H38</f>
        <v>0</v>
      </c>
    </row>
    <row r="39" spans="1:9" x14ac:dyDescent="0.15">
      <c r="A39" s="72" t="s">
        <v>1645</v>
      </c>
      <c r="B39" s="74" t="s">
        <v>1589</v>
      </c>
      <c r="C39" s="81" t="s">
        <v>1732</v>
      </c>
      <c r="D39" s="77" t="s">
        <v>1731</v>
      </c>
      <c r="E39" s="75">
        <v>1</v>
      </c>
      <c r="F39" s="80">
        <v>0.5</v>
      </c>
      <c r="G39" s="80">
        <v>0.5</v>
      </c>
      <c r="H39" s="76">
        <v>0.5</v>
      </c>
      <c r="I39" s="74">
        <f>G39-H39</f>
        <v>0</v>
      </c>
    </row>
    <row r="40" spans="1:9" x14ac:dyDescent="0.15">
      <c r="A40" s="72" t="s">
        <v>1645</v>
      </c>
      <c r="B40" s="74" t="s">
        <v>1589</v>
      </c>
      <c r="C40" s="73" t="s">
        <v>1590</v>
      </c>
      <c r="D40" s="77" t="s">
        <v>1823</v>
      </c>
      <c r="E40" s="75">
        <v>3</v>
      </c>
      <c r="F40" s="80">
        <v>1</v>
      </c>
      <c r="G40" s="80">
        <v>1</v>
      </c>
      <c r="H40" s="76">
        <v>1</v>
      </c>
      <c r="I40" s="74">
        <f>G40-H40</f>
        <v>0</v>
      </c>
    </row>
    <row r="41" spans="1:9" x14ac:dyDescent="0.15">
      <c r="A41" s="103" t="s">
        <v>1647</v>
      </c>
      <c r="B41" s="104" t="s">
        <v>1648</v>
      </c>
      <c r="C41" s="105" t="s">
        <v>1623</v>
      </c>
      <c r="D41" s="106" t="s">
        <v>1624</v>
      </c>
      <c r="E41" s="107">
        <v>1</v>
      </c>
      <c r="F41" s="104">
        <v>2</v>
      </c>
      <c r="G41" s="104">
        <v>2</v>
      </c>
      <c r="H41" s="104">
        <v>2</v>
      </c>
      <c r="I41" s="108">
        <f t="shared" si="1"/>
        <v>0</v>
      </c>
    </row>
    <row r="42" spans="1:9" x14ac:dyDescent="0.15">
      <c r="A42" s="103" t="s">
        <v>1647</v>
      </c>
      <c r="B42" s="104" t="s">
        <v>1648</v>
      </c>
      <c r="C42" s="105" t="s">
        <v>1623</v>
      </c>
      <c r="D42" s="106" t="s">
        <v>1633</v>
      </c>
      <c r="E42" s="107">
        <v>1</v>
      </c>
      <c r="F42" s="104">
        <v>4</v>
      </c>
      <c r="G42" s="104">
        <v>4</v>
      </c>
      <c r="H42" s="104">
        <v>4</v>
      </c>
      <c r="I42" s="108">
        <f t="shared" si="1"/>
        <v>0</v>
      </c>
    </row>
    <row r="43" spans="1:9" x14ac:dyDescent="0.15">
      <c r="A43" s="103" t="s">
        <v>1647</v>
      </c>
      <c r="B43" s="104" t="s">
        <v>1648</v>
      </c>
      <c r="C43" s="105" t="s">
        <v>1623</v>
      </c>
      <c r="D43" s="106" t="s">
        <v>1634</v>
      </c>
      <c r="E43" s="107">
        <v>1</v>
      </c>
      <c r="F43" s="104">
        <v>3</v>
      </c>
      <c r="G43" s="104">
        <v>3</v>
      </c>
      <c r="H43" s="104">
        <v>3</v>
      </c>
      <c r="I43" s="108">
        <f t="shared" si="1"/>
        <v>0</v>
      </c>
    </row>
    <row r="44" spans="1:9" x14ac:dyDescent="0.15">
      <c r="A44" s="103" t="s">
        <v>1647</v>
      </c>
      <c r="B44" s="104" t="s">
        <v>1648</v>
      </c>
      <c r="C44" s="105" t="s">
        <v>1623</v>
      </c>
      <c r="D44" s="106" t="s">
        <v>1625</v>
      </c>
      <c r="E44" s="107">
        <v>1</v>
      </c>
      <c r="F44" s="104">
        <v>1.5</v>
      </c>
      <c r="G44" s="104">
        <v>2.5</v>
      </c>
      <c r="H44" s="104">
        <v>2.5</v>
      </c>
      <c r="I44" s="108">
        <f t="shared" si="1"/>
        <v>0</v>
      </c>
    </row>
    <row r="45" spans="1:9" x14ac:dyDescent="0.15">
      <c r="A45" s="103" t="s">
        <v>1647</v>
      </c>
      <c r="B45" s="104" t="s">
        <v>1648</v>
      </c>
      <c r="C45" s="105" t="s">
        <v>1623</v>
      </c>
      <c r="D45" s="106" t="s">
        <v>1629</v>
      </c>
      <c r="E45" s="107">
        <v>1</v>
      </c>
      <c r="F45" s="104">
        <v>1</v>
      </c>
      <c r="G45" s="104">
        <v>1</v>
      </c>
      <c r="H45" s="104">
        <v>1</v>
      </c>
      <c r="I45" s="108">
        <f t="shared" si="1"/>
        <v>0</v>
      </c>
    </row>
    <row r="46" spans="1:9" x14ac:dyDescent="0.15">
      <c r="A46" s="103" t="s">
        <v>1647</v>
      </c>
      <c r="B46" s="104" t="s">
        <v>1648</v>
      </c>
      <c r="C46" s="105" t="s">
        <v>1623</v>
      </c>
      <c r="D46" s="106" t="s">
        <v>1630</v>
      </c>
      <c r="E46" s="107">
        <v>1</v>
      </c>
      <c r="F46" s="104">
        <v>1.5</v>
      </c>
      <c r="G46" s="104">
        <v>1.5</v>
      </c>
      <c r="H46" s="104">
        <v>1.5</v>
      </c>
      <c r="I46" s="108">
        <f t="shared" si="1"/>
        <v>0</v>
      </c>
    </row>
    <row r="47" spans="1:9" x14ac:dyDescent="0.15">
      <c r="A47" s="103" t="s">
        <v>1647</v>
      </c>
      <c r="B47" s="104" t="s">
        <v>1648</v>
      </c>
      <c r="C47" s="105" t="s">
        <v>1623</v>
      </c>
      <c r="D47" s="106" t="s">
        <v>1632</v>
      </c>
      <c r="E47" s="107">
        <v>1</v>
      </c>
      <c r="F47" s="104">
        <v>2</v>
      </c>
      <c r="G47" s="104">
        <v>2</v>
      </c>
      <c r="H47" s="104">
        <v>2</v>
      </c>
      <c r="I47" s="108">
        <f t="shared" si="1"/>
        <v>0</v>
      </c>
    </row>
    <row r="48" spans="1:9" x14ac:dyDescent="0.15">
      <c r="A48" s="103" t="s">
        <v>1647</v>
      </c>
      <c r="B48" s="104" t="s">
        <v>1648</v>
      </c>
      <c r="C48" s="105" t="s">
        <v>1623</v>
      </c>
      <c r="D48" s="106" t="s">
        <v>1631</v>
      </c>
      <c r="E48" s="107">
        <v>1</v>
      </c>
      <c r="F48" s="104">
        <v>3</v>
      </c>
      <c r="G48" s="104">
        <v>3</v>
      </c>
      <c r="H48" s="104">
        <v>3</v>
      </c>
      <c r="I48" s="108">
        <f t="shared" si="1"/>
        <v>0</v>
      </c>
    </row>
    <row r="49" spans="1:9" x14ac:dyDescent="0.15">
      <c r="A49" s="103" t="s">
        <v>1647</v>
      </c>
      <c r="B49" s="104" t="s">
        <v>1648</v>
      </c>
      <c r="C49" s="105" t="s">
        <v>1723</v>
      </c>
      <c r="D49" s="105" t="s">
        <v>1724</v>
      </c>
      <c r="E49" s="107">
        <v>1</v>
      </c>
      <c r="F49" s="104">
        <v>3</v>
      </c>
      <c r="G49" s="104">
        <v>4</v>
      </c>
      <c r="H49" s="104">
        <v>4</v>
      </c>
      <c r="I49" s="108">
        <f t="shared" ref="I49:I61" si="2">G49-H49</f>
        <v>0</v>
      </c>
    </row>
    <row r="50" spans="1:9" x14ac:dyDescent="0.15">
      <c r="A50" s="103" t="s">
        <v>1647</v>
      </c>
      <c r="B50" s="104" t="s">
        <v>1648</v>
      </c>
      <c r="C50" s="105" t="s">
        <v>1723</v>
      </c>
      <c r="D50" s="105" t="s">
        <v>1725</v>
      </c>
      <c r="E50" s="107">
        <v>1</v>
      </c>
      <c r="F50" s="104">
        <v>5</v>
      </c>
      <c r="G50" s="104">
        <v>1</v>
      </c>
      <c r="H50" s="104">
        <v>1</v>
      </c>
      <c r="I50" s="108">
        <f t="shared" si="2"/>
        <v>0</v>
      </c>
    </row>
    <row r="51" spans="1:9" ht="24" x14ac:dyDescent="0.15">
      <c r="A51" s="103" t="s">
        <v>1647</v>
      </c>
      <c r="B51" s="104" t="s">
        <v>1648</v>
      </c>
      <c r="C51" s="109" t="s">
        <v>1808</v>
      </c>
      <c r="D51" s="109" t="s">
        <v>1727</v>
      </c>
      <c r="E51" s="107">
        <v>1</v>
      </c>
      <c r="F51" s="104">
        <v>18.5</v>
      </c>
      <c r="G51" s="104">
        <v>16</v>
      </c>
      <c r="H51" s="104">
        <v>16</v>
      </c>
      <c r="I51" s="108">
        <f t="shared" si="2"/>
        <v>0</v>
      </c>
    </row>
    <row r="52" spans="1:9" ht="24" x14ac:dyDescent="0.15">
      <c r="A52" s="103" t="s">
        <v>1647</v>
      </c>
      <c r="B52" s="104" t="s">
        <v>1648</v>
      </c>
      <c r="C52" s="109" t="s">
        <v>1808</v>
      </c>
      <c r="D52" s="109" t="s">
        <v>1728</v>
      </c>
      <c r="E52" s="107">
        <v>1</v>
      </c>
      <c r="F52" s="110">
        <v>3</v>
      </c>
      <c r="G52" s="110">
        <v>3</v>
      </c>
      <c r="H52" s="104">
        <v>3</v>
      </c>
      <c r="I52" s="108">
        <f t="shared" si="2"/>
        <v>0</v>
      </c>
    </row>
    <row r="53" spans="1:9" ht="24" x14ac:dyDescent="0.15">
      <c r="A53" s="103" t="s">
        <v>1647</v>
      </c>
      <c r="B53" s="104" t="s">
        <v>1648</v>
      </c>
      <c r="C53" s="109" t="s">
        <v>1808</v>
      </c>
      <c r="D53" s="109" t="s">
        <v>1729</v>
      </c>
      <c r="E53" s="107">
        <v>1</v>
      </c>
      <c r="F53" s="110">
        <v>17</v>
      </c>
      <c r="G53" s="110">
        <v>17.5</v>
      </c>
      <c r="H53" s="104">
        <v>17.5</v>
      </c>
      <c r="I53" s="108">
        <f t="shared" si="2"/>
        <v>0</v>
      </c>
    </row>
    <row r="54" spans="1:9" ht="24" x14ac:dyDescent="0.15">
      <c r="A54" s="103" t="s">
        <v>1647</v>
      </c>
      <c r="B54" s="104" t="s">
        <v>1648</v>
      </c>
      <c r="C54" s="109" t="s">
        <v>1808</v>
      </c>
      <c r="D54" s="109" t="s">
        <v>1738</v>
      </c>
      <c r="E54" s="107">
        <v>1</v>
      </c>
      <c r="F54" s="110">
        <v>3</v>
      </c>
      <c r="G54" s="110">
        <v>2.5</v>
      </c>
      <c r="H54" s="104">
        <v>2.5</v>
      </c>
      <c r="I54" s="108">
        <f t="shared" si="2"/>
        <v>0</v>
      </c>
    </row>
    <row r="55" spans="1:9" ht="24" x14ac:dyDescent="0.15">
      <c r="A55" s="103" t="s">
        <v>1647</v>
      </c>
      <c r="B55" s="104" t="s">
        <v>1648</v>
      </c>
      <c r="C55" s="109" t="s">
        <v>1808</v>
      </c>
      <c r="D55" s="106" t="s">
        <v>1809</v>
      </c>
      <c r="E55" s="107">
        <v>1</v>
      </c>
      <c r="F55" s="110">
        <v>1</v>
      </c>
      <c r="G55" s="110">
        <v>1</v>
      </c>
      <c r="H55" s="104">
        <v>1</v>
      </c>
      <c r="I55" s="108">
        <f t="shared" si="2"/>
        <v>0</v>
      </c>
    </row>
    <row r="56" spans="1:9" ht="32.25" customHeight="1" x14ac:dyDescent="0.15">
      <c r="A56" s="111" t="s">
        <v>1647</v>
      </c>
      <c r="B56" s="112" t="s">
        <v>1648</v>
      </c>
      <c r="C56" s="113" t="s">
        <v>1810</v>
      </c>
      <c r="D56" s="114" t="s">
        <v>1761</v>
      </c>
      <c r="E56" s="111">
        <v>1</v>
      </c>
      <c r="F56" s="104">
        <v>8</v>
      </c>
      <c r="G56" s="104">
        <v>9.25</v>
      </c>
      <c r="H56" s="112">
        <v>9.25</v>
      </c>
      <c r="I56" s="112">
        <f t="shared" si="2"/>
        <v>0</v>
      </c>
    </row>
    <row r="57" spans="1:9" ht="24" x14ac:dyDescent="0.15">
      <c r="A57" s="111" t="s">
        <v>1647</v>
      </c>
      <c r="B57" s="112" t="s">
        <v>1648</v>
      </c>
      <c r="C57" s="113" t="s">
        <v>1810</v>
      </c>
      <c r="D57" s="115" t="s">
        <v>1762</v>
      </c>
      <c r="E57" s="111">
        <v>1</v>
      </c>
      <c r="F57" s="110">
        <v>24</v>
      </c>
      <c r="G57" s="110">
        <v>20.75</v>
      </c>
      <c r="H57" s="112">
        <v>20.75</v>
      </c>
      <c r="I57" s="112">
        <f t="shared" si="2"/>
        <v>0</v>
      </c>
    </row>
    <row r="58" spans="1:9" ht="24" x14ac:dyDescent="0.15">
      <c r="A58" s="111" t="s">
        <v>1647</v>
      </c>
      <c r="B58" s="112" t="s">
        <v>1648</v>
      </c>
      <c r="C58" s="113" t="s">
        <v>1810</v>
      </c>
      <c r="D58" s="115" t="s">
        <v>1764</v>
      </c>
      <c r="E58" s="111">
        <v>1</v>
      </c>
      <c r="F58" s="110">
        <v>16</v>
      </c>
      <c r="G58" s="110">
        <v>18</v>
      </c>
      <c r="H58" s="112">
        <v>18</v>
      </c>
      <c r="I58" s="112">
        <f t="shared" si="2"/>
        <v>0</v>
      </c>
    </row>
    <row r="59" spans="1:9" ht="24" x14ac:dyDescent="0.15">
      <c r="A59" s="111" t="s">
        <v>1647</v>
      </c>
      <c r="B59" s="112" t="s">
        <v>1648</v>
      </c>
      <c r="C59" s="113" t="s">
        <v>1810</v>
      </c>
      <c r="D59" s="116" t="s">
        <v>1785</v>
      </c>
      <c r="E59" s="111">
        <v>1</v>
      </c>
      <c r="F59" s="110">
        <v>6</v>
      </c>
      <c r="G59" s="110">
        <v>4.5</v>
      </c>
      <c r="H59" s="112">
        <v>4.5</v>
      </c>
      <c r="I59" s="112">
        <f t="shared" si="2"/>
        <v>0</v>
      </c>
    </row>
    <row r="60" spans="1:9" ht="18.75" customHeight="1" x14ac:dyDescent="0.15">
      <c r="A60" s="111" t="s">
        <v>1647</v>
      </c>
      <c r="B60" s="112" t="s">
        <v>1648</v>
      </c>
      <c r="C60" s="113" t="s">
        <v>1810</v>
      </c>
      <c r="D60" s="115" t="s">
        <v>1784</v>
      </c>
      <c r="E60" s="111">
        <v>1</v>
      </c>
      <c r="F60" s="110">
        <v>2</v>
      </c>
      <c r="G60" s="110">
        <v>7</v>
      </c>
      <c r="H60" s="112">
        <v>7</v>
      </c>
      <c r="I60" s="112">
        <f t="shared" si="2"/>
        <v>0</v>
      </c>
    </row>
    <row r="61" spans="1:9" ht="18.75" customHeight="1" x14ac:dyDescent="0.15">
      <c r="A61" s="111" t="s">
        <v>1647</v>
      </c>
      <c r="B61" s="112" t="s">
        <v>1648</v>
      </c>
      <c r="C61" s="113" t="s">
        <v>1826</v>
      </c>
      <c r="D61" s="116" t="s">
        <v>1827</v>
      </c>
      <c r="E61" s="111">
        <v>1</v>
      </c>
      <c r="F61" s="110">
        <v>1</v>
      </c>
      <c r="G61" s="110">
        <v>1</v>
      </c>
      <c r="H61" s="112">
        <v>1</v>
      </c>
      <c r="I61" s="112">
        <f t="shared" si="2"/>
        <v>0</v>
      </c>
    </row>
    <row r="62" spans="1:9" x14ac:dyDescent="0.15">
      <c r="A62" s="103" t="s">
        <v>1647</v>
      </c>
      <c r="B62" s="104" t="s">
        <v>1648</v>
      </c>
      <c r="C62" s="106" t="s">
        <v>1801</v>
      </c>
      <c r="D62" s="106" t="s">
        <v>1649</v>
      </c>
      <c r="E62" s="107">
        <v>1</v>
      </c>
      <c r="F62" s="104">
        <v>0.5</v>
      </c>
      <c r="G62" s="104">
        <v>0.5</v>
      </c>
      <c r="H62" s="104">
        <v>0.5</v>
      </c>
      <c r="I62" s="108">
        <f t="shared" si="0"/>
        <v>0</v>
      </c>
    </row>
    <row r="63" spans="1:9" x14ac:dyDescent="0.15">
      <c r="A63" s="103" t="s">
        <v>1647</v>
      </c>
      <c r="B63" s="104" t="s">
        <v>1648</v>
      </c>
      <c r="C63" s="106" t="s">
        <v>1801</v>
      </c>
      <c r="D63" s="106" t="s">
        <v>1649</v>
      </c>
      <c r="E63" s="107">
        <v>1</v>
      </c>
      <c r="F63" s="104">
        <v>3</v>
      </c>
      <c r="G63" s="104">
        <v>4</v>
      </c>
      <c r="H63" s="104">
        <v>4</v>
      </c>
      <c r="I63" s="108">
        <f t="shared" si="0"/>
        <v>0</v>
      </c>
    </row>
    <row r="64" spans="1:9" x14ac:dyDescent="0.15">
      <c r="A64" s="103" t="s">
        <v>1647</v>
      </c>
      <c r="B64" s="104" t="s">
        <v>1648</v>
      </c>
      <c r="C64" s="106" t="s">
        <v>1801</v>
      </c>
      <c r="D64" s="106" t="s">
        <v>1649</v>
      </c>
      <c r="E64" s="107">
        <v>1</v>
      </c>
      <c r="F64" s="104">
        <v>0.5</v>
      </c>
      <c r="G64" s="104">
        <v>0.5</v>
      </c>
      <c r="H64" s="104">
        <v>0.5</v>
      </c>
      <c r="I64" s="108">
        <f t="shared" si="0"/>
        <v>0</v>
      </c>
    </row>
    <row r="65" spans="1:9" x14ac:dyDescent="0.15">
      <c r="A65" s="103" t="s">
        <v>1647</v>
      </c>
      <c r="B65" s="104" t="s">
        <v>1648</v>
      </c>
      <c r="C65" s="106" t="s">
        <v>1801</v>
      </c>
      <c r="D65" s="106" t="s">
        <v>1655</v>
      </c>
      <c r="E65" s="107">
        <v>1</v>
      </c>
      <c r="F65" s="104">
        <v>8</v>
      </c>
      <c r="G65" s="104">
        <v>8</v>
      </c>
      <c r="H65" s="104">
        <v>8</v>
      </c>
      <c r="I65" s="108">
        <f t="shared" si="0"/>
        <v>0</v>
      </c>
    </row>
    <row r="66" spans="1:9" x14ac:dyDescent="0.15">
      <c r="A66" s="103" t="s">
        <v>1647</v>
      </c>
      <c r="B66" s="104" t="s">
        <v>1648</v>
      </c>
      <c r="C66" s="106" t="s">
        <v>1801</v>
      </c>
      <c r="D66" s="106" t="s">
        <v>1656</v>
      </c>
      <c r="E66" s="107">
        <v>1</v>
      </c>
      <c r="F66" s="104">
        <v>1</v>
      </c>
      <c r="G66" s="104">
        <v>1</v>
      </c>
      <c r="H66" s="104">
        <v>1</v>
      </c>
      <c r="I66" s="108">
        <f t="shared" si="0"/>
        <v>0</v>
      </c>
    </row>
    <row r="67" spans="1:9" x14ac:dyDescent="0.15">
      <c r="A67" s="103" t="s">
        <v>1647</v>
      </c>
      <c r="B67" s="104" t="s">
        <v>1648</v>
      </c>
      <c r="C67" s="106" t="s">
        <v>1801</v>
      </c>
      <c r="D67" s="106" t="s">
        <v>1657</v>
      </c>
      <c r="E67" s="107">
        <v>1</v>
      </c>
      <c r="F67" s="104">
        <v>2</v>
      </c>
      <c r="G67" s="104">
        <v>2</v>
      </c>
      <c r="H67" s="104">
        <v>2</v>
      </c>
      <c r="I67" s="108">
        <f t="shared" si="0"/>
        <v>0</v>
      </c>
    </row>
    <row r="68" spans="1:9" x14ac:dyDescent="0.15">
      <c r="A68" s="103" t="s">
        <v>1678</v>
      </c>
      <c r="B68" s="104" t="s">
        <v>1648</v>
      </c>
      <c r="C68" s="106" t="s">
        <v>1801</v>
      </c>
      <c r="D68" s="106" t="s">
        <v>1679</v>
      </c>
      <c r="E68" s="107">
        <v>3</v>
      </c>
      <c r="F68" s="104">
        <v>10</v>
      </c>
      <c r="G68" s="104">
        <v>4.75</v>
      </c>
      <c r="H68" s="104">
        <v>4.75</v>
      </c>
      <c r="I68" s="108">
        <f t="shared" si="0"/>
        <v>0</v>
      </c>
    </row>
    <row r="69" spans="1:9" x14ac:dyDescent="0.15">
      <c r="A69" s="103" t="s">
        <v>1678</v>
      </c>
      <c r="B69" s="104" t="s">
        <v>1648</v>
      </c>
      <c r="C69" s="106" t="s">
        <v>1801</v>
      </c>
      <c r="D69" s="106" t="s">
        <v>1680</v>
      </c>
      <c r="E69" s="107">
        <v>3</v>
      </c>
      <c r="F69" s="104">
        <v>10</v>
      </c>
      <c r="G69" s="104">
        <v>9</v>
      </c>
      <c r="H69" s="104">
        <v>9</v>
      </c>
      <c r="I69" s="108">
        <f t="shared" si="0"/>
        <v>0</v>
      </c>
    </row>
    <row r="70" spans="1:9" x14ac:dyDescent="0.15">
      <c r="A70" s="103" t="s">
        <v>1647</v>
      </c>
      <c r="B70" s="104" t="s">
        <v>1648</v>
      </c>
      <c r="C70" s="106" t="s">
        <v>1801</v>
      </c>
      <c r="D70" s="106" t="s">
        <v>1658</v>
      </c>
      <c r="E70" s="107">
        <v>1</v>
      </c>
      <c r="F70" s="104">
        <v>1.5</v>
      </c>
      <c r="G70" s="104">
        <v>4</v>
      </c>
      <c r="H70" s="104">
        <v>4</v>
      </c>
      <c r="I70" s="108">
        <f t="shared" si="0"/>
        <v>0</v>
      </c>
    </row>
    <row r="71" spans="1:9" x14ac:dyDescent="0.15">
      <c r="A71" s="103" t="s">
        <v>1647</v>
      </c>
      <c r="B71" s="104" t="s">
        <v>1648</v>
      </c>
      <c r="C71" s="106" t="s">
        <v>1801</v>
      </c>
      <c r="D71" s="106" t="s">
        <v>1660</v>
      </c>
      <c r="E71" s="107">
        <v>1</v>
      </c>
      <c r="F71" s="104">
        <v>1</v>
      </c>
      <c r="G71" s="104">
        <v>1</v>
      </c>
      <c r="H71" s="104">
        <v>1</v>
      </c>
      <c r="I71" s="108">
        <f t="shared" si="0"/>
        <v>0</v>
      </c>
    </row>
    <row r="72" spans="1:9" x14ac:dyDescent="0.15">
      <c r="A72" s="103" t="s">
        <v>1647</v>
      </c>
      <c r="B72" s="104" t="s">
        <v>1648</v>
      </c>
      <c r="C72" s="106" t="s">
        <v>1801</v>
      </c>
      <c r="D72" s="106" t="s">
        <v>1661</v>
      </c>
      <c r="E72" s="107">
        <v>1</v>
      </c>
      <c r="F72" s="104">
        <v>1</v>
      </c>
      <c r="G72" s="104">
        <v>1</v>
      </c>
      <c r="H72" s="104">
        <v>1</v>
      </c>
      <c r="I72" s="108">
        <f t="shared" si="0"/>
        <v>0</v>
      </c>
    </row>
    <row r="73" spans="1:9" x14ac:dyDescent="0.15">
      <c r="A73" s="103" t="s">
        <v>1647</v>
      </c>
      <c r="B73" s="104" t="s">
        <v>1648</v>
      </c>
      <c r="C73" s="106" t="s">
        <v>1801</v>
      </c>
      <c r="D73" s="106" t="s">
        <v>1662</v>
      </c>
      <c r="E73" s="107">
        <v>1</v>
      </c>
      <c r="F73" s="104">
        <v>1</v>
      </c>
      <c r="G73" s="104">
        <v>1</v>
      </c>
      <c r="H73" s="104">
        <v>1</v>
      </c>
      <c r="I73" s="108">
        <f t="shared" si="0"/>
        <v>0</v>
      </c>
    </row>
    <row r="74" spans="1:9" x14ac:dyDescent="0.15">
      <c r="A74" s="103" t="s">
        <v>1647</v>
      </c>
      <c r="B74" s="104" t="s">
        <v>1648</v>
      </c>
      <c r="C74" s="106" t="s">
        <v>1801</v>
      </c>
      <c r="D74" s="106" t="s">
        <v>1674</v>
      </c>
      <c r="E74" s="107">
        <v>1</v>
      </c>
      <c r="F74" s="104">
        <v>8</v>
      </c>
      <c r="G74" s="104">
        <v>5.5</v>
      </c>
      <c r="H74" s="104">
        <v>5.5</v>
      </c>
      <c r="I74" s="108">
        <f t="shared" si="0"/>
        <v>0</v>
      </c>
    </row>
    <row r="75" spans="1:9" x14ac:dyDescent="0.15">
      <c r="A75" s="103" t="s">
        <v>1647</v>
      </c>
      <c r="B75" s="104" t="s">
        <v>1648</v>
      </c>
      <c r="C75" s="106" t="s">
        <v>1801</v>
      </c>
      <c r="D75" s="106" t="s">
        <v>1803</v>
      </c>
      <c r="E75" s="107">
        <v>1</v>
      </c>
      <c r="F75" s="104">
        <v>8</v>
      </c>
      <c r="G75" s="104">
        <v>8.5</v>
      </c>
      <c r="H75" s="104">
        <v>8.5</v>
      </c>
      <c r="I75" s="108">
        <f t="shared" si="0"/>
        <v>0</v>
      </c>
    </row>
    <row r="76" spans="1:9" x14ac:dyDescent="0.15">
      <c r="A76" s="103" t="s">
        <v>1647</v>
      </c>
      <c r="B76" s="104" t="s">
        <v>1648</v>
      </c>
      <c r="C76" s="106" t="s">
        <v>1801</v>
      </c>
      <c r="D76" s="106" t="s">
        <v>1805</v>
      </c>
      <c r="E76" s="107">
        <v>1</v>
      </c>
      <c r="F76" s="104">
        <v>0.5</v>
      </c>
      <c r="G76" s="104">
        <v>0.5</v>
      </c>
      <c r="H76" s="104">
        <v>0.5</v>
      </c>
      <c r="I76" s="108">
        <f t="shared" si="0"/>
        <v>0</v>
      </c>
    </row>
    <row r="77" spans="1:9" x14ac:dyDescent="0.15">
      <c r="A77" s="103" t="s">
        <v>1647</v>
      </c>
      <c r="B77" s="104" t="s">
        <v>1648</v>
      </c>
      <c r="C77" s="106" t="s">
        <v>1801</v>
      </c>
      <c r="D77" s="106" t="s">
        <v>1804</v>
      </c>
      <c r="E77" s="107">
        <v>1</v>
      </c>
      <c r="F77" s="104">
        <v>5</v>
      </c>
      <c r="G77" s="104">
        <v>5</v>
      </c>
      <c r="H77" s="104">
        <v>5</v>
      </c>
      <c r="I77" s="108">
        <f t="shared" si="0"/>
        <v>0</v>
      </c>
    </row>
    <row r="78" spans="1:9" x14ac:dyDescent="0.15">
      <c r="A78" s="103" t="s">
        <v>1647</v>
      </c>
      <c r="B78" s="104" t="s">
        <v>1648</v>
      </c>
      <c r="C78" s="106" t="s">
        <v>1801</v>
      </c>
      <c r="D78" s="106" t="s">
        <v>1867</v>
      </c>
      <c r="E78" s="107">
        <v>2</v>
      </c>
      <c r="F78" s="104">
        <v>3</v>
      </c>
      <c r="G78" s="104">
        <v>4</v>
      </c>
      <c r="H78" s="104">
        <v>4</v>
      </c>
      <c r="I78" s="108">
        <f t="shared" si="0"/>
        <v>0</v>
      </c>
    </row>
    <row r="79" spans="1:9" x14ac:dyDescent="0.15">
      <c r="A79" s="103" t="s">
        <v>1647</v>
      </c>
      <c r="B79" s="104" t="s">
        <v>1648</v>
      </c>
      <c r="C79" s="106" t="s">
        <v>1801</v>
      </c>
      <c r="D79" s="106" t="s">
        <v>1873</v>
      </c>
      <c r="E79" s="107">
        <v>1</v>
      </c>
      <c r="F79" s="104">
        <v>4</v>
      </c>
      <c r="G79" s="104">
        <v>3</v>
      </c>
      <c r="H79" s="104">
        <v>3</v>
      </c>
      <c r="I79" s="108">
        <f t="shared" si="0"/>
        <v>0</v>
      </c>
    </row>
    <row r="80" spans="1:9" x14ac:dyDescent="0.15">
      <c r="A80" s="103" t="s">
        <v>1647</v>
      </c>
      <c r="B80" s="104" t="s">
        <v>1648</v>
      </c>
      <c r="C80" s="106" t="s">
        <v>1801</v>
      </c>
      <c r="D80" s="106" t="s">
        <v>1877</v>
      </c>
      <c r="E80" s="107">
        <v>1</v>
      </c>
      <c r="F80" s="104">
        <v>2</v>
      </c>
      <c r="G80" s="104">
        <v>1</v>
      </c>
      <c r="H80" s="104">
        <v>1</v>
      </c>
      <c r="I80" s="108">
        <f t="shared" si="0"/>
        <v>0</v>
      </c>
    </row>
    <row r="81" spans="1:9" x14ac:dyDescent="0.15">
      <c r="A81" s="103" t="s">
        <v>1647</v>
      </c>
      <c r="B81" s="104" t="s">
        <v>1648</v>
      </c>
      <c r="C81" s="106" t="s">
        <v>1801</v>
      </c>
      <c r="D81" s="106" t="s">
        <v>1881</v>
      </c>
      <c r="E81" s="107">
        <v>1</v>
      </c>
      <c r="F81" s="104">
        <v>2</v>
      </c>
      <c r="G81" s="104">
        <v>1.5</v>
      </c>
      <c r="H81" s="104">
        <v>1.5</v>
      </c>
      <c r="I81" s="108">
        <f t="shared" si="0"/>
        <v>0</v>
      </c>
    </row>
    <row r="82" spans="1:9" x14ac:dyDescent="0.15">
      <c r="A82" s="103" t="s">
        <v>1647</v>
      </c>
      <c r="B82" s="104" t="s">
        <v>1648</v>
      </c>
      <c r="C82" s="106" t="s">
        <v>1801</v>
      </c>
      <c r="D82" s="106" t="s">
        <v>1882</v>
      </c>
      <c r="E82" s="107">
        <v>1</v>
      </c>
      <c r="F82" s="104">
        <v>4</v>
      </c>
      <c r="G82" s="104">
        <v>1</v>
      </c>
      <c r="H82" s="104">
        <v>1</v>
      </c>
      <c r="I82" s="108">
        <f t="shared" si="0"/>
        <v>0</v>
      </c>
    </row>
    <row r="83" spans="1:9" x14ac:dyDescent="0.15">
      <c r="A83" s="103" t="s">
        <v>1647</v>
      </c>
      <c r="B83" s="104" t="s">
        <v>1648</v>
      </c>
      <c r="C83" s="106" t="s">
        <v>1801</v>
      </c>
      <c r="D83" s="106" t="s">
        <v>1891</v>
      </c>
      <c r="E83" s="107">
        <v>1</v>
      </c>
      <c r="F83" s="104">
        <v>1</v>
      </c>
      <c r="G83" s="104">
        <v>1</v>
      </c>
      <c r="H83" s="104">
        <v>1</v>
      </c>
      <c r="I83" s="108">
        <f t="shared" si="0"/>
        <v>0</v>
      </c>
    </row>
    <row r="84" spans="1:9" x14ac:dyDescent="0.15">
      <c r="A84" s="103" t="s">
        <v>1647</v>
      </c>
      <c r="B84" s="104" t="s">
        <v>1648</v>
      </c>
      <c r="C84" s="106" t="s">
        <v>1801</v>
      </c>
      <c r="D84" s="106" t="s">
        <v>1902</v>
      </c>
      <c r="E84" s="107">
        <v>1</v>
      </c>
      <c r="F84" s="104">
        <v>4</v>
      </c>
      <c r="G84" s="104">
        <v>3.5</v>
      </c>
      <c r="H84" s="104">
        <v>3.5</v>
      </c>
      <c r="I84" s="108">
        <f t="shared" si="0"/>
        <v>0</v>
      </c>
    </row>
    <row r="85" spans="1:9" x14ac:dyDescent="0.15">
      <c r="A85" s="103" t="s">
        <v>1647</v>
      </c>
      <c r="B85" s="104" t="s">
        <v>1648</v>
      </c>
      <c r="C85" s="106" t="s">
        <v>1801</v>
      </c>
      <c r="D85" s="106" t="s">
        <v>1903</v>
      </c>
      <c r="E85" s="107">
        <v>1</v>
      </c>
      <c r="F85" s="104">
        <v>0.5</v>
      </c>
      <c r="G85" s="104">
        <v>0.5</v>
      </c>
      <c r="H85" s="104">
        <v>0.5</v>
      </c>
      <c r="I85" s="108">
        <f t="shared" si="0"/>
        <v>0</v>
      </c>
    </row>
    <row r="86" spans="1:9" x14ac:dyDescent="0.15">
      <c r="A86" s="103" t="s">
        <v>1647</v>
      </c>
      <c r="B86" s="104" t="s">
        <v>1648</v>
      </c>
      <c r="C86" s="106" t="s">
        <v>1801</v>
      </c>
      <c r="D86" s="106" t="s">
        <v>1904</v>
      </c>
      <c r="E86" s="107">
        <v>1</v>
      </c>
      <c r="F86" s="104">
        <v>0.5</v>
      </c>
      <c r="G86" s="104">
        <v>0.5</v>
      </c>
      <c r="H86" s="104">
        <v>0.5</v>
      </c>
      <c r="I86" s="108">
        <f t="shared" si="0"/>
        <v>0</v>
      </c>
    </row>
    <row r="87" spans="1:9" x14ac:dyDescent="0.15">
      <c r="A87" s="103" t="s">
        <v>1647</v>
      </c>
      <c r="B87" s="104" t="s">
        <v>1648</v>
      </c>
      <c r="C87" s="106" t="s">
        <v>1801</v>
      </c>
      <c r="D87" s="106" t="s">
        <v>1905</v>
      </c>
      <c r="E87" s="107">
        <v>1</v>
      </c>
      <c r="F87" s="104">
        <v>0.5</v>
      </c>
      <c r="G87" s="104">
        <v>0.5</v>
      </c>
      <c r="H87" s="104">
        <v>0.5</v>
      </c>
      <c r="I87" s="108">
        <f t="shared" si="0"/>
        <v>0</v>
      </c>
    </row>
    <row r="88" spans="1:9" x14ac:dyDescent="0.15">
      <c r="A88" s="103" t="s">
        <v>1647</v>
      </c>
      <c r="B88" s="104" t="s">
        <v>1648</v>
      </c>
      <c r="C88" s="106" t="s">
        <v>1801</v>
      </c>
      <c r="D88" s="112" t="s">
        <v>1763</v>
      </c>
      <c r="E88" s="111">
        <v>1</v>
      </c>
      <c r="F88" s="110">
        <v>1</v>
      </c>
      <c r="G88" s="110">
        <v>1</v>
      </c>
      <c r="H88" s="112">
        <v>1</v>
      </c>
      <c r="I88" s="112">
        <f>G88-H88</f>
        <v>0</v>
      </c>
    </row>
    <row r="89" spans="1:9" x14ac:dyDescent="0.15">
      <c r="A89" s="103" t="s">
        <v>1647</v>
      </c>
      <c r="B89" s="104" t="s">
        <v>1648</v>
      </c>
      <c r="C89" s="106" t="s">
        <v>1801</v>
      </c>
      <c r="D89" s="106" t="s">
        <v>1682</v>
      </c>
      <c r="E89" s="107">
        <v>1</v>
      </c>
      <c r="F89" s="104">
        <v>3</v>
      </c>
      <c r="G89" s="104">
        <v>2.5</v>
      </c>
      <c r="H89" s="104">
        <v>2.5</v>
      </c>
      <c r="I89" s="108">
        <f t="shared" si="0"/>
        <v>0</v>
      </c>
    </row>
    <row r="90" spans="1:9" x14ac:dyDescent="0.15">
      <c r="A90" s="103" t="s">
        <v>1647</v>
      </c>
      <c r="B90" s="104" t="s">
        <v>1648</v>
      </c>
      <c r="C90" s="106" t="s">
        <v>1801</v>
      </c>
      <c r="D90" s="106" t="s">
        <v>1683</v>
      </c>
      <c r="E90" s="107">
        <v>1</v>
      </c>
      <c r="F90" s="104">
        <v>5</v>
      </c>
      <c r="G90" s="104">
        <v>3.5</v>
      </c>
      <c r="H90" s="104">
        <v>3.5</v>
      </c>
      <c r="I90" s="108">
        <f t="shared" si="0"/>
        <v>0</v>
      </c>
    </row>
    <row r="91" spans="1:9" x14ac:dyDescent="0.15">
      <c r="A91" s="103" t="s">
        <v>1647</v>
      </c>
      <c r="B91" s="104" t="s">
        <v>1648</v>
      </c>
      <c r="C91" s="106" t="s">
        <v>1801</v>
      </c>
      <c r="D91" s="106" t="s">
        <v>1684</v>
      </c>
      <c r="E91" s="107">
        <v>1</v>
      </c>
      <c r="F91" s="104">
        <v>0.5</v>
      </c>
      <c r="G91" s="104">
        <v>0.5</v>
      </c>
      <c r="H91" s="104">
        <v>0.5</v>
      </c>
      <c r="I91" s="108">
        <f t="shared" si="0"/>
        <v>0</v>
      </c>
    </row>
    <row r="92" spans="1:9" x14ac:dyDescent="0.15">
      <c r="A92" s="103" t="s">
        <v>1647</v>
      </c>
      <c r="B92" s="104" t="s">
        <v>1648</v>
      </c>
      <c r="C92" s="106" t="s">
        <v>1801</v>
      </c>
      <c r="D92" s="106" t="s">
        <v>1721</v>
      </c>
      <c r="E92" s="107">
        <v>1</v>
      </c>
      <c r="F92" s="104">
        <v>1</v>
      </c>
      <c r="G92" s="104">
        <v>1</v>
      </c>
      <c r="H92" s="104">
        <v>1</v>
      </c>
      <c r="I92" s="108">
        <f t="shared" si="0"/>
        <v>0</v>
      </c>
    </row>
    <row r="93" spans="1:9" x14ac:dyDescent="0.15">
      <c r="A93" s="103" t="s">
        <v>1647</v>
      </c>
      <c r="B93" s="104" t="s">
        <v>1648</v>
      </c>
      <c r="C93" s="106" t="s">
        <v>1801</v>
      </c>
      <c r="D93" s="106" t="s">
        <v>1739</v>
      </c>
      <c r="E93" s="107">
        <v>1</v>
      </c>
      <c r="F93" s="110">
        <v>0.25</v>
      </c>
      <c r="G93" s="110">
        <v>0.25</v>
      </c>
      <c r="H93" s="104">
        <v>0.25</v>
      </c>
      <c r="I93" s="108">
        <f t="shared" ref="I93:I112" si="3">G93-H93</f>
        <v>0</v>
      </c>
    </row>
    <row r="94" spans="1:9" x14ac:dyDescent="0.15">
      <c r="A94" s="103" t="s">
        <v>1647</v>
      </c>
      <c r="B94" s="104" t="s">
        <v>1648</v>
      </c>
      <c r="C94" s="106" t="s">
        <v>1801</v>
      </c>
      <c r="D94" s="106" t="s">
        <v>1733</v>
      </c>
      <c r="E94" s="107">
        <v>1</v>
      </c>
      <c r="F94" s="110">
        <v>1</v>
      </c>
      <c r="G94" s="110">
        <v>1</v>
      </c>
      <c r="H94" s="104">
        <v>1</v>
      </c>
      <c r="I94" s="108">
        <f t="shared" si="3"/>
        <v>0</v>
      </c>
    </row>
    <row r="95" spans="1:9" x14ac:dyDescent="0.15">
      <c r="A95" s="103" t="s">
        <v>1647</v>
      </c>
      <c r="B95" s="104" t="s">
        <v>1648</v>
      </c>
      <c r="C95" s="106" t="s">
        <v>1801</v>
      </c>
      <c r="D95" s="105" t="s">
        <v>1681</v>
      </c>
      <c r="E95" s="107">
        <v>1</v>
      </c>
      <c r="F95" s="104">
        <v>0.25</v>
      </c>
      <c r="G95" s="104">
        <v>0.25</v>
      </c>
      <c r="H95" s="104">
        <v>0.25</v>
      </c>
      <c r="I95" s="108">
        <f t="shared" si="3"/>
        <v>0</v>
      </c>
    </row>
    <row r="96" spans="1:9" x14ac:dyDescent="0.15">
      <c r="A96" s="103" t="s">
        <v>1647</v>
      </c>
      <c r="B96" s="104" t="s">
        <v>1648</v>
      </c>
      <c r="C96" s="106" t="s">
        <v>1801</v>
      </c>
      <c r="D96" s="105" t="s">
        <v>1788</v>
      </c>
      <c r="E96" s="107">
        <v>1</v>
      </c>
      <c r="F96" s="104">
        <v>1.5</v>
      </c>
      <c r="G96" s="104">
        <v>1.5</v>
      </c>
      <c r="H96" s="104">
        <v>1.5</v>
      </c>
      <c r="I96" s="108">
        <f t="shared" si="3"/>
        <v>0</v>
      </c>
    </row>
    <row r="97" spans="1:9" x14ac:dyDescent="0.15">
      <c r="A97" s="103" t="s">
        <v>1647</v>
      </c>
      <c r="B97" s="104" t="s">
        <v>1648</v>
      </c>
      <c r="C97" s="106" t="s">
        <v>1837</v>
      </c>
      <c r="D97" s="105" t="s">
        <v>1836</v>
      </c>
      <c r="E97" s="107">
        <v>1</v>
      </c>
      <c r="F97" s="104">
        <v>0.5</v>
      </c>
      <c r="G97" s="104">
        <v>0.5</v>
      </c>
      <c r="H97" s="104">
        <v>0.5</v>
      </c>
      <c r="I97" s="108">
        <f t="shared" si="3"/>
        <v>0</v>
      </c>
    </row>
    <row r="98" spans="1:9" x14ac:dyDescent="0.15">
      <c r="A98" s="103" t="s">
        <v>1647</v>
      </c>
      <c r="B98" s="104" t="s">
        <v>1648</v>
      </c>
      <c r="C98" s="106" t="s">
        <v>1837</v>
      </c>
      <c r="D98" s="105" t="s">
        <v>1838</v>
      </c>
      <c r="E98" s="107">
        <v>1</v>
      </c>
      <c r="F98" s="104">
        <v>3</v>
      </c>
      <c r="G98" s="104">
        <v>3</v>
      </c>
      <c r="H98" s="104">
        <v>3</v>
      </c>
      <c r="I98" s="108">
        <f t="shared" si="3"/>
        <v>0</v>
      </c>
    </row>
    <row r="99" spans="1:9" x14ac:dyDescent="0.15">
      <c r="A99" s="103" t="s">
        <v>1647</v>
      </c>
      <c r="B99" s="104" t="s">
        <v>1648</v>
      </c>
      <c r="C99" s="106" t="s">
        <v>1837</v>
      </c>
      <c r="D99" s="105" t="s">
        <v>1839</v>
      </c>
      <c r="E99" s="107">
        <v>1</v>
      </c>
      <c r="F99" s="104">
        <v>2.5</v>
      </c>
      <c r="G99" s="104">
        <v>4.5</v>
      </c>
      <c r="H99" s="104">
        <v>4.5</v>
      </c>
      <c r="I99" s="108">
        <f t="shared" si="3"/>
        <v>0</v>
      </c>
    </row>
    <row r="100" spans="1:9" x14ac:dyDescent="0.15">
      <c r="A100" s="103" t="s">
        <v>1647</v>
      </c>
      <c r="B100" s="104" t="s">
        <v>1648</v>
      </c>
      <c r="C100" s="106" t="s">
        <v>1837</v>
      </c>
      <c r="D100" s="105" t="s">
        <v>1883</v>
      </c>
      <c r="E100" s="107">
        <v>1</v>
      </c>
      <c r="F100" s="104">
        <v>17.5</v>
      </c>
      <c r="G100" s="104">
        <v>21.5</v>
      </c>
      <c r="H100" s="104">
        <v>21.5</v>
      </c>
      <c r="I100" s="108">
        <f t="shared" si="3"/>
        <v>0</v>
      </c>
    </row>
    <row r="101" spans="1:9" x14ac:dyDescent="0.15">
      <c r="A101" s="103" t="s">
        <v>1647</v>
      </c>
      <c r="B101" s="104" t="s">
        <v>1648</v>
      </c>
      <c r="C101" s="106" t="s">
        <v>1837</v>
      </c>
      <c r="D101" s="105" t="s">
        <v>1887</v>
      </c>
      <c r="E101" s="107">
        <v>1</v>
      </c>
      <c r="F101" s="104">
        <v>2</v>
      </c>
      <c r="G101" s="104">
        <v>2</v>
      </c>
      <c r="H101" s="104">
        <v>2</v>
      </c>
      <c r="I101" s="108">
        <f t="shared" si="3"/>
        <v>0</v>
      </c>
    </row>
    <row r="102" spans="1:9" x14ac:dyDescent="0.15">
      <c r="A102" s="103" t="s">
        <v>1647</v>
      </c>
      <c r="B102" s="104" t="s">
        <v>1648</v>
      </c>
      <c r="C102" s="106" t="s">
        <v>1837</v>
      </c>
      <c r="D102" s="105" t="s">
        <v>1886</v>
      </c>
      <c r="E102" s="107">
        <v>1</v>
      </c>
      <c r="F102" s="104">
        <v>4</v>
      </c>
      <c r="G102" s="104">
        <v>4</v>
      </c>
      <c r="H102" s="104">
        <v>4</v>
      </c>
      <c r="I102" s="108">
        <f t="shared" si="3"/>
        <v>0</v>
      </c>
    </row>
    <row r="103" spans="1:9" x14ac:dyDescent="0.15">
      <c r="A103" s="103" t="s">
        <v>1647</v>
      </c>
      <c r="B103" s="104" t="s">
        <v>1648</v>
      </c>
      <c r="C103" s="106" t="s">
        <v>1837</v>
      </c>
      <c r="D103" s="105" t="s">
        <v>1888</v>
      </c>
      <c r="E103" s="107">
        <v>1</v>
      </c>
      <c r="F103" s="104">
        <v>2.5</v>
      </c>
      <c r="G103" s="104">
        <v>2.5</v>
      </c>
      <c r="H103" s="104">
        <v>2.5</v>
      </c>
      <c r="I103" s="108">
        <f t="shared" si="3"/>
        <v>0</v>
      </c>
    </row>
    <row r="104" spans="1:9" x14ac:dyDescent="0.15">
      <c r="A104" s="103" t="s">
        <v>1647</v>
      </c>
      <c r="B104" s="104" t="s">
        <v>1648</v>
      </c>
      <c r="C104" s="106" t="s">
        <v>1837</v>
      </c>
      <c r="D104" s="105" t="s">
        <v>1889</v>
      </c>
      <c r="E104" s="107">
        <v>1</v>
      </c>
      <c r="F104" s="104">
        <v>1</v>
      </c>
      <c r="G104" s="104">
        <v>1</v>
      </c>
      <c r="H104" s="104">
        <v>1</v>
      </c>
      <c r="I104" s="108">
        <f t="shared" si="3"/>
        <v>0</v>
      </c>
    </row>
    <row r="105" spans="1:9" x14ac:dyDescent="0.15">
      <c r="A105" s="103" t="s">
        <v>1647</v>
      </c>
      <c r="B105" s="104" t="s">
        <v>1648</v>
      </c>
      <c r="C105" s="106" t="s">
        <v>1837</v>
      </c>
      <c r="D105" s="105" t="s">
        <v>1890</v>
      </c>
      <c r="E105" s="107">
        <v>1</v>
      </c>
      <c r="F105" s="104">
        <v>5</v>
      </c>
      <c r="G105" s="104">
        <v>9.5</v>
      </c>
      <c r="H105" s="104">
        <v>9.5</v>
      </c>
      <c r="I105" s="108">
        <f t="shared" si="3"/>
        <v>0</v>
      </c>
    </row>
    <row r="106" spans="1:9" x14ac:dyDescent="0.15">
      <c r="A106" s="103" t="s">
        <v>1647</v>
      </c>
      <c r="B106" s="104" t="s">
        <v>1648</v>
      </c>
      <c r="C106" s="106" t="s">
        <v>1837</v>
      </c>
      <c r="D106" s="105" t="s">
        <v>1892</v>
      </c>
      <c r="E106" s="107">
        <v>1</v>
      </c>
      <c r="F106" s="104">
        <v>1</v>
      </c>
      <c r="G106" s="104">
        <v>1</v>
      </c>
      <c r="H106" s="104">
        <v>1</v>
      </c>
      <c r="I106" s="108">
        <f t="shared" si="3"/>
        <v>0</v>
      </c>
    </row>
    <row r="107" spans="1:9" x14ac:dyDescent="0.15">
      <c r="A107" s="103" t="s">
        <v>1647</v>
      </c>
      <c r="B107" s="104" t="s">
        <v>1648</v>
      </c>
      <c r="C107" s="106" t="s">
        <v>1835</v>
      </c>
      <c r="D107" s="105" t="s">
        <v>1836</v>
      </c>
      <c r="E107" s="107">
        <v>1</v>
      </c>
      <c r="F107" s="104">
        <v>0.5</v>
      </c>
      <c r="G107" s="104">
        <v>0.5</v>
      </c>
      <c r="H107" s="104">
        <v>0.5</v>
      </c>
      <c r="I107" s="108">
        <f t="shared" si="3"/>
        <v>0</v>
      </c>
    </row>
    <row r="108" spans="1:9" x14ac:dyDescent="0.15">
      <c r="A108" s="103" t="s">
        <v>1647</v>
      </c>
      <c r="B108" s="104" t="s">
        <v>1648</v>
      </c>
      <c r="C108" s="106" t="s">
        <v>1835</v>
      </c>
      <c r="D108" s="105" t="s">
        <v>1840</v>
      </c>
      <c r="E108" s="107">
        <v>1</v>
      </c>
      <c r="F108" s="104">
        <v>2</v>
      </c>
      <c r="G108" s="104">
        <v>2.5</v>
      </c>
      <c r="H108" s="104">
        <v>2.5</v>
      </c>
      <c r="I108" s="108">
        <f t="shared" si="3"/>
        <v>0</v>
      </c>
    </row>
    <row r="109" spans="1:9" x14ac:dyDescent="0.15">
      <c r="A109" s="103" t="s">
        <v>1647</v>
      </c>
      <c r="B109" s="104" t="s">
        <v>1648</v>
      </c>
      <c r="C109" s="106" t="s">
        <v>1841</v>
      </c>
      <c r="D109" s="105" t="s">
        <v>1842</v>
      </c>
      <c r="E109" s="107">
        <v>1</v>
      </c>
      <c r="F109" s="104">
        <v>1</v>
      </c>
      <c r="G109" s="104">
        <v>1</v>
      </c>
      <c r="H109" s="104">
        <v>1</v>
      </c>
      <c r="I109" s="108">
        <f t="shared" si="3"/>
        <v>0</v>
      </c>
    </row>
    <row r="110" spans="1:9" x14ac:dyDescent="0.15">
      <c r="A110" s="103" t="s">
        <v>1647</v>
      </c>
      <c r="B110" s="104" t="s">
        <v>1648</v>
      </c>
      <c r="C110" s="106" t="s">
        <v>1878</v>
      </c>
      <c r="D110" s="106" t="s">
        <v>1878</v>
      </c>
      <c r="E110" s="107">
        <v>1</v>
      </c>
      <c r="F110" s="104">
        <v>3</v>
      </c>
      <c r="G110" s="104">
        <v>3</v>
      </c>
      <c r="H110" s="104">
        <v>3</v>
      </c>
      <c r="I110" s="108">
        <f t="shared" si="3"/>
        <v>0</v>
      </c>
    </row>
    <row r="111" spans="1:9" x14ac:dyDescent="0.15">
      <c r="A111" s="103" t="s">
        <v>1647</v>
      </c>
      <c r="B111" s="104" t="s">
        <v>1648</v>
      </c>
      <c r="C111" s="106" t="s">
        <v>1878</v>
      </c>
      <c r="D111" s="106" t="s">
        <v>1880</v>
      </c>
      <c r="E111" s="107">
        <v>1</v>
      </c>
      <c r="F111" s="104">
        <v>3</v>
      </c>
      <c r="G111" s="104">
        <v>3.5</v>
      </c>
      <c r="H111" s="104">
        <v>3.5</v>
      </c>
      <c r="I111" s="108">
        <f t="shared" si="3"/>
        <v>0</v>
      </c>
    </row>
    <row r="112" spans="1:9" x14ac:dyDescent="0.15">
      <c r="A112" s="103" t="s">
        <v>1647</v>
      </c>
      <c r="B112" s="104" t="s">
        <v>1648</v>
      </c>
      <c r="C112" s="106" t="s">
        <v>1878</v>
      </c>
      <c r="D112" s="106" t="s">
        <v>1909</v>
      </c>
      <c r="E112" s="107">
        <v>1</v>
      </c>
      <c r="F112" s="104">
        <v>1</v>
      </c>
      <c r="G112" s="104">
        <v>1</v>
      </c>
      <c r="H112" s="104">
        <v>1</v>
      </c>
      <c r="I112" s="108">
        <f t="shared" si="3"/>
        <v>0</v>
      </c>
    </row>
    <row r="113" spans="1:9" x14ac:dyDescent="0.15">
      <c r="A113" s="103" t="s">
        <v>1647</v>
      </c>
      <c r="B113" s="104" t="s">
        <v>1648</v>
      </c>
      <c r="C113" s="105" t="s">
        <v>1650</v>
      </c>
      <c r="D113" s="105" t="s">
        <v>1650</v>
      </c>
      <c r="E113" s="107">
        <v>1</v>
      </c>
      <c r="F113" s="104">
        <v>5</v>
      </c>
      <c r="G113" s="104">
        <v>5</v>
      </c>
      <c r="H113" s="104">
        <v>5</v>
      </c>
      <c r="I113" s="108">
        <f t="shared" si="0"/>
        <v>0</v>
      </c>
    </row>
    <row r="114" spans="1:9" x14ac:dyDescent="0.15">
      <c r="A114" s="103" t="s">
        <v>1647</v>
      </c>
      <c r="B114" s="104" t="s">
        <v>1648</v>
      </c>
      <c r="C114" s="105" t="s">
        <v>1667</v>
      </c>
      <c r="D114" s="105" t="s">
        <v>1667</v>
      </c>
      <c r="E114" s="107">
        <v>1</v>
      </c>
      <c r="F114" s="104">
        <v>5</v>
      </c>
      <c r="G114" s="104">
        <v>2</v>
      </c>
      <c r="H114" s="104">
        <v>2</v>
      </c>
      <c r="I114" s="108">
        <f>G114-H114</f>
        <v>0</v>
      </c>
    </row>
    <row r="115" spans="1:9" x14ac:dyDescent="0.15">
      <c r="A115" s="103" t="s">
        <v>1647</v>
      </c>
      <c r="B115" s="104" t="s">
        <v>1648</v>
      </c>
      <c r="C115" s="105" t="s">
        <v>1663</v>
      </c>
      <c r="D115" s="105" t="s">
        <v>1663</v>
      </c>
      <c r="E115" s="107">
        <v>1</v>
      </c>
      <c r="F115" s="104">
        <v>5</v>
      </c>
      <c r="G115" s="104">
        <v>4</v>
      </c>
      <c r="H115" s="104">
        <v>4</v>
      </c>
      <c r="I115" s="108">
        <f t="shared" si="0"/>
        <v>0</v>
      </c>
    </row>
    <row r="116" spans="1:9" x14ac:dyDescent="0.15">
      <c r="A116" s="103" t="s">
        <v>1647</v>
      </c>
      <c r="B116" s="104" t="s">
        <v>1648</v>
      </c>
      <c r="C116" s="105" t="s">
        <v>1668</v>
      </c>
      <c r="D116" s="105" t="s">
        <v>1668</v>
      </c>
      <c r="E116" s="107">
        <v>1</v>
      </c>
      <c r="F116" s="104">
        <v>5</v>
      </c>
      <c r="G116" s="104">
        <v>3.75</v>
      </c>
      <c r="H116" s="104">
        <v>3.75</v>
      </c>
      <c r="I116" s="108">
        <f t="shared" si="0"/>
        <v>0</v>
      </c>
    </row>
    <row r="117" spans="1:9" x14ac:dyDescent="0.15">
      <c r="A117" s="117" t="s">
        <v>1647</v>
      </c>
      <c r="B117" s="118" t="s">
        <v>1653</v>
      </c>
      <c r="C117" s="119" t="s">
        <v>1801</v>
      </c>
      <c r="D117" s="119" t="s">
        <v>1908</v>
      </c>
      <c r="E117" s="120">
        <v>1</v>
      </c>
      <c r="F117" s="121">
        <v>6.5</v>
      </c>
      <c r="G117" s="121">
        <v>6.5</v>
      </c>
      <c r="H117" s="121">
        <v>6.5</v>
      </c>
      <c r="I117" s="122">
        <f t="shared" ref="I117:I222" si="4">G117-H117</f>
        <v>0</v>
      </c>
    </row>
    <row r="118" spans="1:9" x14ac:dyDescent="0.15">
      <c r="A118" s="117" t="s">
        <v>1647</v>
      </c>
      <c r="B118" s="118" t="s">
        <v>1653</v>
      </c>
      <c r="C118" s="119" t="s">
        <v>1801</v>
      </c>
      <c r="D118" s="119" t="s">
        <v>1720</v>
      </c>
      <c r="E118" s="120">
        <v>1</v>
      </c>
      <c r="F118" s="121">
        <v>5</v>
      </c>
      <c r="G118" s="121">
        <v>4.5</v>
      </c>
      <c r="H118" s="121">
        <v>4.5</v>
      </c>
      <c r="I118" s="122">
        <f t="shared" si="4"/>
        <v>0</v>
      </c>
    </row>
    <row r="119" spans="1:9" x14ac:dyDescent="0.15">
      <c r="A119" s="117" t="s">
        <v>1647</v>
      </c>
      <c r="B119" s="118" t="s">
        <v>1653</v>
      </c>
      <c r="C119" s="119" t="s">
        <v>1801</v>
      </c>
      <c r="D119" s="119" t="s">
        <v>1652</v>
      </c>
      <c r="E119" s="120">
        <v>1</v>
      </c>
      <c r="F119" s="121">
        <v>4</v>
      </c>
      <c r="G119" s="121">
        <v>4</v>
      </c>
      <c r="H119" s="121">
        <v>4</v>
      </c>
      <c r="I119" s="122">
        <f t="shared" si="4"/>
        <v>0</v>
      </c>
    </row>
    <row r="120" spans="1:9" x14ac:dyDescent="0.15">
      <c r="A120" s="117" t="s">
        <v>1647</v>
      </c>
      <c r="B120" s="118" t="s">
        <v>1653</v>
      </c>
      <c r="C120" s="119" t="s">
        <v>1801</v>
      </c>
      <c r="D120" s="119" t="s">
        <v>1652</v>
      </c>
      <c r="E120" s="120">
        <v>1</v>
      </c>
      <c r="F120" s="121">
        <v>5</v>
      </c>
      <c r="G120" s="121">
        <v>5.5</v>
      </c>
      <c r="H120" s="121">
        <v>5.5</v>
      </c>
      <c r="I120" s="122">
        <f t="shared" si="4"/>
        <v>0</v>
      </c>
    </row>
    <row r="121" spans="1:9" x14ac:dyDescent="0.15">
      <c r="A121" s="117" t="s">
        <v>1647</v>
      </c>
      <c r="B121" s="118" t="s">
        <v>1653</v>
      </c>
      <c r="C121" s="119" t="s">
        <v>1801</v>
      </c>
      <c r="D121" s="123" t="s">
        <v>1712</v>
      </c>
      <c r="E121" s="120">
        <v>6</v>
      </c>
      <c r="F121" s="123">
        <v>4</v>
      </c>
      <c r="G121" s="123">
        <v>1.5</v>
      </c>
      <c r="H121" s="121">
        <v>1.5</v>
      </c>
      <c r="I121" s="122">
        <f t="shared" si="4"/>
        <v>0</v>
      </c>
    </row>
    <row r="122" spans="1:9" x14ac:dyDescent="0.15">
      <c r="A122" s="117" t="s">
        <v>1647</v>
      </c>
      <c r="B122" s="118" t="s">
        <v>1653</v>
      </c>
      <c r="C122" s="119" t="s">
        <v>1801</v>
      </c>
      <c r="D122" s="123" t="s">
        <v>1713</v>
      </c>
      <c r="E122" s="120">
        <v>6</v>
      </c>
      <c r="F122" s="123">
        <v>3</v>
      </c>
      <c r="G122" s="123">
        <v>0.5</v>
      </c>
      <c r="H122" s="121">
        <v>0.5</v>
      </c>
      <c r="I122" s="122">
        <f t="shared" si="4"/>
        <v>0</v>
      </c>
    </row>
    <row r="123" spans="1:9" x14ac:dyDescent="0.15">
      <c r="A123" s="117" t="s">
        <v>1647</v>
      </c>
      <c r="B123" s="118" t="s">
        <v>1653</v>
      </c>
      <c r="C123" s="119" t="s">
        <v>1801</v>
      </c>
      <c r="D123" s="123" t="s">
        <v>1714</v>
      </c>
      <c r="E123" s="120">
        <v>6</v>
      </c>
      <c r="F123" s="123">
        <v>3</v>
      </c>
      <c r="G123" s="123">
        <v>3.5</v>
      </c>
      <c r="H123" s="121">
        <v>3.5</v>
      </c>
      <c r="I123" s="122">
        <f t="shared" si="4"/>
        <v>0</v>
      </c>
    </row>
    <row r="124" spans="1:9" x14ac:dyDescent="0.15">
      <c r="A124" s="117" t="s">
        <v>1647</v>
      </c>
      <c r="B124" s="118" t="s">
        <v>1653</v>
      </c>
      <c r="C124" s="119" t="s">
        <v>1801</v>
      </c>
      <c r="D124" s="119" t="s">
        <v>1689</v>
      </c>
      <c r="E124" s="120">
        <v>5</v>
      </c>
      <c r="F124" s="121">
        <v>4</v>
      </c>
      <c r="G124" s="121">
        <v>1</v>
      </c>
      <c r="H124" s="121">
        <v>1</v>
      </c>
      <c r="I124" s="122">
        <f t="shared" si="4"/>
        <v>0</v>
      </c>
    </row>
    <row r="125" spans="1:9" x14ac:dyDescent="0.15">
      <c r="A125" s="117" t="s">
        <v>1647</v>
      </c>
      <c r="B125" s="118" t="s">
        <v>1653</v>
      </c>
      <c r="C125" s="119" t="s">
        <v>1801</v>
      </c>
      <c r="D125" s="123" t="s">
        <v>1690</v>
      </c>
      <c r="E125" s="120">
        <v>6</v>
      </c>
      <c r="F125" s="123">
        <v>5</v>
      </c>
      <c r="G125" s="123">
        <v>3</v>
      </c>
      <c r="H125" s="121">
        <v>3</v>
      </c>
      <c r="I125" s="122">
        <f t="shared" si="4"/>
        <v>0</v>
      </c>
    </row>
    <row r="126" spans="1:9" x14ac:dyDescent="0.15">
      <c r="A126" s="117" t="s">
        <v>1647</v>
      </c>
      <c r="B126" s="118" t="s">
        <v>1653</v>
      </c>
      <c r="C126" s="119" t="s">
        <v>1801</v>
      </c>
      <c r="D126" s="123" t="s">
        <v>1691</v>
      </c>
      <c r="E126" s="120">
        <v>6</v>
      </c>
      <c r="F126" s="123">
        <v>3</v>
      </c>
      <c r="G126" s="123">
        <v>1</v>
      </c>
      <c r="H126" s="121">
        <v>1</v>
      </c>
      <c r="I126" s="122">
        <f t="shared" si="4"/>
        <v>0</v>
      </c>
    </row>
    <row r="127" spans="1:9" x14ac:dyDescent="0.15">
      <c r="A127" s="117" t="s">
        <v>1647</v>
      </c>
      <c r="B127" s="118" t="s">
        <v>1653</v>
      </c>
      <c r="C127" s="119" t="s">
        <v>1801</v>
      </c>
      <c r="D127" s="123" t="s">
        <v>1719</v>
      </c>
      <c r="E127" s="120">
        <v>6</v>
      </c>
      <c r="F127" s="123">
        <v>12</v>
      </c>
      <c r="G127" s="123">
        <v>2.5</v>
      </c>
      <c r="H127" s="121">
        <v>2.5</v>
      </c>
      <c r="I127" s="122">
        <f t="shared" si="4"/>
        <v>0</v>
      </c>
    </row>
    <row r="128" spans="1:9" x14ac:dyDescent="0.15">
      <c r="A128" s="117" t="s">
        <v>1647</v>
      </c>
      <c r="B128" s="118" t="s">
        <v>1653</v>
      </c>
      <c r="C128" s="119" t="s">
        <v>1801</v>
      </c>
      <c r="D128" s="123" t="s">
        <v>1692</v>
      </c>
      <c r="E128" s="120">
        <v>6</v>
      </c>
      <c r="F128" s="123">
        <v>2</v>
      </c>
      <c r="G128" s="123">
        <v>1.75</v>
      </c>
      <c r="H128" s="121">
        <v>1.75</v>
      </c>
      <c r="I128" s="122">
        <f t="shared" si="4"/>
        <v>0</v>
      </c>
    </row>
    <row r="129" spans="1:9" x14ac:dyDescent="0.15">
      <c r="A129" s="117" t="s">
        <v>1647</v>
      </c>
      <c r="B129" s="118" t="s">
        <v>1653</v>
      </c>
      <c r="C129" s="119" t="s">
        <v>1801</v>
      </c>
      <c r="D129" s="123" t="s">
        <v>1693</v>
      </c>
      <c r="E129" s="120">
        <v>6</v>
      </c>
      <c r="F129" s="123">
        <v>3</v>
      </c>
      <c r="G129" s="123">
        <v>0.25</v>
      </c>
      <c r="H129" s="121">
        <v>0.25</v>
      </c>
      <c r="I129" s="122">
        <f t="shared" si="4"/>
        <v>0</v>
      </c>
    </row>
    <row r="130" spans="1:9" x14ac:dyDescent="0.15">
      <c r="A130" s="117" t="s">
        <v>1647</v>
      </c>
      <c r="B130" s="118" t="s">
        <v>1653</v>
      </c>
      <c r="C130" s="119" t="s">
        <v>1801</v>
      </c>
      <c r="D130" s="123" t="s">
        <v>1694</v>
      </c>
      <c r="E130" s="120">
        <v>6</v>
      </c>
      <c r="F130" s="123">
        <v>6</v>
      </c>
      <c r="G130" s="123">
        <v>0.25</v>
      </c>
      <c r="H130" s="121">
        <v>0.25</v>
      </c>
      <c r="I130" s="122">
        <f t="shared" si="4"/>
        <v>0</v>
      </c>
    </row>
    <row r="131" spans="1:9" x14ac:dyDescent="0.15">
      <c r="A131" s="117" t="s">
        <v>1647</v>
      </c>
      <c r="B131" s="118" t="s">
        <v>1653</v>
      </c>
      <c r="C131" s="119" t="s">
        <v>1801</v>
      </c>
      <c r="D131" s="123" t="s">
        <v>1829</v>
      </c>
      <c r="E131" s="120">
        <v>1</v>
      </c>
      <c r="F131" s="123">
        <v>3</v>
      </c>
      <c r="G131" s="123">
        <v>2.25</v>
      </c>
      <c r="H131" s="121">
        <v>2.25</v>
      </c>
      <c r="I131" s="122">
        <f>G131-H131</f>
        <v>0</v>
      </c>
    </row>
    <row r="132" spans="1:9" x14ac:dyDescent="0.15">
      <c r="A132" s="117" t="s">
        <v>1647</v>
      </c>
      <c r="B132" s="118" t="s">
        <v>1653</v>
      </c>
      <c r="C132" s="119" t="s">
        <v>1801</v>
      </c>
      <c r="D132" s="123" t="s">
        <v>1722</v>
      </c>
      <c r="E132" s="120">
        <v>4</v>
      </c>
      <c r="F132" s="123">
        <v>3</v>
      </c>
      <c r="G132" s="123">
        <v>2.25</v>
      </c>
      <c r="H132" s="121">
        <v>2.25</v>
      </c>
      <c r="I132" s="122">
        <f>G132-H132</f>
        <v>0</v>
      </c>
    </row>
    <row r="133" spans="1:9" x14ac:dyDescent="0.15">
      <c r="A133" s="117" t="s">
        <v>1647</v>
      </c>
      <c r="B133" s="118" t="s">
        <v>1653</v>
      </c>
      <c r="C133" s="119" t="s">
        <v>1801</v>
      </c>
      <c r="D133" s="123" t="s">
        <v>1695</v>
      </c>
      <c r="E133" s="120">
        <v>6</v>
      </c>
      <c r="F133" s="123">
        <v>3</v>
      </c>
      <c r="G133" s="123">
        <v>0.5</v>
      </c>
      <c r="H133" s="121">
        <v>0.5</v>
      </c>
      <c r="I133" s="122">
        <f t="shared" si="4"/>
        <v>0</v>
      </c>
    </row>
    <row r="134" spans="1:9" x14ac:dyDescent="0.15">
      <c r="A134" s="117" t="s">
        <v>1647</v>
      </c>
      <c r="B134" s="118" t="s">
        <v>1653</v>
      </c>
      <c r="C134" s="119" t="s">
        <v>1801</v>
      </c>
      <c r="D134" s="123" t="s">
        <v>1696</v>
      </c>
      <c r="E134" s="120">
        <v>6</v>
      </c>
      <c r="F134" s="123">
        <v>3</v>
      </c>
      <c r="G134" s="123">
        <v>1.5</v>
      </c>
      <c r="H134" s="121">
        <v>1.5</v>
      </c>
      <c r="I134" s="122">
        <f t="shared" si="4"/>
        <v>0</v>
      </c>
    </row>
    <row r="135" spans="1:9" x14ac:dyDescent="0.15">
      <c r="A135" s="117" t="s">
        <v>1647</v>
      </c>
      <c r="B135" s="118" t="s">
        <v>1653</v>
      </c>
      <c r="C135" s="119" t="s">
        <v>1801</v>
      </c>
      <c r="D135" s="123" t="s">
        <v>1730</v>
      </c>
      <c r="E135" s="120">
        <v>1</v>
      </c>
      <c r="F135" s="123">
        <v>2</v>
      </c>
      <c r="G135" s="123">
        <v>1.75</v>
      </c>
      <c r="H135" s="121">
        <v>1.75</v>
      </c>
      <c r="I135" s="122">
        <f t="shared" si="4"/>
        <v>0</v>
      </c>
    </row>
    <row r="136" spans="1:9" x14ac:dyDescent="0.15">
      <c r="A136" s="117" t="s">
        <v>1647</v>
      </c>
      <c r="B136" s="118" t="s">
        <v>1653</v>
      </c>
      <c r="C136" s="119" t="s">
        <v>1801</v>
      </c>
      <c r="D136" s="123" t="s">
        <v>1697</v>
      </c>
      <c r="E136" s="120">
        <v>6</v>
      </c>
      <c r="F136" s="123">
        <v>2</v>
      </c>
      <c r="G136" s="123">
        <v>0.5</v>
      </c>
      <c r="H136" s="121">
        <v>0.5</v>
      </c>
      <c r="I136" s="122">
        <f t="shared" si="4"/>
        <v>0</v>
      </c>
    </row>
    <row r="137" spans="1:9" x14ac:dyDescent="0.15">
      <c r="A137" s="117" t="s">
        <v>1647</v>
      </c>
      <c r="B137" s="118" t="s">
        <v>1653</v>
      </c>
      <c r="C137" s="119" t="s">
        <v>1801</v>
      </c>
      <c r="D137" s="123" t="s">
        <v>1698</v>
      </c>
      <c r="E137" s="120">
        <v>6</v>
      </c>
      <c r="F137" s="123">
        <v>3</v>
      </c>
      <c r="G137" s="123">
        <v>0.25</v>
      </c>
      <c r="H137" s="121">
        <v>0.25</v>
      </c>
      <c r="I137" s="122">
        <f t="shared" si="4"/>
        <v>0</v>
      </c>
    </row>
    <row r="138" spans="1:9" x14ac:dyDescent="0.15">
      <c r="A138" s="117" t="s">
        <v>1647</v>
      </c>
      <c r="B138" s="118" t="s">
        <v>1653</v>
      </c>
      <c r="C138" s="119" t="s">
        <v>1801</v>
      </c>
      <c r="D138" s="123" t="s">
        <v>1699</v>
      </c>
      <c r="E138" s="120">
        <v>6</v>
      </c>
      <c r="F138" s="123">
        <v>4</v>
      </c>
      <c r="G138" s="123">
        <v>2.5</v>
      </c>
      <c r="H138" s="121">
        <v>2.5</v>
      </c>
      <c r="I138" s="122">
        <f t="shared" si="4"/>
        <v>0</v>
      </c>
    </row>
    <row r="139" spans="1:9" x14ac:dyDescent="0.15">
      <c r="A139" s="117" t="s">
        <v>1647</v>
      </c>
      <c r="B139" s="118" t="s">
        <v>1653</v>
      </c>
      <c r="C139" s="119" t="s">
        <v>1801</v>
      </c>
      <c r="D139" s="123" t="s">
        <v>1700</v>
      </c>
      <c r="E139" s="120">
        <v>6</v>
      </c>
      <c r="F139" s="123">
        <v>2</v>
      </c>
      <c r="G139" s="123">
        <v>5</v>
      </c>
      <c r="H139" s="121">
        <v>5</v>
      </c>
      <c r="I139" s="122">
        <f t="shared" si="4"/>
        <v>0</v>
      </c>
    </row>
    <row r="140" spans="1:9" x14ac:dyDescent="0.15">
      <c r="A140" s="117" t="s">
        <v>1647</v>
      </c>
      <c r="B140" s="118" t="s">
        <v>1653</v>
      </c>
      <c r="C140" s="119" t="s">
        <v>1801</v>
      </c>
      <c r="D140" s="123" t="s">
        <v>1701</v>
      </c>
      <c r="E140" s="120">
        <v>6</v>
      </c>
      <c r="F140" s="123">
        <v>2</v>
      </c>
      <c r="G140" s="123">
        <v>1.5</v>
      </c>
      <c r="H140" s="121">
        <v>1.5</v>
      </c>
      <c r="I140" s="122">
        <f t="shared" si="4"/>
        <v>0</v>
      </c>
    </row>
    <row r="141" spans="1:9" x14ac:dyDescent="0.15">
      <c r="A141" s="117" t="s">
        <v>1647</v>
      </c>
      <c r="B141" s="118" t="s">
        <v>1653</v>
      </c>
      <c r="C141" s="119" t="s">
        <v>1801</v>
      </c>
      <c r="D141" s="123" t="s">
        <v>1726</v>
      </c>
      <c r="E141" s="120">
        <v>1</v>
      </c>
      <c r="F141" s="123">
        <v>4</v>
      </c>
      <c r="G141" s="123">
        <v>2.5</v>
      </c>
      <c r="H141" s="121">
        <v>2.5</v>
      </c>
      <c r="I141" s="122">
        <f>G141-H141</f>
        <v>0</v>
      </c>
    </row>
    <row r="142" spans="1:9" x14ac:dyDescent="0.15">
      <c r="A142" s="117" t="s">
        <v>1647</v>
      </c>
      <c r="B142" s="118" t="s">
        <v>1653</v>
      </c>
      <c r="C142" s="119" t="s">
        <v>1801</v>
      </c>
      <c r="D142" s="123" t="s">
        <v>1702</v>
      </c>
      <c r="E142" s="120">
        <v>6</v>
      </c>
      <c r="F142" s="123">
        <v>3</v>
      </c>
      <c r="G142" s="123">
        <v>10.25</v>
      </c>
      <c r="H142" s="121">
        <v>10.25</v>
      </c>
      <c r="I142" s="122">
        <f t="shared" si="4"/>
        <v>0</v>
      </c>
    </row>
    <row r="143" spans="1:9" x14ac:dyDescent="0.15">
      <c r="A143" s="117" t="s">
        <v>1647</v>
      </c>
      <c r="B143" s="118" t="s">
        <v>1653</v>
      </c>
      <c r="C143" s="119" t="s">
        <v>1801</v>
      </c>
      <c r="D143" s="123" t="s">
        <v>1703</v>
      </c>
      <c r="E143" s="120">
        <v>6</v>
      </c>
      <c r="F143" s="123">
        <v>5</v>
      </c>
      <c r="G143" s="123">
        <v>2</v>
      </c>
      <c r="H143" s="121">
        <v>2</v>
      </c>
      <c r="I143" s="122">
        <f t="shared" si="4"/>
        <v>0</v>
      </c>
    </row>
    <row r="144" spans="1:9" x14ac:dyDescent="0.15">
      <c r="A144" s="117" t="s">
        <v>1647</v>
      </c>
      <c r="B144" s="118" t="s">
        <v>1653</v>
      </c>
      <c r="C144" s="119" t="s">
        <v>1801</v>
      </c>
      <c r="D144" s="123" t="s">
        <v>1704</v>
      </c>
      <c r="E144" s="120">
        <v>6</v>
      </c>
      <c r="F144" s="123">
        <v>4</v>
      </c>
      <c r="G144" s="123">
        <v>2.5</v>
      </c>
      <c r="H144" s="121">
        <v>2.5</v>
      </c>
      <c r="I144" s="122">
        <f t="shared" si="4"/>
        <v>0</v>
      </c>
    </row>
    <row r="145" spans="1:9" x14ac:dyDescent="0.15">
      <c r="A145" s="117" t="s">
        <v>1647</v>
      </c>
      <c r="B145" s="118" t="s">
        <v>1653</v>
      </c>
      <c r="C145" s="119" t="s">
        <v>1801</v>
      </c>
      <c r="D145" s="123" t="s">
        <v>1705</v>
      </c>
      <c r="E145" s="120">
        <v>6</v>
      </c>
      <c r="F145" s="123">
        <v>3</v>
      </c>
      <c r="G145" s="123">
        <v>2</v>
      </c>
      <c r="H145" s="121">
        <v>2</v>
      </c>
      <c r="I145" s="122">
        <f t="shared" si="4"/>
        <v>0</v>
      </c>
    </row>
    <row r="146" spans="1:9" x14ac:dyDescent="0.15">
      <c r="A146" s="117" t="s">
        <v>1647</v>
      </c>
      <c r="B146" s="118" t="s">
        <v>1653</v>
      </c>
      <c r="C146" s="119" t="s">
        <v>1801</v>
      </c>
      <c r="D146" s="123" t="s">
        <v>1706</v>
      </c>
      <c r="E146" s="120">
        <v>6</v>
      </c>
      <c r="F146" s="123">
        <v>5</v>
      </c>
      <c r="G146" s="123">
        <v>0.5</v>
      </c>
      <c r="H146" s="121">
        <v>0.5</v>
      </c>
      <c r="I146" s="122">
        <f t="shared" si="4"/>
        <v>0</v>
      </c>
    </row>
    <row r="147" spans="1:9" x14ac:dyDescent="0.15">
      <c r="A147" s="117" t="s">
        <v>1647</v>
      </c>
      <c r="B147" s="118" t="s">
        <v>1653</v>
      </c>
      <c r="C147" s="119" t="s">
        <v>1801</v>
      </c>
      <c r="D147" s="123" t="s">
        <v>1707</v>
      </c>
      <c r="E147" s="120">
        <v>6</v>
      </c>
      <c r="F147" s="123">
        <v>3</v>
      </c>
      <c r="G147" s="123">
        <v>0.5</v>
      </c>
      <c r="H147" s="121">
        <v>0.5</v>
      </c>
      <c r="I147" s="122">
        <f t="shared" si="4"/>
        <v>0</v>
      </c>
    </row>
    <row r="148" spans="1:9" x14ac:dyDescent="0.15">
      <c r="A148" s="117" t="s">
        <v>1647</v>
      </c>
      <c r="B148" s="118" t="s">
        <v>1653</v>
      </c>
      <c r="C148" s="119" t="s">
        <v>1801</v>
      </c>
      <c r="D148" s="123" t="s">
        <v>1708</v>
      </c>
      <c r="E148" s="120">
        <v>6</v>
      </c>
      <c r="F148" s="123">
        <v>8</v>
      </c>
      <c r="G148" s="123">
        <v>2.5</v>
      </c>
      <c r="H148" s="121">
        <v>2.5</v>
      </c>
      <c r="I148" s="122">
        <f t="shared" si="4"/>
        <v>0</v>
      </c>
    </row>
    <row r="149" spans="1:9" x14ac:dyDescent="0.15">
      <c r="A149" s="117" t="s">
        <v>1647</v>
      </c>
      <c r="B149" s="118" t="s">
        <v>1653</v>
      </c>
      <c r="C149" s="119" t="s">
        <v>1801</v>
      </c>
      <c r="D149" s="123" t="s">
        <v>1709</v>
      </c>
      <c r="E149" s="120">
        <v>6</v>
      </c>
      <c r="F149" s="123">
        <v>2</v>
      </c>
      <c r="G149" s="123">
        <v>0.25</v>
      </c>
      <c r="H149" s="121">
        <v>0.25</v>
      </c>
      <c r="I149" s="122">
        <f t="shared" si="4"/>
        <v>0</v>
      </c>
    </row>
    <row r="150" spans="1:9" x14ac:dyDescent="0.15">
      <c r="A150" s="117" t="s">
        <v>1647</v>
      </c>
      <c r="B150" s="118" t="s">
        <v>1653</v>
      </c>
      <c r="C150" s="119" t="s">
        <v>1801</v>
      </c>
      <c r="D150" s="123" t="s">
        <v>1710</v>
      </c>
      <c r="E150" s="120">
        <v>6</v>
      </c>
      <c r="F150" s="123">
        <v>4</v>
      </c>
      <c r="G150" s="123">
        <v>3.5</v>
      </c>
      <c r="H150" s="121">
        <v>3.5</v>
      </c>
      <c r="I150" s="122">
        <f t="shared" si="4"/>
        <v>0</v>
      </c>
    </row>
    <row r="151" spans="1:9" x14ac:dyDescent="0.15">
      <c r="A151" s="117" t="s">
        <v>1647</v>
      </c>
      <c r="B151" s="118" t="s">
        <v>1653</v>
      </c>
      <c r="C151" s="119" t="s">
        <v>1801</v>
      </c>
      <c r="D151" s="123" t="s">
        <v>1711</v>
      </c>
      <c r="E151" s="120">
        <v>7</v>
      </c>
      <c r="F151" s="123">
        <v>4</v>
      </c>
      <c r="G151" s="123">
        <v>2.5</v>
      </c>
      <c r="H151" s="121">
        <v>2.5</v>
      </c>
      <c r="I151" s="122">
        <f t="shared" si="4"/>
        <v>0</v>
      </c>
    </row>
    <row r="152" spans="1:9" x14ac:dyDescent="0.15">
      <c r="A152" s="117" t="s">
        <v>1647</v>
      </c>
      <c r="B152" s="118" t="s">
        <v>1653</v>
      </c>
      <c r="C152" s="119" t="s">
        <v>1801</v>
      </c>
      <c r="D152" s="124" t="s">
        <v>1740</v>
      </c>
      <c r="E152" s="125">
        <v>1</v>
      </c>
      <c r="F152" s="126">
        <v>5</v>
      </c>
      <c r="G152" s="126">
        <v>1</v>
      </c>
      <c r="H152" s="127">
        <v>1</v>
      </c>
      <c r="I152" s="128">
        <f t="shared" si="4"/>
        <v>0</v>
      </c>
    </row>
    <row r="153" spans="1:9" x14ac:dyDescent="0.15">
      <c r="A153" s="117" t="s">
        <v>1647</v>
      </c>
      <c r="B153" s="118" t="s">
        <v>1653</v>
      </c>
      <c r="C153" s="119" t="s">
        <v>1801</v>
      </c>
      <c r="D153" s="124" t="s">
        <v>1741</v>
      </c>
      <c r="E153" s="125">
        <v>1</v>
      </c>
      <c r="F153" s="126">
        <v>3</v>
      </c>
      <c r="G153" s="126">
        <v>3</v>
      </c>
      <c r="H153" s="127">
        <v>3</v>
      </c>
      <c r="I153" s="128">
        <f t="shared" si="4"/>
        <v>0</v>
      </c>
    </row>
    <row r="154" spans="1:9" x14ac:dyDescent="0.15">
      <c r="A154" s="117" t="s">
        <v>1647</v>
      </c>
      <c r="B154" s="118" t="s">
        <v>1653</v>
      </c>
      <c r="C154" s="119" t="s">
        <v>1801</v>
      </c>
      <c r="D154" s="124" t="s">
        <v>1742</v>
      </c>
      <c r="E154" s="125">
        <v>2</v>
      </c>
      <c r="F154" s="126">
        <v>3</v>
      </c>
      <c r="G154" s="126">
        <v>5.5</v>
      </c>
      <c r="H154" s="127">
        <v>5.5</v>
      </c>
      <c r="I154" s="128">
        <f t="shared" si="4"/>
        <v>0</v>
      </c>
    </row>
    <row r="155" spans="1:9" x14ac:dyDescent="0.15">
      <c r="A155" s="117" t="s">
        <v>1647</v>
      </c>
      <c r="B155" s="118" t="s">
        <v>1653</v>
      </c>
      <c r="C155" s="119" t="s">
        <v>1801</v>
      </c>
      <c r="D155" s="124" t="s">
        <v>1743</v>
      </c>
      <c r="E155" s="129">
        <v>2</v>
      </c>
      <c r="F155" s="130">
        <v>3</v>
      </c>
      <c r="G155" s="130">
        <v>5.75</v>
      </c>
      <c r="H155" s="127">
        <v>5.75</v>
      </c>
      <c r="I155" s="128">
        <f t="shared" si="4"/>
        <v>0</v>
      </c>
    </row>
    <row r="156" spans="1:9" x14ac:dyDescent="0.15">
      <c r="A156" s="117" t="s">
        <v>1647</v>
      </c>
      <c r="B156" s="118" t="s">
        <v>1653</v>
      </c>
      <c r="C156" s="119" t="s">
        <v>1801</v>
      </c>
      <c r="D156" s="124" t="s">
        <v>1744</v>
      </c>
      <c r="E156" s="129">
        <v>2</v>
      </c>
      <c r="F156" s="130">
        <v>1</v>
      </c>
      <c r="G156" s="130">
        <v>0.5</v>
      </c>
      <c r="H156" s="127">
        <v>0.5</v>
      </c>
      <c r="I156" s="128">
        <f t="shared" si="4"/>
        <v>0</v>
      </c>
    </row>
    <row r="157" spans="1:9" x14ac:dyDescent="0.15">
      <c r="A157" s="117" t="s">
        <v>1647</v>
      </c>
      <c r="B157" s="118" t="s">
        <v>1653</v>
      </c>
      <c r="C157" s="119" t="s">
        <v>1801</v>
      </c>
      <c r="D157" s="124" t="s">
        <v>1745</v>
      </c>
      <c r="E157" s="125">
        <v>2</v>
      </c>
      <c r="F157" s="126">
        <v>5</v>
      </c>
      <c r="G157" s="126">
        <v>2</v>
      </c>
      <c r="H157" s="127">
        <v>2</v>
      </c>
      <c r="I157" s="128">
        <f t="shared" si="4"/>
        <v>0</v>
      </c>
    </row>
    <row r="158" spans="1:9" x14ac:dyDescent="0.15">
      <c r="A158" s="117" t="s">
        <v>1647</v>
      </c>
      <c r="B158" s="118" t="s">
        <v>1653</v>
      </c>
      <c r="C158" s="119" t="s">
        <v>1801</v>
      </c>
      <c r="D158" s="124" t="s">
        <v>1746</v>
      </c>
      <c r="E158" s="125">
        <v>2</v>
      </c>
      <c r="F158" s="126">
        <v>4</v>
      </c>
      <c r="G158" s="126">
        <v>1.5</v>
      </c>
      <c r="H158" s="127">
        <v>1.5</v>
      </c>
      <c r="I158" s="128">
        <f t="shared" si="4"/>
        <v>0</v>
      </c>
    </row>
    <row r="159" spans="1:9" x14ac:dyDescent="0.15">
      <c r="A159" s="117" t="s">
        <v>1647</v>
      </c>
      <c r="B159" s="118" t="s">
        <v>1653</v>
      </c>
      <c r="C159" s="119" t="s">
        <v>1801</v>
      </c>
      <c r="D159" s="124" t="s">
        <v>1747</v>
      </c>
      <c r="E159" s="125">
        <v>2</v>
      </c>
      <c r="F159" s="126">
        <v>4</v>
      </c>
      <c r="G159" s="126">
        <v>2</v>
      </c>
      <c r="H159" s="127">
        <v>2</v>
      </c>
      <c r="I159" s="128">
        <f t="shared" si="4"/>
        <v>0</v>
      </c>
    </row>
    <row r="160" spans="1:9" x14ac:dyDescent="0.15">
      <c r="A160" s="117" t="s">
        <v>1647</v>
      </c>
      <c r="B160" s="118" t="s">
        <v>1653</v>
      </c>
      <c r="C160" s="119" t="s">
        <v>1801</v>
      </c>
      <c r="D160" s="124" t="s">
        <v>1748</v>
      </c>
      <c r="E160" s="125">
        <v>2</v>
      </c>
      <c r="F160" s="126">
        <v>5</v>
      </c>
      <c r="G160" s="126">
        <v>3</v>
      </c>
      <c r="H160" s="127">
        <v>3</v>
      </c>
      <c r="I160" s="128">
        <f t="shared" si="4"/>
        <v>0</v>
      </c>
    </row>
    <row r="161" spans="1:9" x14ac:dyDescent="0.15">
      <c r="A161" s="117" t="s">
        <v>1647</v>
      </c>
      <c r="B161" s="118" t="s">
        <v>1653</v>
      </c>
      <c r="C161" s="119" t="s">
        <v>1801</v>
      </c>
      <c r="D161" s="124" t="s">
        <v>1749</v>
      </c>
      <c r="E161" s="125">
        <v>2</v>
      </c>
      <c r="F161" s="126">
        <v>5</v>
      </c>
      <c r="G161" s="126">
        <v>3.5</v>
      </c>
      <c r="H161" s="127">
        <v>3.5</v>
      </c>
      <c r="I161" s="128">
        <f t="shared" si="4"/>
        <v>0</v>
      </c>
    </row>
    <row r="162" spans="1:9" x14ac:dyDescent="0.15">
      <c r="A162" s="117" t="s">
        <v>1647</v>
      </c>
      <c r="B162" s="118" t="s">
        <v>1653</v>
      </c>
      <c r="C162" s="119" t="s">
        <v>1801</v>
      </c>
      <c r="D162" s="124" t="s">
        <v>1750</v>
      </c>
      <c r="E162" s="129">
        <v>3</v>
      </c>
      <c r="F162" s="130">
        <v>2</v>
      </c>
      <c r="G162" s="130">
        <v>1</v>
      </c>
      <c r="H162" s="127">
        <v>1</v>
      </c>
      <c r="I162" s="128">
        <f t="shared" si="4"/>
        <v>0</v>
      </c>
    </row>
    <row r="163" spans="1:9" x14ac:dyDescent="0.15">
      <c r="A163" s="117" t="s">
        <v>1647</v>
      </c>
      <c r="B163" s="118" t="s">
        <v>1653</v>
      </c>
      <c r="C163" s="119" t="s">
        <v>1801</v>
      </c>
      <c r="D163" s="124" t="s">
        <v>1751</v>
      </c>
      <c r="E163" s="129">
        <v>3</v>
      </c>
      <c r="F163" s="130">
        <v>3</v>
      </c>
      <c r="G163" s="130">
        <v>3.5</v>
      </c>
      <c r="H163" s="127">
        <v>3.5</v>
      </c>
      <c r="I163" s="128">
        <f t="shared" si="4"/>
        <v>0</v>
      </c>
    </row>
    <row r="164" spans="1:9" x14ac:dyDescent="0.15">
      <c r="A164" s="117" t="s">
        <v>1647</v>
      </c>
      <c r="B164" s="118" t="s">
        <v>1653</v>
      </c>
      <c r="C164" s="119" t="s">
        <v>1801</v>
      </c>
      <c r="D164" s="124" t="s">
        <v>1752</v>
      </c>
      <c r="E164" s="129">
        <v>3</v>
      </c>
      <c r="F164" s="130">
        <v>2</v>
      </c>
      <c r="G164" s="130">
        <v>0.5</v>
      </c>
      <c r="H164" s="127">
        <v>0.5</v>
      </c>
      <c r="I164" s="128">
        <f t="shared" si="4"/>
        <v>0</v>
      </c>
    </row>
    <row r="165" spans="1:9" x14ac:dyDescent="0.15">
      <c r="A165" s="117" t="s">
        <v>1647</v>
      </c>
      <c r="B165" s="118" t="s">
        <v>1653</v>
      </c>
      <c r="C165" s="119" t="s">
        <v>1801</v>
      </c>
      <c r="D165" s="124" t="s">
        <v>1753</v>
      </c>
      <c r="E165" s="129">
        <v>3</v>
      </c>
      <c r="F165" s="130">
        <v>3</v>
      </c>
      <c r="G165" s="130">
        <v>1</v>
      </c>
      <c r="H165" s="127">
        <v>1</v>
      </c>
      <c r="I165" s="128">
        <f t="shared" si="4"/>
        <v>0</v>
      </c>
    </row>
    <row r="166" spans="1:9" x14ac:dyDescent="0.15">
      <c r="A166" s="117" t="s">
        <v>1647</v>
      </c>
      <c r="B166" s="118" t="s">
        <v>1653</v>
      </c>
      <c r="C166" s="119" t="s">
        <v>1801</v>
      </c>
      <c r="D166" s="124" t="s">
        <v>1754</v>
      </c>
      <c r="E166" s="129">
        <v>3</v>
      </c>
      <c r="F166" s="130">
        <v>4</v>
      </c>
      <c r="G166" s="130">
        <v>1</v>
      </c>
      <c r="H166" s="127">
        <v>1</v>
      </c>
      <c r="I166" s="128">
        <f t="shared" si="4"/>
        <v>0</v>
      </c>
    </row>
    <row r="167" spans="1:9" x14ac:dyDescent="0.15">
      <c r="A167" s="117" t="s">
        <v>1647</v>
      </c>
      <c r="B167" s="118" t="s">
        <v>1653</v>
      </c>
      <c r="C167" s="119" t="s">
        <v>1801</v>
      </c>
      <c r="D167" s="124" t="s">
        <v>1755</v>
      </c>
      <c r="E167" s="129">
        <v>3</v>
      </c>
      <c r="F167" s="130">
        <v>2</v>
      </c>
      <c r="G167" s="130">
        <v>0.5</v>
      </c>
      <c r="H167" s="127">
        <v>0.5</v>
      </c>
      <c r="I167" s="128">
        <f t="shared" si="4"/>
        <v>0</v>
      </c>
    </row>
    <row r="168" spans="1:9" x14ac:dyDescent="0.15">
      <c r="A168" s="117" t="s">
        <v>1647</v>
      </c>
      <c r="B168" s="118" t="s">
        <v>1653</v>
      </c>
      <c r="C168" s="119" t="s">
        <v>1801</v>
      </c>
      <c r="D168" s="124" t="s">
        <v>1756</v>
      </c>
      <c r="E168" s="129">
        <v>3</v>
      </c>
      <c r="F168" s="130">
        <v>2</v>
      </c>
      <c r="G168" s="130">
        <v>1</v>
      </c>
      <c r="H168" s="127">
        <v>1</v>
      </c>
      <c r="I168" s="128">
        <f t="shared" si="4"/>
        <v>0</v>
      </c>
    </row>
    <row r="169" spans="1:9" x14ac:dyDescent="0.15">
      <c r="A169" s="117" t="s">
        <v>1647</v>
      </c>
      <c r="B169" s="118" t="s">
        <v>1653</v>
      </c>
      <c r="C169" s="119" t="s">
        <v>1801</v>
      </c>
      <c r="D169" s="124" t="s">
        <v>1757</v>
      </c>
      <c r="E169" s="129">
        <v>3</v>
      </c>
      <c r="F169" s="130">
        <v>4</v>
      </c>
      <c r="G169" s="130">
        <v>2</v>
      </c>
      <c r="H169" s="127">
        <v>2</v>
      </c>
      <c r="I169" s="128">
        <f t="shared" si="4"/>
        <v>0</v>
      </c>
    </row>
    <row r="170" spans="1:9" x14ac:dyDescent="0.15">
      <c r="A170" s="117" t="s">
        <v>1647</v>
      </c>
      <c r="B170" s="118" t="s">
        <v>1653</v>
      </c>
      <c r="C170" s="119" t="s">
        <v>1801</v>
      </c>
      <c r="D170" s="124" t="s">
        <v>1758</v>
      </c>
      <c r="E170" s="125">
        <v>3</v>
      </c>
      <c r="F170" s="126">
        <v>3</v>
      </c>
      <c r="G170" s="126">
        <v>4.5</v>
      </c>
      <c r="H170" s="127">
        <v>4.5</v>
      </c>
      <c r="I170" s="128">
        <f t="shared" si="4"/>
        <v>0</v>
      </c>
    </row>
    <row r="171" spans="1:9" x14ac:dyDescent="0.15">
      <c r="A171" s="117" t="s">
        <v>1647</v>
      </c>
      <c r="B171" s="118" t="s">
        <v>1653</v>
      </c>
      <c r="C171" s="119" t="s">
        <v>1801</v>
      </c>
      <c r="D171" s="124" t="s">
        <v>1759</v>
      </c>
      <c r="E171" s="125">
        <v>3</v>
      </c>
      <c r="F171" s="126">
        <v>2</v>
      </c>
      <c r="G171" s="126">
        <v>0.5</v>
      </c>
      <c r="H171" s="127">
        <v>0.5</v>
      </c>
      <c r="I171" s="128">
        <f t="shared" si="4"/>
        <v>0</v>
      </c>
    </row>
    <row r="172" spans="1:9" x14ac:dyDescent="0.15">
      <c r="A172" s="117" t="s">
        <v>1647</v>
      </c>
      <c r="B172" s="118" t="s">
        <v>1653</v>
      </c>
      <c r="C172" s="119" t="s">
        <v>1801</v>
      </c>
      <c r="D172" s="124" t="s">
        <v>1760</v>
      </c>
      <c r="E172" s="129">
        <v>4</v>
      </c>
      <c r="F172" s="130">
        <v>3</v>
      </c>
      <c r="G172" s="130">
        <v>2</v>
      </c>
      <c r="H172" s="127">
        <v>2</v>
      </c>
      <c r="I172" s="128">
        <f t="shared" si="4"/>
        <v>0</v>
      </c>
    </row>
    <row r="173" spans="1:9" x14ac:dyDescent="0.15">
      <c r="A173" s="117" t="s">
        <v>1647</v>
      </c>
      <c r="B173" s="118" t="s">
        <v>1653</v>
      </c>
      <c r="C173" s="119" t="s">
        <v>1801</v>
      </c>
      <c r="D173" s="124" t="s">
        <v>1766</v>
      </c>
      <c r="E173" s="125">
        <v>2</v>
      </c>
      <c r="F173" s="126">
        <v>10</v>
      </c>
      <c r="G173" s="126">
        <v>2</v>
      </c>
      <c r="H173" s="127">
        <v>2</v>
      </c>
      <c r="I173" s="128">
        <f t="shared" si="4"/>
        <v>0</v>
      </c>
    </row>
    <row r="174" spans="1:9" x14ac:dyDescent="0.15">
      <c r="A174" s="117" t="s">
        <v>1647</v>
      </c>
      <c r="B174" s="118" t="s">
        <v>1653</v>
      </c>
      <c r="C174" s="119" t="s">
        <v>1801</v>
      </c>
      <c r="D174" s="124" t="s">
        <v>1767</v>
      </c>
      <c r="E174" s="125">
        <v>1</v>
      </c>
      <c r="F174" s="126">
        <v>1</v>
      </c>
      <c r="G174" s="126">
        <v>2</v>
      </c>
      <c r="H174" s="127">
        <v>2</v>
      </c>
      <c r="I174" s="128">
        <f t="shared" si="4"/>
        <v>0</v>
      </c>
    </row>
    <row r="175" spans="1:9" x14ac:dyDescent="0.15">
      <c r="A175" s="117" t="s">
        <v>1647</v>
      </c>
      <c r="B175" s="118" t="s">
        <v>1653</v>
      </c>
      <c r="C175" s="119" t="s">
        <v>1801</v>
      </c>
      <c r="D175" s="124" t="s">
        <v>1768</v>
      </c>
      <c r="E175" s="125">
        <v>1</v>
      </c>
      <c r="F175" s="126">
        <v>6</v>
      </c>
      <c r="G175" s="126">
        <v>3</v>
      </c>
      <c r="H175" s="127">
        <v>3</v>
      </c>
      <c r="I175" s="128">
        <f t="shared" si="4"/>
        <v>0</v>
      </c>
    </row>
    <row r="176" spans="1:9" x14ac:dyDescent="0.15">
      <c r="A176" s="117" t="s">
        <v>1647</v>
      </c>
      <c r="B176" s="118" t="s">
        <v>1653</v>
      </c>
      <c r="C176" s="119" t="s">
        <v>1801</v>
      </c>
      <c r="D176" s="124" t="s">
        <v>1769</v>
      </c>
      <c r="E176" s="125">
        <v>1</v>
      </c>
      <c r="F176" s="126">
        <v>1</v>
      </c>
      <c r="G176" s="126">
        <v>1</v>
      </c>
      <c r="H176" s="127">
        <v>1</v>
      </c>
      <c r="I176" s="128">
        <f t="shared" si="4"/>
        <v>0</v>
      </c>
    </row>
    <row r="177" spans="1:9" x14ac:dyDescent="0.15">
      <c r="A177" s="117" t="s">
        <v>1647</v>
      </c>
      <c r="B177" s="118" t="s">
        <v>1653</v>
      </c>
      <c r="C177" s="119" t="s">
        <v>1801</v>
      </c>
      <c r="D177" s="124" t="s">
        <v>1770</v>
      </c>
      <c r="E177" s="125">
        <v>1</v>
      </c>
      <c r="F177" s="126">
        <v>4</v>
      </c>
      <c r="G177" s="126">
        <v>2</v>
      </c>
      <c r="H177" s="127">
        <v>2</v>
      </c>
      <c r="I177" s="128">
        <f t="shared" si="4"/>
        <v>0</v>
      </c>
    </row>
    <row r="178" spans="1:9" x14ac:dyDescent="0.15">
      <c r="A178" s="117" t="s">
        <v>1647</v>
      </c>
      <c r="B178" s="118" t="s">
        <v>1653</v>
      </c>
      <c r="C178" s="119" t="s">
        <v>1801</v>
      </c>
      <c r="D178" s="124" t="s">
        <v>1779</v>
      </c>
      <c r="E178" s="125">
        <v>1</v>
      </c>
      <c r="F178" s="126">
        <v>3</v>
      </c>
      <c r="G178" s="126">
        <v>1.5</v>
      </c>
      <c r="H178" s="127">
        <v>1.5</v>
      </c>
      <c r="I178" s="128">
        <f t="shared" si="4"/>
        <v>0</v>
      </c>
    </row>
    <row r="179" spans="1:9" x14ac:dyDescent="0.15">
      <c r="A179" s="117" t="s">
        <v>1647</v>
      </c>
      <c r="B179" s="118" t="s">
        <v>1653</v>
      </c>
      <c r="C179" s="119" t="s">
        <v>1801</v>
      </c>
      <c r="D179" s="124" t="s">
        <v>1780</v>
      </c>
      <c r="E179" s="125">
        <v>1</v>
      </c>
      <c r="F179" s="126">
        <v>3</v>
      </c>
      <c r="G179" s="126">
        <v>4.5</v>
      </c>
      <c r="H179" s="127">
        <v>4.5</v>
      </c>
      <c r="I179" s="128">
        <f t="shared" si="4"/>
        <v>0</v>
      </c>
    </row>
    <row r="180" spans="1:9" x14ac:dyDescent="0.15">
      <c r="A180" s="117" t="s">
        <v>1647</v>
      </c>
      <c r="B180" s="118" t="s">
        <v>1653</v>
      </c>
      <c r="C180" s="119" t="s">
        <v>1801</v>
      </c>
      <c r="D180" s="124" t="s">
        <v>1781</v>
      </c>
      <c r="E180" s="125">
        <v>1</v>
      </c>
      <c r="F180" s="126">
        <v>5</v>
      </c>
      <c r="G180" s="126">
        <v>0.75</v>
      </c>
      <c r="H180" s="127">
        <v>0.75</v>
      </c>
      <c r="I180" s="128">
        <f t="shared" si="4"/>
        <v>0</v>
      </c>
    </row>
    <row r="181" spans="1:9" x14ac:dyDescent="0.15">
      <c r="A181" s="117" t="s">
        <v>1647</v>
      </c>
      <c r="B181" s="118" t="s">
        <v>1653</v>
      </c>
      <c r="C181" s="119" t="s">
        <v>1801</v>
      </c>
      <c r="D181" s="124" t="s">
        <v>1782</v>
      </c>
      <c r="E181" s="125">
        <v>1</v>
      </c>
      <c r="F181" s="126">
        <v>1</v>
      </c>
      <c r="G181" s="126">
        <v>0.25</v>
      </c>
      <c r="H181" s="127">
        <v>0.25</v>
      </c>
      <c r="I181" s="128">
        <f t="shared" si="4"/>
        <v>0</v>
      </c>
    </row>
    <row r="182" spans="1:9" x14ac:dyDescent="0.15">
      <c r="A182" s="117" t="s">
        <v>1647</v>
      </c>
      <c r="B182" s="118" t="s">
        <v>1653</v>
      </c>
      <c r="C182" s="119" t="s">
        <v>1801</v>
      </c>
      <c r="D182" s="124" t="s">
        <v>1783</v>
      </c>
      <c r="E182" s="125">
        <v>1</v>
      </c>
      <c r="F182" s="126">
        <v>3</v>
      </c>
      <c r="G182" s="126">
        <v>2</v>
      </c>
      <c r="H182" s="127">
        <v>2</v>
      </c>
      <c r="I182" s="128">
        <f t="shared" si="4"/>
        <v>0</v>
      </c>
    </row>
    <row r="183" spans="1:9" x14ac:dyDescent="0.15">
      <c r="A183" s="117" t="s">
        <v>1647</v>
      </c>
      <c r="B183" s="118" t="s">
        <v>1653</v>
      </c>
      <c r="C183" s="119" t="s">
        <v>1801</v>
      </c>
      <c r="D183" s="124" t="s">
        <v>1815</v>
      </c>
      <c r="E183" s="125">
        <v>1</v>
      </c>
      <c r="F183" s="126">
        <v>15</v>
      </c>
      <c r="G183" s="126">
        <v>10.5</v>
      </c>
      <c r="H183" s="127">
        <v>10.5</v>
      </c>
      <c r="I183" s="128">
        <f t="shared" si="4"/>
        <v>0</v>
      </c>
    </row>
    <row r="184" spans="1:9" x14ac:dyDescent="0.15">
      <c r="A184" s="117" t="s">
        <v>1647</v>
      </c>
      <c r="B184" s="118" t="s">
        <v>1653</v>
      </c>
      <c r="C184" s="119" t="s">
        <v>1801</v>
      </c>
      <c r="D184" s="124" t="s">
        <v>1816</v>
      </c>
      <c r="E184" s="125">
        <v>1</v>
      </c>
      <c r="F184" s="126">
        <v>4</v>
      </c>
      <c r="G184" s="126">
        <v>3.5</v>
      </c>
      <c r="H184" s="127">
        <v>3.5</v>
      </c>
      <c r="I184" s="128">
        <f t="shared" si="4"/>
        <v>0</v>
      </c>
    </row>
    <row r="185" spans="1:9" x14ac:dyDescent="0.15">
      <c r="A185" s="117" t="s">
        <v>1647</v>
      </c>
      <c r="B185" s="118" t="s">
        <v>1653</v>
      </c>
      <c r="C185" s="119" t="s">
        <v>1801</v>
      </c>
      <c r="D185" s="124" t="s">
        <v>1820</v>
      </c>
      <c r="E185" s="125">
        <v>1</v>
      </c>
      <c r="F185" s="126">
        <v>3</v>
      </c>
      <c r="G185" s="126">
        <v>2.5</v>
      </c>
      <c r="H185" s="127">
        <v>2.5</v>
      </c>
      <c r="I185" s="128">
        <f t="shared" si="4"/>
        <v>0</v>
      </c>
    </row>
    <row r="186" spans="1:9" x14ac:dyDescent="0.15">
      <c r="A186" s="117" t="s">
        <v>1647</v>
      </c>
      <c r="B186" s="118" t="s">
        <v>1653</v>
      </c>
      <c r="C186" s="119" t="s">
        <v>1801</v>
      </c>
      <c r="D186" s="124" t="s">
        <v>1821</v>
      </c>
      <c r="E186" s="125">
        <v>1</v>
      </c>
      <c r="F186" s="126">
        <v>5</v>
      </c>
      <c r="G186" s="126">
        <v>8.5</v>
      </c>
      <c r="H186" s="127">
        <v>8.5</v>
      </c>
      <c r="I186" s="128">
        <f t="shared" si="4"/>
        <v>0</v>
      </c>
    </row>
    <row r="187" spans="1:9" x14ac:dyDescent="0.15">
      <c r="A187" s="117" t="s">
        <v>1647</v>
      </c>
      <c r="B187" s="118" t="s">
        <v>1653</v>
      </c>
      <c r="C187" s="119" t="s">
        <v>1801</v>
      </c>
      <c r="D187" s="124" t="s">
        <v>1824</v>
      </c>
      <c r="E187" s="125">
        <v>1</v>
      </c>
      <c r="F187" s="126">
        <v>4</v>
      </c>
      <c r="G187" s="126">
        <v>2.5</v>
      </c>
      <c r="H187" s="127">
        <v>2.5</v>
      </c>
      <c r="I187" s="128">
        <f t="shared" si="4"/>
        <v>0</v>
      </c>
    </row>
    <row r="188" spans="1:9" x14ac:dyDescent="0.15">
      <c r="A188" s="117" t="s">
        <v>1647</v>
      </c>
      <c r="B188" s="118" t="s">
        <v>1653</v>
      </c>
      <c r="C188" s="119" t="s">
        <v>1801</v>
      </c>
      <c r="D188" s="124" t="s">
        <v>1843</v>
      </c>
      <c r="E188" s="125">
        <v>1</v>
      </c>
      <c r="F188" s="126">
        <v>1</v>
      </c>
      <c r="G188" s="126">
        <v>0.5</v>
      </c>
      <c r="H188" s="127">
        <v>0.5</v>
      </c>
      <c r="I188" s="128">
        <f t="shared" si="4"/>
        <v>0</v>
      </c>
    </row>
    <row r="189" spans="1:9" x14ac:dyDescent="0.15">
      <c r="A189" s="117" t="s">
        <v>1647</v>
      </c>
      <c r="B189" s="118" t="s">
        <v>1653</v>
      </c>
      <c r="C189" s="119" t="s">
        <v>1801</v>
      </c>
      <c r="D189" s="124" t="s">
        <v>1844</v>
      </c>
      <c r="E189" s="125">
        <v>1</v>
      </c>
      <c r="F189" s="126">
        <v>2</v>
      </c>
      <c r="G189" s="126">
        <v>1</v>
      </c>
      <c r="H189" s="127">
        <v>1</v>
      </c>
      <c r="I189" s="128">
        <f t="shared" si="4"/>
        <v>0</v>
      </c>
    </row>
    <row r="190" spans="1:9" x14ac:dyDescent="0.15">
      <c r="A190" s="117" t="s">
        <v>1647</v>
      </c>
      <c r="B190" s="118" t="s">
        <v>1653</v>
      </c>
      <c r="C190" s="119" t="s">
        <v>1801</v>
      </c>
      <c r="D190" s="124" t="s">
        <v>1832</v>
      </c>
      <c r="E190" s="125">
        <v>1</v>
      </c>
      <c r="F190" s="126">
        <v>4</v>
      </c>
      <c r="G190" s="126">
        <v>1.5</v>
      </c>
      <c r="H190" s="127">
        <v>1.5</v>
      </c>
      <c r="I190" s="128">
        <f t="shared" si="4"/>
        <v>0</v>
      </c>
    </row>
    <row r="191" spans="1:9" x14ac:dyDescent="0.15">
      <c r="A191" s="117" t="s">
        <v>1647</v>
      </c>
      <c r="B191" s="118" t="s">
        <v>1653</v>
      </c>
      <c r="C191" s="119" t="s">
        <v>1801</v>
      </c>
      <c r="D191" s="124" t="s">
        <v>1848</v>
      </c>
      <c r="E191" s="125">
        <v>1</v>
      </c>
      <c r="F191" s="126">
        <v>1</v>
      </c>
      <c r="G191" s="126">
        <v>0.25</v>
      </c>
      <c r="H191" s="127">
        <v>0.25</v>
      </c>
      <c r="I191" s="128">
        <f t="shared" si="4"/>
        <v>0</v>
      </c>
    </row>
    <row r="192" spans="1:9" x14ac:dyDescent="0.15">
      <c r="A192" s="117" t="s">
        <v>1647</v>
      </c>
      <c r="B192" s="118" t="s">
        <v>1653</v>
      </c>
      <c r="C192" s="119" t="s">
        <v>1801</v>
      </c>
      <c r="D192" s="124" t="s">
        <v>1849</v>
      </c>
      <c r="E192" s="125">
        <v>1</v>
      </c>
      <c r="F192" s="126">
        <v>1</v>
      </c>
      <c r="G192" s="126">
        <v>0.25</v>
      </c>
      <c r="H192" s="127">
        <v>0.25</v>
      </c>
      <c r="I192" s="128">
        <f t="shared" si="4"/>
        <v>0</v>
      </c>
    </row>
    <row r="193" spans="1:9" x14ac:dyDescent="0.15">
      <c r="A193" s="117" t="s">
        <v>1647</v>
      </c>
      <c r="B193" s="118" t="s">
        <v>1653</v>
      </c>
      <c r="C193" s="119" t="s">
        <v>1801</v>
      </c>
      <c r="D193" s="124" t="s">
        <v>1850</v>
      </c>
      <c r="E193" s="125">
        <v>1</v>
      </c>
      <c r="F193" s="126">
        <v>1</v>
      </c>
      <c r="G193" s="126">
        <v>0.5</v>
      </c>
      <c r="H193" s="127">
        <v>0.5</v>
      </c>
      <c r="I193" s="128">
        <f t="shared" si="4"/>
        <v>0</v>
      </c>
    </row>
    <row r="194" spans="1:9" x14ac:dyDescent="0.15">
      <c r="A194" s="117" t="s">
        <v>1647</v>
      </c>
      <c r="B194" s="118" t="s">
        <v>1653</v>
      </c>
      <c r="C194" s="119" t="s">
        <v>1801</v>
      </c>
      <c r="D194" s="124" t="s">
        <v>1851</v>
      </c>
      <c r="E194" s="125">
        <v>1</v>
      </c>
      <c r="F194" s="126">
        <v>4</v>
      </c>
      <c r="G194" s="126">
        <v>4</v>
      </c>
      <c r="H194" s="127">
        <v>4</v>
      </c>
      <c r="I194" s="128">
        <f t="shared" si="4"/>
        <v>0</v>
      </c>
    </row>
    <row r="195" spans="1:9" x14ac:dyDescent="0.15">
      <c r="A195" s="117" t="s">
        <v>1647</v>
      </c>
      <c r="B195" s="118" t="s">
        <v>1653</v>
      </c>
      <c r="C195" s="119" t="s">
        <v>1801</v>
      </c>
      <c r="D195" s="124" t="s">
        <v>1854</v>
      </c>
      <c r="E195" s="125">
        <v>1</v>
      </c>
      <c r="F195" s="126">
        <v>2</v>
      </c>
      <c r="G195" s="126">
        <v>1</v>
      </c>
      <c r="H195" s="127">
        <v>1</v>
      </c>
      <c r="I195" s="128">
        <f t="shared" si="4"/>
        <v>0</v>
      </c>
    </row>
    <row r="196" spans="1:9" x14ac:dyDescent="0.15">
      <c r="A196" s="117" t="s">
        <v>1647</v>
      </c>
      <c r="B196" s="118" t="s">
        <v>1653</v>
      </c>
      <c r="C196" s="119" t="s">
        <v>1801</v>
      </c>
      <c r="D196" s="124" t="s">
        <v>1857</v>
      </c>
      <c r="E196" s="125">
        <v>1</v>
      </c>
      <c r="F196" s="126">
        <v>2</v>
      </c>
      <c r="G196" s="126">
        <v>1</v>
      </c>
      <c r="H196" s="127">
        <v>1</v>
      </c>
      <c r="I196" s="128">
        <f t="shared" si="4"/>
        <v>0</v>
      </c>
    </row>
    <row r="197" spans="1:9" x14ac:dyDescent="0.15">
      <c r="A197" s="117" t="s">
        <v>1647</v>
      </c>
      <c r="B197" s="118" t="s">
        <v>1653</v>
      </c>
      <c r="C197" s="119" t="s">
        <v>1801</v>
      </c>
      <c r="D197" s="124" t="s">
        <v>1858</v>
      </c>
      <c r="E197" s="125">
        <v>1</v>
      </c>
      <c r="F197" s="126">
        <v>0.5</v>
      </c>
      <c r="G197" s="126">
        <v>0.5</v>
      </c>
      <c r="H197" s="127">
        <v>0.5</v>
      </c>
      <c r="I197" s="128">
        <f t="shared" si="4"/>
        <v>0</v>
      </c>
    </row>
    <row r="198" spans="1:9" x14ac:dyDescent="0.15">
      <c r="A198" s="117" t="s">
        <v>1647</v>
      </c>
      <c r="B198" s="118" t="s">
        <v>1653</v>
      </c>
      <c r="C198" s="119" t="s">
        <v>1801</v>
      </c>
      <c r="D198" s="124" t="s">
        <v>1859</v>
      </c>
      <c r="E198" s="125">
        <v>1</v>
      </c>
      <c r="F198" s="126">
        <v>2</v>
      </c>
      <c r="G198" s="126">
        <v>2.5</v>
      </c>
      <c r="H198" s="127">
        <v>2.5</v>
      </c>
      <c r="I198" s="128">
        <f t="shared" si="4"/>
        <v>0</v>
      </c>
    </row>
    <row r="199" spans="1:9" x14ac:dyDescent="0.15">
      <c r="A199" s="117" t="s">
        <v>1647</v>
      </c>
      <c r="B199" s="118" t="s">
        <v>1653</v>
      </c>
      <c r="C199" s="119" t="s">
        <v>1801</v>
      </c>
      <c r="D199" s="124" t="s">
        <v>1860</v>
      </c>
      <c r="E199" s="125">
        <v>1</v>
      </c>
      <c r="F199" s="126">
        <v>0.5</v>
      </c>
      <c r="G199" s="126">
        <v>0.5</v>
      </c>
      <c r="H199" s="127">
        <v>0.5</v>
      </c>
      <c r="I199" s="128">
        <f t="shared" si="4"/>
        <v>0</v>
      </c>
    </row>
    <row r="200" spans="1:9" x14ac:dyDescent="0.15">
      <c r="A200" s="117" t="s">
        <v>1647</v>
      </c>
      <c r="B200" s="118" t="s">
        <v>1653</v>
      </c>
      <c r="C200" s="119" t="s">
        <v>1801</v>
      </c>
      <c r="D200" s="124" t="s">
        <v>1852</v>
      </c>
      <c r="E200" s="125">
        <v>1</v>
      </c>
      <c r="F200" s="126">
        <v>4</v>
      </c>
      <c r="G200" s="126">
        <v>5</v>
      </c>
      <c r="H200" s="127">
        <v>5</v>
      </c>
      <c r="I200" s="128">
        <f t="shared" si="4"/>
        <v>0</v>
      </c>
    </row>
    <row r="201" spans="1:9" x14ac:dyDescent="0.15">
      <c r="A201" s="117" t="s">
        <v>1647</v>
      </c>
      <c r="B201" s="118" t="s">
        <v>1653</v>
      </c>
      <c r="C201" s="119" t="s">
        <v>1801</v>
      </c>
      <c r="D201" s="124" t="s">
        <v>1771</v>
      </c>
      <c r="E201" s="125">
        <v>1</v>
      </c>
      <c r="F201" s="126">
        <v>1</v>
      </c>
      <c r="G201" s="126">
        <v>1</v>
      </c>
      <c r="H201" s="127">
        <v>1</v>
      </c>
      <c r="I201" s="128">
        <f t="shared" si="4"/>
        <v>0</v>
      </c>
    </row>
    <row r="202" spans="1:9" x14ac:dyDescent="0.15">
      <c r="A202" s="117" t="s">
        <v>1647</v>
      </c>
      <c r="B202" s="118" t="s">
        <v>1653</v>
      </c>
      <c r="C202" s="119" t="s">
        <v>1801</v>
      </c>
      <c r="D202" s="124" t="s">
        <v>1825</v>
      </c>
      <c r="E202" s="125">
        <v>1</v>
      </c>
      <c r="F202" s="126">
        <v>1</v>
      </c>
      <c r="G202" s="126">
        <v>1</v>
      </c>
      <c r="H202" s="127">
        <v>1</v>
      </c>
      <c r="I202" s="128">
        <f t="shared" si="4"/>
        <v>0</v>
      </c>
    </row>
    <row r="203" spans="1:9" x14ac:dyDescent="0.15">
      <c r="A203" s="117" t="s">
        <v>1647</v>
      </c>
      <c r="B203" s="118" t="s">
        <v>1653</v>
      </c>
      <c r="C203" s="119" t="s">
        <v>1801</v>
      </c>
      <c r="D203" s="124" t="s">
        <v>1856</v>
      </c>
      <c r="E203" s="125">
        <v>1</v>
      </c>
      <c r="F203" s="126">
        <v>2</v>
      </c>
      <c r="G203" s="126">
        <v>1</v>
      </c>
      <c r="H203" s="127">
        <v>1</v>
      </c>
      <c r="I203" s="128">
        <f t="shared" si="4"/>
        <v>0</v>
      </c>
    </row>
    <row r="204" spans="1:9" x14ac:dyDescent="0.15">
      <c r="A204" s="117" t="s">
        <v>1647</v>
      </c>
      <c r="B204" s="118" t="s">
        <v>1653</v>
      </c>
      <c r="C204" s="119" t="s">
        <v>1801</v>
      </c>
      <c r="D204" s="118" t="s">
        <v>1654</v>
      </c>
      <c r="E204" s="120">
        <v>1</v>
      </c>
      <c r="F204" s="121">
        <v>1</v>
      </c>
      <c r="G204" s="121">
        <v>1</v>
      </c>
      <c r="H204" s="121">
        <v>1</v>
      </c>
      <c r="I204" s="122">
        <f t="shared" si="4"/>
        <v>0</v>
      </c>
    </row>
    <row r="205" spans="1:9" x14ac:dyDescent="0.15">
      <c r="A205" s="117" t="s">
        <v>1647</v>
      </c>
      <c r="B205" s="118" t="s">
        <v>1653</v>
      </c>
      <c r="C205" s="119" t="s">
        <v>1801</v>
      </c>
      <c r="D205" s="118" t="s">
        <v>1669</v>
      </c>
      <c r="E205" s="120">
        <v>1</v>
      </c>
      <c r="F205" s="121">
        <v>20</v>
      </c>
      <c r="G205" s="121">
        <v>7</v>
      </c>
      <c r="H205" s="121">
        <v>7</v>
      </c>
      <c r="I205" s="122">
        <f t="shared" si="4"/>
        <v>0</v>
      </c>
    </row>
    <row r="206" spans="1:9" x14ac:dyDescent="0.15">
      <c r="A206" s="117" t="s">
        <v>1647</v>
      </c>
      <c r="B206" s="118" t="s">
        <v>1653</v>
      </c>
      <c r="C206" s="119" t="s">
        <v>1801</v>
      </c>
      <c r="D206" s="118" t="s">
        <v>1736</v>
      </c>
      <c r="E206" s="120">
        <v>1</v>
      </c>
      <c r="F206" s="121">
        <v>7</v>
      </c>
      <c r="G206" s="121">
        <v>10</v>
      </c>
      <c r="H206" s="121">
        <v>10</v>
      </c>
      <c r="I206" s="122">
        <f t="shared" ref="I206:I211" si="5">G206-H206</f>
        <v>0</v>
      </c>
    </row>
    <row r="207" spans="1:9" x14ac:dyDescent="0.15">
      <c r="A207" s="117" t="s">
        <v>1647</v>
      </c>
      <c r="B207" s="118" t="s">
        <v>1653</v>
      </c>
      <c r="C207" s="119" t="s">
        <v>1801</v>
      </c>
      <c r="D207" s="118" t="s">
        <v>1817</v>
      </c>
      <c r="E207" s="120">
        <v>1</v>
      </c>
      <c r="F207" s="121">
        <v>10</v>
      </c>
      <c r="G207" s="121">
        <v>6</v>
      </c>
      <c r="H207" s="121">
        <v>6</v>
      </c>
      <c r="I207" s="122">
        <f t="shared" si="5"/>
        <v>0</v>
      </c>
    </row>
    <row r="208" spans="1:9" x14ac:dyDescent="0.15">
      <c r="A208" s="117" t="s">
        <v>1647</v>
      </c>
      <c r="B208" s="118" t="s">
        <v>1653</v>
      </c>
      <c r="C208" s="119" t="s">
        <v>1801</v>
      </c>
      <c r="D208" s="118" t="s">
        <v>1872</v>
      </c>
      <c r="E208" s="120">
        <v>1</v>
      </c>
      <c r="F208" s="121">
        <v>6</v>
      </c>
      <c r="G208" s="121">
        <v>0</v>
      </c>
      <c r="H208" s="121">
        <v>0</v>
      </c>
      <c r="I208" s="122">
        <f t="shared" si="5"/>
        <v>0</v>
      </c>
    </row>
    <row r="209" spans="1:9" x14ac:dyDescent="0.15">
      <c r="A209" s="117" t="s">
        <v>1647</v>
      </c>
      <c r="B209" s="118" t="s">
        <v>1653</v>
      </c>
      <c r="C209" s="119" t="s">
        <v>1812</v>
      </c>
      <c r="D209" s="118" t="s">
        <v>1913</v>
      </c>
      <c r="E209" s="120">
        <v>1</v>
      </c>
      <c r="F209" s="121">
        <v>15</v>
      </c>
      <c r="G209" s="121">
        <v>16.5</v>
      </c>
      <c r="H209" s="121">
        <v>16.5</v>
      </c>
      <c r="I209" s="122">
        <f t="shared" si="5"/>
        <v>0</v>
      </c>
    </row>
    <row r="210" spans="1:9" x14ac:dyDescent="0.15">
      <c r="A210" s="117" t="s">
        <v>1647</v>
      </c>
      <c r="B210" s="118" t="s">
        <v>1653</v>
      </c>
      <c r="C210" s="119" t="s">
        <v>1812</v>
      </c>
      <c r="D210" s="118" t="s">
        <v>1912</v>
      </c>
      <c r="E210" s="120">
        <v>1</v>
      </c>
      <c r="F210" s="121">
        <v>40</v>
      </c>
      <c r="G210" s="121">
        <v>26.5</v>
      </c>
      <c r="H210" s="121">
        <v>26.5</v>
      </c>
      <c r="I210" s="122">
        <f t="shared" si="5"/>
        <v>0</v>
      </c>
    </row>
    <row r="211" spans="1:9" x14ac:dyDescent="0.15">
      <c r="A211" s="117" t="s">
        <v>1647</v>
      </c>
      <c r="B211" s="118" t="s">
        <v>1653</v>
      </c>
      <c r="C211" s="119" t="s">
        <v>1893</v>
      </c>
      <c r="D211" s="118" t="s">
        <v>1894</v>
      </c>
      <c r="E211" s="120">
        <v>1</v>
      </c>
      <c r="F211" s="121">
        <v>1</v>
      </c>
      <c r="G211" s="121">
        <v>1</v>
      </c>
      <c r="H211" s="121">
        <v>1</v>
      </c>
      <c r="I211" s="122">
        <f t="shared" si="5"/>
        <v>0</v>
      </c>
    </row>
    <row r="212" spans="1:9" x14ac:dyDescent="0.15">
      <c r="A212" s="117" t="s">
        <v>1647</v>
      </c>
      <c r="B212" s="121" t="s">
        <v>1651</v>
      </c>
      <c r="C212" s="118" t="s">
        <v>1675</v>
      </c>
      <c r="D212" s="131" t="s">
        <v>1795</v>
      </c>
      <c r="E212" s="120">
        <v>1</v>
      </c>
      <c r="F212" s="121">
        <v>3</v>
      </c>
      <c r="G212" s="121">
        <v>6.5</v>
      </c>
      <c r="H212" s="121">
        <v>6.5</v>
      </c>
      <c r="I212" s="122">
        <f t="shared" ref="I212:I221" si="6">G212-H212</f>
        <v>0</v>
      </c>
    </row>
    <row r="213" spans="1:9" x14ac:dyDescent="0.15">
      <c r="A213" s="117" t="s">
        <v>1647</v>
      </c>
      <c r="B213" s="121" t="s">
        <v>1651</v>
      </c>
      <c r="C213" s="118" t="s">
        <v>1675</v>
      </c>
      <c r="D213" s="132" t="s">
        <v>1796</v>
      </c>
      <c r="E213" s="120">
        <v>1</v>
      </c>
      <c r="F213" s="122">
        <v>4</v>
      </c>
      <c r="G213" s="122">
        <v>6.5</v>
      </c>
      <c r="H213" s="122">
        <v>6.5</v>
      </c>
      <c r="I213" s="122">
        <f t="shared" si="6"/>
        <v>0</v>
      </c>
    </row>
    <row r="214" spans="1:9" x14ac:dyDescent="0.15">
      <c r="A214" s="117" t="s">
        <v>1647</v>
      </c>
      <c r="B214" s="121" t="s">
        <v>1651</v>
      </c>
      <c r="C214" s="118" t="s">
        <v>1675</v>
      </c>
      <c r="D214" s="132" t="s">
        <v>1797</v>
      </c>
      <c r="E214" s="120">
        <v>1</v>
      </c>
      <c r="F214" s="122">
        <v>7</v>
      </c>
      <c r="G214" s="122">
        <v>7.5</v>
      </c>
      <c r="H214" s="122">
        <v>7.5</v>
      </c>
      <c r="I214" s="122">
        <f t="shared" si="6"/>
        <v>0</v>
      </c>
    </row>
    <row r="215" spans="1:9" x14ac:dyDescent="0.15">
      <c r="A215" s="117" t="s">
        <v>1647</v>
      </c>
      <c r="B215" s="121" t="s">
        <v>1651</v>
      </c>
      <c r="C215" s="118" t="s">
        <v>1675</v>
      </c>
      <c r="D215" s="132" t="s">
        <v>1811</v>
      </c>
      <c r="E215" s="120">
        <v>1</v>
      </c>
      <c r="F215" s="122">
        <v>7</v>
      </c>
      <c r="G215" s="122">
        <v>3</v>
      </c>
      <c r="H215" s="122">
        <v>3</v>
      </c>
      <c r="I215" s="122">
        <f t="shared" si="6"/>
        <v>0</v>
      </c>
    </row>
    <row r="216" spans="1:9" x14ac:dyDescent="0.15">
      <c r="A216" s="117" t="s">
        <v>1647</v>
      </c>
      <c r="B216" s="121" t="s">
        <v>1651</v>
      </c>
      <c r="C216" s="118" t="s">
        <v>1675</v>
      </c>
      <c r="D216" s="132" t="s">
        <v>1871</v>
      </c>
      <c r="E216" s="120">
        <v>1</v>
      </c>
      <c r="F216" s="122">
        <v>3</v>
      </c>
      <c r="G216" s="122">
        <v>1</v>
      </c>
      <c r="H216" s="122">
        <v>1</v>
      </c>
      <c r="I216" s="122">
        <f t="shared" si="6"/>
        <v>0</v>
      </c>
    </row>
    <row r="217" spans="1:9" x14ac:dyDescent="0.15">
      <c r="A217" s="117" t="s">
        <v>1647</v>
      </c>
      <c r="B217" s="121" t="s">
        <v>1651</v>
      </c>
      <c r="C217" s="118" t="s">
        <v>1830</v>
      </c>
      <c r="D217" s="132" t="s">
        <v>1831</v>
      </c>
      <c r="E217" s="120">
        <v>1</v>
      </c>
      <c r="F217" s="122">
        <v>3</v>
      </c>
      <c r="G217" s="122">
        <v>1.5</v>
      </c>
      <c r="H217" s="122">
        <v>1.5</v>
      </c>
      <c r="I217" s="122">
        <f t="shared" si="6"/>
        <v>0</v>
      </c>
    </row>
    <row r="218" spans="1:9" x14ac:dyDescent="0.15">
      <c r="A218" s="117" t="s">
        <v>1647</v>
      </c>
      <c r="B218" s="121" t="s">
        <v>1651</v>
      </c>
      <c r="C218" s="118" t="s">
        <v>1830</v>
      </c>
      <c r="D218" s="132" t="s">
        <v>1845</v>
      </c>
      <c r="E218" s="120">
        <v>1</v>
      </c>
      <c r="F218" s="122">
        <v>2</v>
      </c>
      <c r="G218" s="122">
        <v>4</v>
      </c>
      <c r="H218" s="122">
        <v>4</v>
      </c>
      <c r="I218" s="122">
        <f t="shared" si="6"/>
        <v>0</v>
      </c>
    </row>
    <row r="219" spans="1:9" x14ac:dyDescent="0.15">
      <c r="A219" s="117" t="s">
        <v>1647</v>
      </c>
      <c r="B219" s="118" t="s">
        <v>1651</v>
      </c>
      <c r="C219" s="118" t="s">
        <v>1715</v>
      </c>
      <c r="D219" s="131" t="s">
        <v>1798</v>
      </c>
      <c r="E219" s="120">
        <v>1</v>
      </c>
      <c r="F219" s="133">
        <v>20</v>
      </c>
      <c r="G219" s="133">
        <v>2</v>
      </c>
      <c r="H219" s="121">
        <v>2</v>
      </c>
      <c r="I219" s="122">
        <f t="shared" si="6"/>
        <v>0</v>
      </c>
    </row>
    <row r="220" spans="1:9" x14ac:dyDescent="0.15">
      <c r="A220" s="117" t="s">
        <v>1647</v>
      </c>
      <c r="B220" s="118" t="s">
        <v>1651</v>
      </c>
      <c r="C220" s="118" t="s">
        <v>1737</v>
      </c>
      <c r="D220" s="131" t="s">
        <v>1798</v>
      </c>
      <c r="E220" s="120">
        <v>1</v>
      </c>
      <c r="F220" s="133">
        <v>3</v>
      </c>
      <c r="G220" s="133">
        <v>3.75</v>
      </c>
      <c r="H220" s="121">
        <v>3.75</v>
      </c>
      <c r="I220" s="122">
        <f t="shared" si="6"/>
        <v>0</v>
      </c>
    </row>
    <row r="221" spans="1:9" x14ac:dyDescent="0.15">
      <c r="A221" s="117" t="s">
        <v>1647</v>
      </c>
      <c r="B221" s="118" t="s">
        <v>1651</v>
      </c>
      <c r="C221" s="118" t="s">
        <v>1786</v>
      </c>
      <c r="D221" s="131" t="s">
        <v>1798</v>
      </c>
      <c r="E221" s="120">
        <v>1</v>
      </c>
      <c r="F221" s="133">
        <v>10</v>
      </c>
      <c r="G221" s="133">
        <v>2</v>
      </c>
      <c r="H221" s="121">
        <v>2</v>
      </c>
      <c r="I221" s="122">
        <f t="shared" si="6"/>
        <v>0</v>
      </c>
    </row>
    <row r="222" spans="1:9" x14ac:dyDescent="0.15">
      <c r="A222" s="86" t="s">
        <v>1586</v>
      </c>
      <c r="B222" s="84" t="s">
        <v>1617</v>
      </c>
      <c r="C222" s="84" t="s">
        <v>1600</v>
      </c>
      <c r="D222" s="87" t="s">
        <v>1672</v>
      </c>
      <c r="E222" s="88">
        <v>1</v>
      </c>
      <c r="F222" s="84">
        <v>8</v>
      </c>
      <c r="G222" s="84">
        <v>8</v>
      </c>
      <c r="H222" s="84">
        <v>8</v>
      </c>
      <c r="I222" s="83">
        <f t="shared" si="4"/>
        <v>0</v>
      </c>
    </row>
    <row r="223" spans="1:9" x14ac:dyDescent="0.15">
      <c r="A223" s="86" t="s">
        <v>1586</v>
      </c>
      <c r="B223" s="84" t="s">
        <v>1617</v>
      </c>
      <c r="C223" s="87" t="s">
        <v>1618</v>
      </c>
      <c r="D223" s="89" t="s">
        <v>1641</v>
      </c>
      <c r="E223" s="88">
        <v>1</v>
      </c>
      <c r="F223" s="84">
        <v>0.5</v>
      </c>
      <c r="G223" s="84">
        <v>0.5</v>
      </c>
      <c r="H223" s="84">
        <v>0.5</v>
      </c>
      <c r="I223" s="83">
        <f t="shared" si="0"/>
        <v>0</v>
      </c>
    </row>
    <row r="224" spans="1:9" x14ac:dyDescent="0.15">
      <c r="A224" s="86" t="s">
        <v>1586</v>
      </c>
      <c r="B224" s="84" t="s">
        <v>1617</v>
      </c>
      <c r="C224" s="87" t="s">
        <v>1618</v>
      </c>
      <c r="D224" s="89" t="s">
        <v>1640</v>
      </c>
      <c r="E224" s="88">
        <v>1</v>
      </c>
      <c r="F224" s="84">
        <v>3</v>
      </c>
      <c r="G224" s="84">
        <v>3</v>
      </c>
      <c r="H224" s="84">
        <v>3</v>
      </c>
      <c r="I224" s="83">
        <f t="shared" si="0"/>
        <v>0</v>
      </c>
    </row>
    <row r="225" spans="1:9" x14ac:dyDescent="0.15">
      <c r="A225" s="86" t="s">
        <v>1586</v>
      </c>
      <c r="B225" s="84" t="s">
        <v>1617</v>
      </c>
      <c r="C225" s="87" t="s">
        <v>1618</v>
      </c>
      <c r="D225" s="89" t="s">
        <v>1616</v>
      </c>
      <c r="E225" s="88">
        <v>1</v>
      </c>
      <c r="F225" s="84">
        <v>0.5</v>
      </c>
      <c r="G225" s="84">
        <v>0.5</v>
      </c>
      <c r="H225" s="84">
        <v>0.5</v>
      </c>
      <c r="I225" s="83">
        <f t="shared" si="0"/>
        <v>0</v>
      </c>
    </row>
    <row r="226" spans="1:9" x14ac:dyDescent="0.15">
      <c r="A226" s="86" t="s">
        <v>1586</v>
      </c>
      <c r="B226" s="84" t="s">
        <v>1617</v>
      </c>
      <c r="C226" s="87" t="s">
        <v>1618</v>
      </c>
      <c r="D226" s="89" t="s">
        <v>1818</v>
      </c>
      <c r="E226" s="88">
        <v>1</v>
      </c>
      <c r="F226" s="84">
        <v>1</v>
      </c>
      <c r="G226" s="84">
        <v>1</v>
      </c>
      <c r="H226" s="84">
        <v>1</v>
      </c>
      <c r="I226" s="83">
        <f t="shared" si="0"/>
        <v>0</v>
      </c>
    </row>
    <row r="227" spans="1:9" x14ac:dyDescent="0.15">
      <c r="A227" s="86" t="s">
        <v>1586</v>
      </c>
      <c r="B227" s="84" t="s">
        <v>1617</v>
      </c>
      <c r="C227" s="87" t="s">
        <v>1618</v>
      </c>
      <c r="D227" s="89" t="s">
        <v>1828</v>
      </c>
      <c r="E227" s="88">
        <v>1</v>
      </c>
      <c r="F227" s="84">
        <v>0.5</v>
      </c>
      <c r="G227" s="84">
        <v>0.5</v>
      </c>
      <c r="H227" s="84">
        <v>0.5</v>
      </c>
      <c r="I227" s="83">
        <f t="shared" si="0"/>
        <v>0</v>
      </c>
    </row>
    <row r="228" spans="1:9" x14ac:dyDescent="0.15">
      <c r="A228" s="86" t="s">
        <v>1586</v>
      </c>
      <c r="B228" s="84" t="s">
        <v>1617</v>
      </c>
      <c r="C228" s="84" t="s">
        <v>1600</v>
      </c>
      <c r="D228" s="83" t="s">
        <v>1599</v>
      </c>
      <c r="E228" s="88">
        <v>1</v>
      </c>
      <c r="F228" s="84">
        <v>0.5</v>
      </c>
      <c r="G228" s="84">
        <v>0.5</v>
      </c>
      <c r="H228" s="84">
        <v>0.5</v>
      </c>
      <c r="I228" s="83">
        <f t="shared" si="0"/>
        <v>0</v>
      </c>
    </row>
    <row r="229" spans="1:9" x14ac:dyDescent="0.15">
      <c r="A229" s="86" t="s">
        <v>1586</v>
      </c>
      <c r="B229" s="84" t="s">
        <v>1617</v>
      </c>
      <c r="C229" s="84" t="s">
        <v>1600</v>
      </c>
      <c r="D229" s="83" t="s">
        <v>1659</v>
      </c>
      <c r="E229" s="88">
        <v>1</v>
      </c>
      <c r="F229" s="84">
        <v>0.5</v>
      </c>
      <c r="G229" s="84">
        <v>0.5</v>
      </c>
      <c r="H229" s="84">
        <v>0.5</v>
      </c>
      <c r="I229" s="83">
        <f t="shared" si="0"/>
        <v>0</v>
      </c>
    </row>
    <row r="230" spans="1:9" x14ac:dyDescent="0.15">
      <c r="A230" s="86" t="s">
        <v>1586</v>
      </c>
      <c r="B230" s="84" t="s">
        <v>1617</v>
      </c>
      <c r="C230" s="84" t="s">
        <v>1600</v>
      </c>
      <c r="D230" s="83" t="s">
        <v>1676</v>
      </c>
      <c r="E230" s="88">
        <v>1</v>
      </c>
      <c r="F230" s="84">
        <v>0.5</v>
      </c>
      <c r="G230" s="84">
        <v>1.5</v>
      </c>
      <c r="H230" s="84">
        <v>1.5</v>
      </c>
      <c r="I230" s="83">
        <f t="shared" si="0"/>
        <v>0</v>
      </c>
    </row>
    <row r="231" spans="1:9" x14ac:dyDescent="0.15">
      <c r="A231" s="86" t="s">
        <v>1586</v>
      </c>
      <c r="B231" s="84" t="s">
        <v>1617</v>
      </c>
      <c r="C231" s="84" t="s">
        <v>1600</v>
      </c>
      <c r="D231" s="83" t="s">
        <v>1677</v>
      </c>
      <c r="E231" s="88">
        <v>1</v>
      </c>
      <c r="F231" s="84">
        <v>1</v>
      </c>
      <c r="G231" s="84">
        <v>1</v>
      </c>
      <c r="H231" s="84">
        <v>1</v>
      </c>
      <c r="I231" s="83">
        <f t="shared" si="0"/>
        <v>0</v>
      </c>
    </row>
    <row r="232" spans="1:9" x14ac:dyDescent="0.15">
      <c r="A232" s="86" t="s">
        <v>1586</v>
      </c>
      <c r="B232" s="84" t="s">
        <v>1617</v>
      </c>
      <c r="C232" s="84" t="s">
        <v>1600</v>
      </c>
      <c r="D232" s="83" t="s">
        <v>1716</v>
      </c>
      <c r="E232" s="88">
        <v>1</v>
      </c>
      <c r="F232" s="84">
        <v>0.5</v>
      </c>
      <c r="G232" s="84">
        <v>0.5</v>
      </c>
      <c r="H232" s="84">
        <v>0.5</v>
      </c>
      <c r="I232" s="83">
        <f t="shared" si="0"/>
        <v>0</v>
      </c>
    </row>
    <row r="233" spans="1:9" x14ac:dyDescent="0.15">
      <c r="A233" s="86" t="s">
        <v>1586</v>
      </c>
      <c r="B233" s="84" t="s">
        <v>1617</v>
      </c>
      <c r="C233" s="84" t="s">
        <v>1600</v>
      </c>
      <c r="D233" s="89" t="s">
        <v>1765</v>
      </c>
      <c r="E233" s="88">
        <v>1</v>
      </c>
      <c r="F233" s="83">
        <v>0.5</v>
      </c>
      <c r="G233" s="83">
        <v>0.5</v>
      </c>
      <c r="H233" s="83">
        <v>0.5</v>
      </c>
      <c r="I233" s="83">
        <f t="shared" ref="I233:I254" si="7">G233-H233</f>
        <v>0</v>
      </c>
    </row>
    <row r="234" spans="1:9" x14ac:dyDescent="0.15">
      <c r="A234" s="86" t="s">
        <v>1586</v>
      </c>
      <c r="B234" s="84" t="s">
        <v>1617</v>
      </c>
      <c r="C234" s="84" t="s">
        <v>1600</v>
      </c>
      <c r="D234" s="89" t="s">
        <v>1822</v>
      </c>
      <c r="E234" s="88">
        <v>2</v>
      </c>
      <c r="F234" s="83">
        <v>0.5</v>
      </c>
      <c r="G234" s="83">
        <v>0.5</v>
      </c>
      <c r="H234" s="83">
        <v>0.5</v>
      </c>
      <c r="I234" s="83">
        <f t="shared" si="7"/>
        <v>0</v>
      </c>
    </row>
    <row r="235" spans="1:9" x14ac:dyDescent="0.15">
      <c r="A235" s="86" t="s">
        <v>1586</v>
      </c>
      <c r="B235" s="84" t="s">
        <v>1617</v>
      </c>
      <c r="C235" s="84" t="s">
        <v>1600</v>
      </c>
      <c r="D235" s="89" t="s">
        <v>1862</v>
      </c>
      <c r="E235" s="88">
        <v>2</v>
      </c>
      <c r="F235" s="83">
        <v>0.5</v>
      </c>
      <c r="G235" s="83">
        <v>0.5</v>
      </c>
      <c r="H235" s="83">
        <v>0.5</v>
      </c>
      <c r="I235" s="83">
        <f t="shared" si="7"/>
        <v>0</v>
      </c>
    </row>
    <row r="236" spans="1:9" x14ac:dyDescent="0.15">
      <c r="A236" s="86" t="s">
        <v>1586</v>
      </c>
      <c r="B236" s="84" t="s">
        <v>1617</v>
      </c>
      <c r="C236" s="84" t="s">
        <v>1600</v>
      </c>
      <c r="D236" s="89" t="s">
        <v>1901</v>
      </c>
      <c r="E236" s="88">
        <v>1</v>
      </c>
      <c r="F236" s="83">
        <v>2</v>
      </c>
      <c r="G236" s="83">
        <v>2</v>
      </c>
      <c r="H236" s="83">
        <v>2</v>
      </c>
      <c r="I236" s="83">
        <f t="shared" si="7"/>
        <v>0</v>
      </c>
    </row>
    <row r="237" spans="1:9" x14ac:dyDescent="0.15">
      <c r="A237" s="86" t="s">
        <v>1586</v>
      </c>
      <c r="B237" s="84" t="s">
        <v>1617</v>
      </c>
      <c r="C237" s="87" t="s">
        <v>1618</v>
      </c>
      <c r="D237" s="89" t="s">
        <v>1898</v>
      </c>
      <c r="E237" s="88">
        <v>1</v>
      </c>
      <c r="F237" s="83">
        <v>10</v>
      </c>
      <c r="G237" s="83">
        <v>14</v>
      </c>
      <c r="H237" s="83">
        <v>14</v>
      </c>
      <c r="I237" s="83">
        <f t="shared" si="7"/>
        <v>0</v>
      </c>
    </row>
    <row r="238" spans="1:9" x14ac:dyDescent="0.15">
      <c r="A238" s="86" t="s">
        <v>1586</v>
      </c>
      <c r="B238" s="84" t="s">
        <v>1617</v>
      </c>
      <c r="C238" s="87" t="s">
        <v>1618</v>
      </c>
      <c r="D238" s="89" t="s">
        <v>1906</v>
      </c>
      <c r="E238" s="88">
        <v>1</v>
      </c>
      <c r="F238" s="83">
        <v>0.5</v>
      </c>
      <c r="G238" s="83">
        <v>0.5</v>
      </c>
      <c r="H238" s="83">
        <v>0.5</v>
      </c>
      <c r="I238" s="83">
        <f t="shared" si="7"/>
        <v>0</v>
      </c>
    </row>
    <row r="239" spans="1:9" x14ac:dyDescent="0.15">
      <c r="A239" s="86" t="s">
        <v>1586</v>
      </c>
      <c r="B239" s="84" t="s">
        <v>1617</v>
      </c>
      <c r="C239" s="87" t="s">
        <v>1618</v>
      </c>
      <c r="D239" s="89" t="s">
        <v>1907</v>
      </c>
      <c r="E239" s="88">
        <v>1</v>
      </c>
      <c r="F239" s="83">
        <v>0.5</v>
      </c>
      <c r="G239" s="83">
        <v>0.5</v>
      </c>
      <c r="H239" s="83">
        <v>0.5</v>
      </c>
      <c r="I239" s="83">
        <f t="shared" si="7"/>
        <v>0</v>
      </c>
    </row>
    <row r="240" spans="1:9" x14ac:dyDescent="0.15">
      <c r="A240" s="90" t="s">
        <v>1586</v>
      </c>
      <c r="B240" s="91" t="s">
        <v>1587</v>
      </c>
      <c r="C240" s="92" t="s">
        <v>1685</v>
      </c>
      <c r="D240" s="93" t="s">
        <v>1686</v>
      </c>
      <c r="E240" s="94">
        <v>1</v>
      </c>
      <c r="F240" s="91">
        <v>1</v>
      </c>
      <c r="G240" s="91">
        <v>1</v>
      </c>
      <c r="H240" s="91">
        <v>1</v>
      </c>
      <c r="I240" s="91">
        <f t="shared" si="7"/>
        <v>0</v>
      </c>
    </row>
    <row r="241" spans="1:9" x14ac:dyDescent="0.15">
      <c r="A241" s="90" t="s">
        <v>1586</v>
      </c>
      <c r="B241" s="91" t="s">
        <v>1587</v>
      </c>
      <c r="C241" s="92" t="s">
        <v>1685</v>
      </c>
      <c r="D241" s="93" t="s">
        <v>1895</v>
      </c>
      <c r="E241" s="94">
        <v>1</v>
      </c>
      <c r="F241" s="91">
        <v>2</v>
      </c>
      <c r="G241" s="91">
        <v>2</v>
      </c>
      <c r="H241" s="91">
        <v>2</v>
      </c>
      <c r="I241" s="91">
        <f t="shared" si="7"/>
        <v>0</v>
      </c>
    </row>
    <row r="242" spans="1:9" x14ac:dyDescent="0.15">
      <c r="A242" s="90" t="s">
        <v>1586</v>
      </c>
      <c r="B242" s="91" t="s">
        <v>1587</v>
      </c>
      <c r="C242" s="92" t="s">
        <v>1636</v>
      </c>
      <c r="D242" s="93" t="s">
        <v>1846</v>
      </c>
      <c r="E242" s="94">
        <v>1</v>
      </c>
      <c r="F242" s="91">
        <v>4</v>
      </c>
      <c r="G242" s="91">
        <v>4.5</v>
      </c>
      <c r="H242" s="91">
        <v>4.5</v>
      </c>
      <c r="I242" s="91">
        <f t="shared" si="7"/>
        <v>0</v>
      </c>
    </row>
    <row r="243" spans="1:9" x14ac:dyDescent="0.15">
      <c r="A243" s="90" t="s">
        <v>1586</v>
      </c>
      <c r="B243" s="91" t="s">
        <v>1587</v>
      </c>
      <c r="C243" s="92" t="s">
        <v>1636</v>
      </c>
      <c r="D243" s="93" t="s">
        <v>1847</v>
      </c>
      <c r="E243" s="94">
        <v>1</v>
      </c>
      <c r="F243" s="91">
        <v>0.5</v>
      </c>
      <c r="G243" s="91">
        <v>0.5</v>
      </c>
      <c r="H243" s="91">
        <v>0.5</v>
      </c>
      <c r="I243" s="91">
        <f t="shared" si="7"/>
        <v>0</v>
      </c>
    </row>
    <row r="244" spans="1:9" x14ac:dyDescent="0.15">
      <c r="A244" s="90" t="s">
        <v>1586</v>
      </c>
      <c r="B244" s="91" t="s">
        <v>1587</v>
      </c>
      <c r="C244" s="92" t="s">
        <v>1636</v>
      </c>
      <c r="D244" s="93" t="s">
        <v>1896</v>
      </c>
      <c r="E244" s="94">
        <v>1</v>
      </c>
      <c r="F244" s="91">
        <v>0.5</v>
      </c>
      <c r="G244" s="91">
        <v>0.5</v>
      </c>
      <c r="H244" s="91">
        <v>0.5</v>
      </c>
      <c r="I244" s="91">
        <f t="shared" si="7"/>
        <v>0</v>
      </c>
    </row>
    <row r="245" spans="1:9" x14ac:dyDescent="0.15">
      <c r="A245" s="90" t="s">
        <v>1586</v>
      </c>
      <c r="B245" s="91" t="s">
        <v>1587</v>
      </c>
      <c r="C245" s="92" t="s">
        <v>1636</v>
      </c>
      <c r="D245" s="93" t="s">
        <v>1853</v>
      </c>
      <c r="E245" s="94">
        <v>1</v>
      </c>
      <c r="F245" s="91">
        <v>1</v>
      </c>
      <c r="G245" s="91">
        <v>1</v>
      </c>
      <c r="H245" s="91">
        <v>1</v>
      </c>
      <c r="I245" s="91">
        <f t="shared" si="7"/>
        <v>0</v>
      </c>
    </row>
    <row r="246" spans="1:9" x14ac:dyDescent="0.15">
      <c r="A246" s="90" t="s">
        <v>1586</v>
      </c>
      <c r="B246" s="91" t="s">
        <v>1587</v>
      </c>
      <c r="C246" s="92" t="s">
        <v>1636</v>
      </c>
      <c r="D246" s="93" t="s">
        <v>1855</v>
      </c>
      <c r="E246" s="94">
        <v>1</v>
      </c>
      <c r="F246" s="91">
        <v>1</v>
      </c>
      <c r="G246" s="91">
        <v>1</v>
      </c>
      <c r="H246" s="91">
        <v>1</v>
      </c>
      <c r="I246" s="91">
        <f t="shared" si="7"/>
        <v>0</v>
      </c>
    </row>
    <row r="247" spans="1:9" x14ac:dyDescent="0.15">
      <c r="A247" s="90" t="s">
        <v>1586</v>
      </c>
      <c r="B247" s="91" t="s">
        <v>1587</v>
      </c>
      <c r="C247" s="92" t="s">
        <v>1636</v>
      </c>
      <c r="D247" s="93" t="s">
        <v>1863</v>
      </c>
      <c r="E247" s="94">
        <v>1</v>
      </c>
      <c r="F247" s="91">
        <v>1</v>
      </c>
      <c r="G247" s="91">
        <v>1</v>
      </c>
      <c r="H247" s="91">
        <v>1</v>
      </c>
      <c r="I247" s="91">
        <f t="shared" si="7"/>
        <v>0</v>
      </c>
    </row>
    <row r="248" spans="1:9" x14ac:dyDescent="0.15">
      <c r="A248" s="90" t="s">
        <v>1586</v>
      </c>
      <c r="B248" s="91" t="s">
        <v>1587</v>
      </c>
      <c r="C248" s="92" t="s">
        <v>1636</v>
      </c>
      <c r="D248" s="93" t="s">
        <v>1864</v>
      </c>
      <c r="E248" s="94">
        <v>1</v>
      </c>
      <c r="F248" s="91">
        <v>10</v>
      </c>
      <c r="G248" s="91">
        <v>9.5</v>
      </c>
      <c r="H248" s="91">
        <v>9.5</v>
      </c>
      <c r="I248" s="91">
        <f>G248-H248</f>
        <v>0</v>
      </c>
    </row>
    <row r="249" spans="1:9" x14ac:dyDescent="0.15">
      <c r="A249" s="90" t="s">
        <v>1586</v>
      </c>
      <c r="B249" s="91" t="s">
        <v>1587</v>
      </c>
      <c r="C249" s="92" t="s">
        <v>1636</v>
      </c>
      <c r="D249" s="93" t="s">
        <v>1876</v>
      </c>
      <c r="E249" s="94"/>
      <c r="F249" s="91">
        <v>10</v>
      </c>
      <c r="G249" s="91">
        <v>3.5</v>
      </c>
      <c r="H249" s="91">
        <v>3.5</v>
      </c>
      <c r="I249" s="91">
        <f>G249-H249</f>
        <v>0</v>
      </c>
    </row>
    <row r="250" spans="1:9" x14ac:dyDescent="0.15">
      <c r="A250" s="90" t="s">
        <v>1586</v>
      </c>
      <c r="B250" s="91" t="s">
        <v>1587</v>
      </c>
      <c r="C250" s="92" t="s">
        <v>1636</v>
      </c>
      <c r="D250" s="93" t="s">
        <v>1865</v>
      </c>
      <c r="E250" s="94">
        <v>1</v>
      </c>
      <c r="F250" s="91">
        <v>1.5</v>
      </c>
      <c r="G250" s="91">
        <v>1.5</v>
      </c>
      <c r="H250" s="91">
        <v>1.5</v>
      </c>
      <c r="I250" s="91">
        <f t="shared" si="7"/>
        <v>0</v>
      </c>
    </row>
    <row r="251" spans="1:9" x14ac:dyDescent="0.15">
      <c r="A251" s="90" t="s">
        <v>1586</v>
      </c>
      <c r="B251" s="91" t="s">
        <v>1587</v>
      </c>
      <c r="C251" s="92" t="s">
        <v>1636</v>
      </c>
      <c r="D251" s="93" t="s">
        <v>1897</v>
      </c>
      <c r="E251" s="94">
        <v>1</v>
      </c>
      <c r="F251" s="91">
        <v>3</v>
      </c>
      <c r="G251" s="91">
        <v>3</v>
      </c>
      <c r="H251" s="91">
        <v>3</v>
      </c>
      <c r="I251" s="91">
        <f t="shared" si="7"/>
        <v>0</v>
      </c>
    </row>
    <row r="252" spans="1:9" x14ac:dyDescent="0.15">
      <c r="A252" s="90" t="s">
        <v>1586</v>
      </c>
      <c r="B252" s="91" t="s">
        <v>1587</v>
      </c>
      <c r="C252" s="92" t="s">
        <v>1636</v>
      </c>
      <c r="D252" s="93" t="s">
        <v>1911</v>
      </c>
      <c r="E252" s="94">
        <v>1</v>
      </c>
      <c r="F252" s="91">
        <v>3</v>
      </c>
      <c r="G252" s="91">
        <v>4.5</v>
      </c>
      <c r="H252" s="91">
        <v>4.5</v>
      </c>
      <c r="I252" s="91">
        <f t="shared" si="7"/>
        <v>0</v>
      </c>
    </row>
    <row r="253" spans="1:9" x14ac:dyDescent="0.15">
      <c r="A253" s="90" t="s">
        <v>1586</v>
      </c>
      <c r="B253" s="91" t="s">
        <v>1587</v>
      </c>
      <c r="C253" s="92" t="s">
        <v>1636</v>
      </c>
      <c r="D253" s="93" t="s">
        <v>1910</v>
      </c>
      <c r="E253" s="94">
        <v>2</v>
      </c>
      <c r="F253" s="91">
        <v>3.5</v>
      </c>
      <c r="G253" s="91">
        <v>3.5</v>
      </c>
      <c r="H253" s="91">
        <v>3.5</v>
      </c>
      <c r="I253" s="91">
        <f t="shared" si="7"/>
        <v>0</v>
      </c>
    </row>
    <row r="254" spans="1:9" x14ac:dyDescent="0.15">
      <c r="A254" s="90" t="s">
        <v>1586</v>
      </c>
      <c r="B254" s="91" t="s">
        <v>1587</v>
      </c>
      <c r="C254" s="92" t="s">
        <v>1588</v>
      </c>
      <c r="D254" s="91" t="s">
        <v>1776</v>
      </c>
      <c r="E254" s="94">
        <v>1</v>
      </c>
      <c r="F254" s="100">
        <v>3</v>
      </c>
      <c r="G254" s="100">
        <v>3</v>
      </c>
      <c r="H254" s="100">
        <v>3</v>
      </c>
      <c r="I254" s="91">
        <f t="shared" si="7"/>
        <v>0</v>
      </c>
    </row>
    <row r="255" spans="1:9" x14ac:dyDescent="0.15">
      <c r="A255" s="90" t="s">
        <v>1586</v>
      </c>
      <c r="B255" s="91" t="s">
        <v>1587</v>
      </c>
      <c r="C255" s="92" t="s">
        <v>1588</v>
      </c>
      <c r="D255" s="93" t="s">
        <v>1637</v>
      </c>
      <c r="E255" s="94">
        <v>1</v>
      </c>
      <c r="F255" s="91">
        <v>1</v>
      </c>
      <c r="G255" s="91">
        <v>1</v>
      </c>
      <c r="H255" s="91">
        <v>1</v>
      </c>
      <c r="I255" s="91">
        <f t="shared" ref="I255:I279" si="8">G255-H255</f>
        <v>0</v>
      </c>
    </row>
    <row r="256" spans="1:9" x14ac:dyDescent="0.15">
      <c r="A256" s="90" t="s">
        <v>1586</v>
      </c>
      <c r="B256" s="91" t="s">
        <v>1587</v>
      </c>
      <c r="C256" s="92" t="s">
        <v>1588</v>
      </c>
      <c r="D256" s="93" t="s">
        <v>1598</v>
      </c>
      <c r="E256" s="94">
        <v>1</v>
      </c>
      <c r="F256" s="91">
        <v>10</v>
      </c>
      <c r="G256" s="91">
        <v>6.5</v>
      </c>
      <c r="H256" s="91">
        <v>6.5</v>
      </c>
      <c r="I256" s="91">
        <f t="shared" si="8"/>
        <v>0</v>
      </c>
    </row>
    <row r="257" spans="1:9" x14ac:dyDescent="0.15">
      <c r="A257" s="90" t="s">
        <v>1586</v>
      </c>
      <c r="B257" s="91" t="s">
        <v>1587</v>
      </c>
      <c r="C257" s="92" t="s">
        <v>1588</v>
      </c>
      <c r="D257" s="93" t="s">
        <v>1670</v>
      </c>
      <c r="E257" s="94">
        <v>1</v>
      </c>
      <c r="F257" s="91">
        <v>10</v>
      </c>
      <c r="G257" s="91">
        <v>7</v>
      </c>
      <c r="H257" s="91">
        <v>7</v>
      </c>
      <c r="I257" s="91">
        <f>G257-H257</f>
        <v>0</v>
      </c>
    </row>
    <row r="258" spans="1:9" x14ac:dyDescent="0.15">
      <c r="A258" s="90" t="s">
        <v>1586</v>
      </c>
      <c r="B258" s="91" t="s">
        <v>1587</v>
      </c>
      <c r="C258" s="92" t="s">
        <v>1588</v>
      </c>
      <c r="D258" s="93" t="s">
        <v>1777</v>
      </c>
      <c r="E258" s="94">
        <v>1</v>
      </c>
      <c r="F258" s="91">
        <v>10</v>
      </c>
      <c r="G258" s="91">
        <v>3.75</v>
      </c>
      <c r="H258" s="91">
        <v>3.75</v>
      </c>
      <c r="I258" s="91">
        <f>G258-H258</f>
        <v>0</v>
      </c>
    </row>
    <row r="259" spans="1:9" x14ac:dyDescent="0.15">
      <c r="A259" s="90" t="s">
        <v>1586</v>
      </c>
      <c r="B259" s="91" t="s">
        <v>1587</v>
      </c>
      <c r="C259" s="92" t="s">
        <v>1588</v>
      </c>
      <c r="D259" s="93" t="s">
        <v>1787</v>
      </c>
      <c r="E259" s="94">
        <v>1</v>
      </c>
      <c r="F259" s="91">
        <v>10</v>
      </c>
      <c r="G259" s="91">
        <v>10</v>
      </c>
      <c r="H259" s="91">
        <v>10</v>
      </c>
      <c r="I259" s="91">
        <f>G259-H259</f>
        <v>0</v>
      </c>
    </row>
    <row r="260" spans="1:9" x14ac:dyDescent="0.15">
      <c r="A260" s="90" t="s">
        <v>1586</v>
      </c>
      <c r="B260" s="91" t="s">
        <v>1587</v>
      </c>
      <c r="C260" s="92" t="s">
        <v>1588</v>
      </c>
      <c r="D260" s="93" t="s">
        <v>1870</v>
      </c>
      <c r="E260" s="94">
        <v>1</v>
      </c>
      <c r="F260" s="91">
        <v>10</v>
      </c>
      <c r="G260" s="91">
        <v>6.5</v>
      </c>
      <c r="H260" s="91">
        <v>6.5</v>
      </c>
      <c r="I260" s="91">
        <f>G260-H260</f>
        <v>0</v>
      </c>
    </row>
    <row r="261" spans="1:9" x14ac:dyDescent="0.15">
      <c r="A261" s="90" t="s">
        <v>1586</v>
      </c>
      <c r="B261" s="91" t="s">
        <v>1587</v>
      </c>
      <c r="C261" s="92" t="s">
        <v>1588</v>
      </c>
      <c r="D261" s="93" t="s">
        <v>1778</v>
      </c>
      <c r="E261" s="94">
        <v>1</v>
      </c>
      <c r="F261" s="91">
        <v>2</v>
      </c>
      <c r="G261" s="91">
        <v>1</v>
      </c>
      <c r="H261" s="91">
        <v>1</v>
      </c>
      <c r="I261" s="91">
        <f t="shared" ref="I261:I270" si="9">G261-H261</f>
        <v>0</v>
      </c>
    </row>
    <row r="262" spans="1:9" x14ac:dyDescent="0.15">
      <c r="A262" s="90" t="s">
        <v>1586</v>
      </c>
      <c r="B262" s="91" t="s">
        <v>1587</v>
      </c>
      <c r="C262" s="92" t="s">
        <v>1588</v>
      </c>
      <c r="D262" s="93" t="s">
        <v>1802</v>
      </c>
      <c r="E262" s="94">
        <v>1</v>
      </c>
      <c r="F262" s="91">
        <v>3</v>
      </c>
      <c r="G262" s="91">
        <v>3</v>
      </c>
      <c r="H262" s="91">
        <v>3</v>
      </c>
      <c r="I262" s="91">
        <f t="shared" si="9"/>
        <v>0</v>
      </c>
    </row>
    <row r="263" spans="1:9" x14ac:dyDescent="0.15">
      <c r="A263" s="90" t="s">
        <v>1586</v>
      </c>
      <c r="B263" s="91" t="s">
        <v>1587</v>
      </c>
      <c r="C263" s="92" t="s">
        <v>1588</v>
      </c>
      <c r="D263" s="93" t="s">
        <v>1869</v>
      </c>
      <c r="E263" s="94">
        <v>1</v>
      </c>
      <c r="F263" s="91">
        <v>3</v>
      </c>
      <c r="G263" s="91">
        <v>0</v>
      </c>
      <c r="H263" s="91">
        <v>0</v>
      </c>
      <c r="I263" s="91">
        <f t="shared" si="9"/>
        <v>0</v>
      </c>
    </row>
    <row r="264" spans="1:9" x14ac:dyDescent="0.15">
      <c r="A264" s="90" t="s">
        <v>1586</v>
      </c>
      <c r="B264" s="91" t="s">
        <v>1587</v>
      </c>
      <c r="C264" s="92" t="s">
        <v>1588</v>
      </c>
      <c r="D264" s="93" t="s">
        <v>1806</v>
      </c>
      <c r="E264" s="94">
        <v>1</v>
      </c>
      <c r="F264" s="91">
        <v>1</v>
      </c>
      <c r="G264" s="91">
        <v>0.5</v>
      </c>
      <c r="H264" s="91">
        <v>0.5</v>
      </c>
      <c r="I264" s="91">
        <f t="shared" si="9"/>
        <v>0</v>
      </c>
    </row>
    <row r="265" spans="1:9" x14ac:dyDescent="0.15">
      <c r="A265" s="90" t="s">
        <v>1586</v>
      </c>
      <c r="B265" s="91" t="s">
        <v>1587</v>
      </c>
      <c r="C265" s="92" t="s">
        <v>1588</v>
      </c>
      <c r="D265" s="93" t="s">
        <v>1819</v>
      </c>
      <c r="E265" s="94">
        <v>1</v>
      </c>
      <c r="F265" s="91">
        <v>1</v>
      </c>
      <c r="G265" s="91">
        <v>1</v>
      </c>
      <c r="H265" s="91">
        <v>1</v>
      </c>
      <c r="I265" s="91">
        <f t="shared" si="9"/>
        <v>0</v>
      </c>
    </row>
    <row r="266" spans="1:9" x14ac:dyDescent="0.15">
      <c r="A266" s="90" t="s">
        <v>1586</v>
      </c>
      <c r="B266" s="91" t="s">
        <v>1587</v>
      </c>
      <c r="C266" s="92" t="s">
        <v>1588</v>
      </c>
      <c r="D266" s="93" t="s">
        <v>1884</v>
      </c>
      <c r="E266" s="94">
        <v>1</v>
      </c>
      <c r="F266" s="91">
        <v>1.5</v>
      </c>
      <c r="G266" s="91">
        <v>1.5</v>
      </c>
      <c r="H266" s="91">
        <v>1.5</v>
      </c>
      <c r="I266" s="91">
        <f t="shared" si="9"/>
        <v>0</v>
      </c>
    </row>
    <row r="267" spans="1:9" x14ac:dyDescent="0.15">
      <c r="A267" s="90" t="s">
        <v>1586</v>
      </c>
      <c r="B267" s="91" t="s">
        <v>1587</v>
      </c>
      <c r="C267" s="92" t="s">
        <v>1588</v>
      </c>
      <c r="D267" s="93" t="s">
        <v>1885</v>
      </c>
      <c r="E267" s="94">
        <v>2</v>
      </c>
      <c r="F267" s="91">
        <v>1</v>
      </c>
      <c r="G267" s="91">
        <v>1</v>
      </c>
      <c r="H267" s="91">
        <v>1</v>
      </c>
      <c r="I267" s="91">
        <f t="shared" si="9"/>
        <v>0</v>
      </c>
    </row>
    <row r="268" spans="1:9" x14ac:dyDescent="0.15">
      <c r="A268" s="90" t="s">
        <v>1586</v>
      </c>
      <c r="B268" s="91" t="s">
        <v>1587</v>
      </c>
      <c r="C268" s="92" t="s">
        <v>1588</v>
      </c>
      <c r="D268" s="93" t="s">
        <v>1861</v>
      </c>
      <c r="E268" s="94">
        <v>2</v>
      </c>
      <c r="F268" s="91">
        <v>1</v>
      </c>
      <c r="G268" s="91">
        <v>1</v>
      </c>
      <c r="H268" s="91">
        <v>1</v>
      </c>
      <c r="I268" s="91">
        <f t="shared" si="9"/>
        <v>0</v>
      </c>
    </row>
    <row r="269" spans="1:9" x14ac:dyDescent="0.15">
      <c r="A269" s="90" t="s">
        <v>1586</v>
      </c>
      <c r="B269" s="91" t="s">
        <v>1587</v>
      </c>
      <c r="C269" s="92" t="s">
        <v>1588</v>
      </c>
      <c r="D269" s="93" t="s">
        <v>1866</v>
      </c>
      <c r="E269" s="94">
        <v>2</v>
      </c>
      <c r="F269" s="91">
        <v>1.5</v>
      </c>
      <c r="G269" s="91">
        <v>1.5</v>
      </c>
      <c r="H269" s="91">
        <v>1.5</v>
      </c>
      <c r="I269" s="91">
        <f t="shared" si="9"/>
        <v>0</v>
      </c>
    </row>
    <row r="270" spans="1:9" x14ac:dyDescent="0.15">
      <c r="A270" s="90" t="s">
        <v>1586</v>
      </c>
      <c r="B270" s="91" t="s">
        <v>1587</v>
      </c>
      <c r="C270" s="92" t="s">
        <v>1588</v>
      </c>
      <c r="D270" s="93" t="s">
        <v>1900</v>
      </c>
      <c r="E270" s="94">
        <v>2</v>
      </c>
      <c r="F270" s="91">
        <v>1</v>
      </c>
      <c r="G270" s="91">
        <v>1</v>
      </c>
      <c r="H270" s="91">
        <v>1</v>
      </c>
      <c r="I270" s="91">
        <f t="shared" si="9"/>
        <v>0</v>
      </c>
    </row>
    <row r="271" spans="1:9" x14ac:dyDescent="0.15">
      <c r="A271" s="95" t="s">
        <v>1586</v>
      </c>
      <c r="B271" s="96" t="s">
        <v>1596</v>
      </c>
      <c r="C271" s="97" t="s">
        <v>1597</v>
      </c>
      <c r="D271" s="98" t="s">
        <v>1666</v>
      </c>
      <c r="E271" s="99">
        <v>1</v>
      </c>
      <c r="F271" s="96">
        <v>10</v>
      </c>
      <c r="G271" s="96">
        <v>8</v>
      </c>
      <c r="H271" s="96">
        <v>8</v>
      </c>
      <c r="I271" s="96">
        <f t="shared" ref="I271:I278" si="10">G271-H271</f>
        <v>0</v>
      </c>
    </row>
    <row r="272" spans="1:9" x14ac:dyDescent="0.15">
      <c r="A272" s="95" t="s">
        <v>1586</v>
      </c>
      <c r="B272" s="96" t="s">
        <v>1596</v>
      </c>
      <c r="C272" s="97" t="s">
        <v>1597</v>
      </c>
      <c r="D272" s="98" t="s">
        <v>1671</v>
      </c>
      <c r="E272" s="99">
        <v>1</v>
      </c>
      <c r="F272" s="96">
        <v>10</v>
      </c>
      <c r="G272" s="96">
        <v>13.5</v>
      </c>
      <c r="H272" s="96">
        <v>13.5</v>
      </c>
      <c r="I272" s="96">
        <f t="shared" si="10"/>
        <v>0</v>
      </c>
    </row>
    <row r="273" spans="1:9" x14ac:dyDescent="0.15">
      <c r="A273" s="95" t="s">
        <v>1586</v>
      </c>
      <c r="B273" s="96" t="s">
        <v>1596</v>
      </c>
      <c r="C273" s="97" t="s">
        <v>1597</v>
      </c>
      <c r="D273" s="98" t="s">
        <v>1735</v>
      </c>
      <c r="E273" s="99">
        <v>1</v>
      </c>
      <c r="F273" s="96">
        <v>14</v>
      </c>
      <c r="G273" s="96">
        <v>10.5</v>
      </c>
      <c r="H273" s="96">
        <v>10.5</v>
      </c>
      <c r="I273" s="96">
        <f t="shared" si="10"/>
        <v>0</v>
      </c>
    </row>
    <row r="274" spans="1:9" x14ac:dyDescent="0.15">
      <c r="A274" s="95" t="s">
        <v>1586</v>
      </c>
      <c r="B274" s="96" t="s">
        <v>1596</v>
      </c>
      <c r="C274" s="97" t="s">
        <v>1597</v>
      </c>
      <c r="D274" s="98" t="s">
        <v>1799</v>
      </c>
      <c r="E274" s="99">
        <v>1</v>
      </c>
      <c r="F274" s="96">
        <v>10</v>
      </c>
      <c r="G274" s="96">
        <v>10</v>
      </c>
      <c r="H274" s="96">
        <v>10</v>
      </c>
      <c r="I274" s="96">
        <f t="shared" si="10"/>
        <v>0</v>
      </c>
    </row>
    <row r="275" spans="1:9" x14ac:dyDescent="0.15">
      <c r="A275" s="95" t="s">
        <v>1586</v>
      </c>
      <c r="B275" s="96" t="s">
        <v>1596</v>
      </c>
      <c r="C275" s="97" t="s">
        <v>1597</v>
      </c>
      <c r="D275" s="98" t="s">
        <v>1800</v>
      </c>
      <c r="E275" s="99">
        <v>1</v>
      </c>
      <c r="F275" s="96">
        <v>10</v>
      </c>
      <c r="G275" s="96">
        <v>7</v>
      </c>
      <c r="H275" s="96">
        <v>7</v>
      </c>
      <c r="I275" s="96">
        <f t="shared" si="10"/>
        <v>0</v>
      </c>
    </row>
    <row r="276" spans="1:9" x14ac:dyDescent="0.15">
      <c r="A276" s="95" t="s">
        <v>1586</v>
      </c>
      <c r="B276" s="96" t="s">
        <v>1596</v>
      </c>
      <c r="C276" s="97" t="s">
        <v>1833</v>
      </c>
      <c r="D276" s="98" t="s">
        <v>1834</v>
      </c>
      <c r="E276" s="99">
        <v>1</v>
      </c>
      <c r="F276" s="96">
        <v>2</v>
      </c>
      <c r="G276" s="96">
        <v>1.5</v>
      </c>
      <c r="H276" s="96">
        <v>1.5</v>
      </c>
      <c r="I276" s="96">
        <f t="shared" si="10"/>
        <v>0</v>
      </c>
    </row>
    <row r="277" spans="1:9" x14ac:dyDescent="0.15">
      <c r="A277" s="95" t="s">
        <v>1586</v>
      </c>
      <c r="B277" s="96" t="s">
        <v>1596</v>
      </c>
      <c r="C277" s="97" t="s">
        <v>1833</v>
      </c>
      <c r="D277" s="98" t="s">
        <v>1875</v>
      </c>
      <c r="E277" s="99">
        <v>1</v>
      </c>
      <c r="F277" s="96">
        <v>2</v>
      </c>
      <c r="G277" s="96">
        <v>3</v>
      </c>
      <c r="H277" s="96">
        <v>3</v>
      </c>
      <c r="I277" s="96">
        <f t="shared" si="10"/>
        <v>0</v>
      </c>
    </row>
    <row r="278" spans="1:9" x14ac:dyDescent="0.15">
      <c r="A278" s="95" t="s">
        <v>1586</v>
      </c>
      <c r="B278" s="96" t="s">
        <v>1596</v>
      </c>
      <c r="C278" s="97" t="s">
        <v>1793</v>
      </c>
      <c r="D278" s="98" t="s">
        <v>1794</v>
      </c>
      <c r="E278" s="99">
        <v>1</v>
      </c>
      <c r="F278" s="96">
        <v>2</v>
      </c>
      <c r="G278" s="96">
        <v>2</v>
      </c>
      <c r="H278" s="96">
        <v>2</v>
      </c>
      <c r="I278" s="96">
        <f t="shared" si="10"/>
        <v>0</v>
      </c>
    </row>
    <row r="279" spans="1:9" x14ac:dyDescent="0.15">
      <c r="A279" s="95" t="s">
        <v>1586</v>
      </c>
      <c r="B279" s="96" t="s">
        <v>1596</v>
      </c>
      <c r="C279" s="97" t="s">
        <v>1717</v>
      </c>
      <c r="D279" s="98" t="s">
        <v>1718</v>
      </c>
      <c r="E279" s="99">
        <v>1</v>
      </c>
      <c r="F279" s="96">
        <v>3</v>
      </c>
      <c r="G279" s="96">
        <v>2.5</v>
      </c>
      <c r="H279" s="96">
        <v>2.5</v>
      </c>
      <c r="I279" s="96">
        <f t="shared" si="8"/>
        <v>0</v>
      </c>
    </row>
    <row r="280" spans="1:9" x14ac:dyDescent="0.15">
      <c r="A280" s="95" t="s">
        <v>1586</v>
      </c>
      <c r="B280" s="96" t="s">
        <v>1596</v>
      </c>
      <c r="C280" s="97" t="s">
        <v>1664</v>
      </c>
      <c r="D280" s="97" t="s">
        <v>1665</v>
      </c>
      <c r="E280" s="99">
        <v>1</v>
      </c>
      <c r="F280" s="96">
        <v>0.5</v>
      </c>
      <c r="G280" s="96">
        <v>0.5</v>
      </c>
      <c r="H280" s="96">
        <v>0.5</v>
      </c>
      <c r="I280" s="96">
        <f t="shared" si="0"/>
        <v>0</v>
      </c>
    </row>
    <row r="281" spans="1:9" x14ac:dyDescent="0.15">
      <c r="A281" s="95" t="s">
        <v>1586</v>
      </c>
      <c r="B281" s="96" t="s">
        <v>1596</v>
      </c>
      <c r="C281" s="97" t="s">
        <v>1664</v>
      </c>
      <c r="D281" s="97" t="s">
        <v>1734</v>
      </c>
      <c r="E281" s="99">
        <v>1</v>
      </c>
      <c r="F281" s="96">
        <v>0.5</v>
      </c>
      <c r="G281" s="96">
        <v>4</v>
      </c>
      <c r="H281" s="96">
        <v>4</v>
      </c>
      <c r="I281" s="96">
        <f t="shared" si="0"/>
        <v>0</v>
      </c>
    </row>
    <row r="282" spans="1:9" x14ac:dyDescent="0.15">
      <c r="A282" s="95" t="s">
        <v>1586</v>
      </c>
      <c r="B282" s="96" t="s">
        <v>1596</v>
      </c>
      <c r="C282" s="97" t="s">
        <v>1664</v>
      </c>
      <c r="D282" s="97" t="s">
        <v>1792</v>
      </c>
      <c r="E282" s="99">
        <v>1</v>
      </c>
      <c r="F282" s="96">
        <v>0.5</v>
      </c>
      <c r="G282" s="96">
        <v>1.5</v>
      </c>
      <c r="H282" s="96">
        <v>1.5</v>
      </c>
      <c r="I282" s="96">
        <f t="shared" ref="I282" si="11">G282-H282</f>
        <v>0</v>
      </c>
    </row>
    <row r="283" spans="1:9" x14ac:dyDescent="0.15">
      <c r="A283" s="95" t="s">
        <v>1586</v>
      </c>
      <c r="B283" s="96" t="s">
        <v>1596</v>
      </c>
      <c r="C283" s="97" t="s">
        <v>1664</v>
      </c>
      <c r="D283" s="97" t="s">
        <v>1868</v>
      </c>
      <c r="E283" s="99">
        <v>1</v>
      </c>
      <c r="F283" s="96">
        <v>1</v>
      </c>
      <c r="G283" s="96">
        <v>2</v>
      </c>
      <c r="H283" s="96">
        <v>2</v>
      </c>
      <c r="I283" s="96">
        <f t="shared" ref="I283:I285" si="12">G283-H283</f>
        <v>0</v>
      </c>
    </row>
    <row r="284" spans="1:9" x14ac:dyDescent="0.15">
      <c r="A284" s="95" t="s">
        <v>1586</v>
      </c>
      <c r="B284" s="96" t="s">
        <v>1596</v>
      </c>
      <c r="C284" s="97" t="s">
        <v>1664</v>
      </c>
      <c r="D284" s="97" t="s">
        <v>1874</v>
      </c>
      <c r="E284" s="99">
        <v>1</v>
      </c>
      <c r="F284" s="96">
        <v>2.5</v>
      </c>
      <c r="G284" s="96">
        <v>2.5</v>
      </c>
      <c r="H284" s="96">
        <v>2.5</v>
      </c>
      <c r="I284" s="96">
        <f t="shared" si="12"/>
        <v>0</v>
      </c>
    </row>
    <row r="285" spans="1:9" x14ac:dyDescent="0.15">
      <c r="A285" s="95" t="s">
        <v>1586</v>
      </c>
      <c r="B285" s="96" t="s">
        <v>1879</v>
      </c>
      <c r="C285" s="96" t="s">
        <v>1879</v>
      </c>
      <c r="D285" s="96" t="s">
        <v>1899</v>
      </c>
      <c r="E285" s="99">
        <v>1</v>
      </c>
      <c r="F285" s="96">
        <v>2</v>
      </c>
      <c r="G285" s="96">
        <v>5.5</v>
      </c>
      <c r="H285" s="96">
        <v>5.5</v>
      </c>
      <c r="I285" s="96">
        <f t="shared" si="12"/>
        <v>0</v>
      </c>
    </row>
  </sheetData>
  <autoFilter ref="A5:I285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D29" sqref="D29"/>
    </sheetView>
  </sheetViews>
  <sheetFormatPr defaultRowHeight="13.5" x14ac:dyDescent="0.15"/>
  <cols>
    <col min="1" max="1" width="14.75" customWidth="1"/>
    <col min="2" max="2" width="22.125" customWidth="1"/>
    <col min="3" max="3" width="41.75" customWidth="1"/>
    <col min="4" max="4" width="78.25" customWidth="1"/>
  </cols>
  <sheetData>
    <row r="1" spans="1:11" x14ac:dyDescent="0.15">
      <c r="A1" s="43" t="s">
        <v>196</v>
      </c>
      <c r="B1" s="44"/>
      <c r="C1" s="50" t="s">
        <v>1814</v>
      </c>
      <c r="D1" s="45" t="s">
        <v>1577</v>
      </c>
      <c r="E1" s="67"/>
      <c r="F1" s="47"/>
      <c r="G1" s="45"/>
      <c r="H1" s="45"/>
      <c r="I1" s="48"/>
      <c r="J1" s="68"/>
      <c r="K1" s="68"/>
    </row>
    <row r="2" spans="1:11" x14ac:dyDescent="0.15">
      <c r="A2" s="49" t="s">
        <v>263</v>
      </c>
      <c r="B2" s="44" t="str">
        <f>H4&amp;" 시간"</f>
        <v>13.5 시간</v>
      </c>
      <c r="C2" s="50"/>
      <c r="D2" s="44" t="s">
        <v>1578</v>
      </c>
      <c r="E2" s="49"/>
      <c r="F2" s="50"/>
      <c r="G2" s="44"/>
      <c r="H2" s="85"/>
      <c r="I2" s="47"/>
      <c r="J2" s="68"/>
      <c r="K2" s="68"/>
    </row>
    <row r="3" spans="1:11" x14ac:dyDescent="0.15">
      <c r="A3" s="49" t="s">
        <v>264</v>
      </c>
      <c r="B3" s="44" t="str">
        <f ca="1">ROUND((DAYS360("2016-01-01", TODAY()) )/7, 0) &amp; " 주( " &amp;  ROUND(ROUND((DAYS360("2016-01-01", TODAY()) )/7, 0)/52 *100, 2) &amp; " %)"</f>
        <v>1 주( 1.92 %)</v>
      </c>
      <c r="C3" s="44"/>
      <c r="D3" s="47" t="s">
        <v>1914</v>
      </c>
      <c r="E3" s="49"/>
      <c r="F3" s="44"/>
      <c r="G3" s="44"/>
      <c r="H3" s="44"/>
      <c r="I3" s="48"/>
      <c r="J3" s="68"/>
      <c r="K3" s="68"/>
    </row>
    <row r="4" spans="1:11" x14ac:dyDescent="0.15">
      <c r="A4" s="49" t="s">
        <v>1573</v>
      </c>
      <c r="B4" s="44" t="str">
        <f ca="1">ROUND((DAYS360(TODAY(), "2016-12-31") )/7, 0) &amp; " 주( " &amp; ROUND(ROUND((DAYS360(TODAY(), "2016-12-31") )/7, 0)/52*100,2) &amp; " %)"</f>
        <v>51 주( 98.08 %)</v>
      </c>
      <c r="C4" s="65"/>
      <c r="D4" s="47" t="s">
        <v>1915</v>
      </c>
      <c r="E4" s="71" t="s">
        <v>1580</v>
      </c>
      <c r="F4" s="44">
        <f>SUM(F6:F952)</f>
        <v>115</v>
      </c>
      <c r="G4" s="44">
        <f>SUM(G6:G952)</f>
        <v>115</v>
      </c>
      <c r="H4" s="44">
        <f>SUM(H6:H952)</f>
        <v>13.5</v>
      </c>
      <c r="I4" s="44">
        <f>SUM(I6:I952)</f>
        <v>101.5</v>
      </c>
      <c r="J4" s="68"/>
      <c r="K4" s="68"/>
    </row>
    <row r="5" spans="1:11" x14ac:dyDescent="0.15">
      <c r="A5" s="62" t="s">
        <v>762</v>
      </c>
      <c r="B5" s="61" t="s">
        <v>770</v>
      </c>
      <c r="C5" s="66" t="s">
        <v>1576</v>
      </c>
      <c r="D5" s="62" t="s">
        <v>1585</v>
      </c>
      <c r="E5" s="62" t="s">
        <v>1579</v>
      </c>
      <c r="F5" s="62" t="s">
        <v>1581</v>
      </c>
      <c r="G5" s="62" t="s">
        <v>1582</v>
      </c>
      <c r="H5" s="62" t="s">
        <v>1583</v>
      </c>
      <c r="I5" s="62" t="s">
        <v>1584</v>
      </c>
      <c r="J5" s="68"/>
      <c r="K5" s="68"/>
    </row>
    <row r="6" spans="1:11" x14ac:dyDescent="0.15">
      <c r="A6" s="117" t="s">
        <v>1647</v>
      </c>
      <c r="B6" s="118" t="s">
        <v>1653</v>
      </c>
      <c r="C6" s="119" t="s">
        <v>1801</v>
      </c>
      <c r="D6" s="118" t="s">
        <v>1916</v>
      </c>
      <c r="E6" s="120">
        <v>1</v>
      </c>
      <c r="F6" s="121">
        <v>3</v>
      </c>
      <c r="G6" s="121">
        <v>3</v>
      </c>
      <c r="H6" s="121">
        <v>0</v>
      </c>
      <c r="I6" s="122">
        <f t="shared" ref="I6:I25" si="0">G6-H6</f>
        <v>3</v>
      </c>
      <c r="J6" s="68"/>
      <c r="K6" s="68"/>
    </row>
    <row r="7" spans="1:11" x14ac:dyDescent="0.15">
      <c r="A7" s="117" t="s">
        <v>1647</v>
      </c>
      <c r="B7" s="118" t="s">
        <v>1653</v>
      </c>
      <c r="C7" s="119" t="s">
        <v>1812</v>
      </c>
      <c r="D7" s="118" t="s">
        <v>1917</v>
      </c>
      <c r="E7" s="120">
        <v>1</v>
      </c>
      <c r="F7" s="121">
        <v>20</v>
      </c>
      <c r="G7" s="121">
        <v>20</v>
      </c>
      <c r="H7" s="121">
        <v>0</v>
      </c>
      <c r="I7" s="122">
        <f t="shared" si="0"/>
        <v>20</v>
      </c>
      <c r="J7" s="68"/>
      <c r="K7" s="68"/>
    </row>
    <row r="8" spans="1:11" x14ac:dyDescent="0.15">
      <c r="A8" s="117" t="s">
        <v>1647</v>
      </c>
      <c r="B8" s="121" t="s">
        <v>1651</v>
      </c>
      <c r="C8" s="118" t="s">
        <v>1675</v>
      </c>
      <c r="D8" s="132" t="s">
        <v>1918</v>
      </c>
      <c r="E8" s="120">
        <v>1</v>
      </c>
      <c r="F8" s="122">
        <v>1</v>
      </c>
      <c r="G8" s="122">
        <v>1</v>
      </c>
      <c r="H8" s="122">
        <v>0</v>
      </c>
      <c r="I8" s="122">
        <f t="shared" si="0"/>
        <v>1</v>
      </c>
      <c r="J8" s="68"/>
      <c r="K8" s="68"/>
    </row>
    <row r="9" spans="1:11" x14ac:dyDescent="0.15">
      <c r="A9" s="117" t="s">
        <v>1647</v>
      </c>
      <c r="B9" s="118" t="s">
        <v>1651</v>
      </c>
      <c r="C9" s="118" t="s">
        <v>1919</v>
      </c>
      <c r="D9" s="131" t="s">
        <v>1798</v>
      </c>
      <c r="E9" s="120">
        <v>1</v>
      </c>
      <c r="F9" s="133">
        <v>5</v>
      </c>
      <c r="G9" s="133">
        <v>5</v>
      </c>
      <c r="H9" s="121">
        <v>0</v>
      </c>
      <c r="I9" s="122">
        <f t="shared" si="0"/>
        <v>5</v>
      </c>
      <c r="J9" s="68"/>
      <c r="K9" s="68"/>
    </row>
    <row r="10" spans="1:11" x14ac:dyDescent="0.15">
      <c r="A10" s="134" t="s">
        <v>1647</v>
      </c>
      <c r="B10" s="135" t="s">
        <v>1651</v>
      </c>
      <c r="C10" s="135" t="s">
        <v>1929</v>
      </c>
      <c r="D10" s="135" t="s">
        <v>1930</v>
      </c>
      <c r="E10" s="136">
        <v>1</v>
      </c>
      <c r="F10" s="137">
        <v>7</v>
      </c>
      <c r="G10" s="137">
        <v>7</v>
      </c>
      <c r="H10" s="138">
        <v>6</v>
      </c>
      <c r="I10" s="139">
        <f t="shared" si="0"/>
        <v>1</v>
      </c>
      <c r="J10" s="68"/>
      <c r="K10" s="68"/>
    </row>
    <row r="11" spans="1:11" x14ac:dyDescent="0.15">
      <c r="A11" s="117" t="s">
        <v>1647</v>
      </c>
      <c r="B11" s="118" t="s">
        <v>1651</v>
      </c>
      <c r="C11" s="118" t="s">
        <v>1929</v>
      </c>
      <c r="D11" s="118" t="s">
        <v>1932</v>
      </c>
      <c r="E11" s="120">
        <v>1</v>
      </c>
      <c r="F11" s="133">
        <v>5</v>
      </c>
      <c r="G11" s="133">
        <v>5</v>
      </c>
      <c r="H11" s="121">
        <v>0</v>
      </c>
      <c r="I11" s="122">
        <f t="shared" si="0"/>
        <v>5</v>
      </c>
      <c r="J11" s="68"/>
      <c r="K11" s="68"/>
    </row>
    <row r="12" spans="1:11" x14ac:dyDescent="0.15">
      <c r="A12" s="117" t="s">
        <v>1647</v>
      </c>
      <c r="B12" s="118" t="s">
        <v>1651</v>
      </c>
      <c r="C12" s="118" t="s">
        <v>1929</v>
      </c>
      <c r="D12" s="118" t="s">
        <v>1931</v>
      </c>
      <c r="E12" s="120">
        <v>1</v>
      </c>
      <c r="F12" s="133">
        <v>8</v>
      </c>
      <c r="G12" s="133">
        <v>8</v>
      </c>
      <c r="H12" s="121">
        <v>0</v>
      </c>
      <c r="I12" s="122">
        <f t="shared" si="0"/>
        <v>8</v>
      </c>
      <c r="J12" s="68"/>
      <c r="K12" s="68"/>
    </row>
    <row r="13" spans="1:11" x14ac:dyDescent="0.15">
      <c r="A13" s="117" t="s">
        <v>1647</v>
      </c>
      <c r="B13" s="118" t="s">
        <v>1651</v>
      </c>
      <c r="C13" s="118" t="s">
        <v>1929</v>
      </c>
      <c r="D13" s="118" t="s">
        <v>1935</v>
      </c>
      <c r="E13" s="120">
        <v>1</v>
      </c>
      <c r="F13" s="133">
        <v>7</v>
      </c>
      <c r="G13" s="133">
        <v>7</v>
      </c>
      <c r="H13" s="121">
        <v>0</v>
      </c>
      <c r="I13" s="122">
        <f t="shared" ref="I13:I15" si="1">G13-H13</f>
        <v>7</v>
      </c>
      <c r="J13" s="68"/>
      <c r="K13" s="68"/>
    </row>
    <row r="14" spans="1:11" x14ac:dyDescent="0.15">
      <c r="A14" s="117" t="s">
        <v>1647</v>
      </c>
      <c r="B14" s="118" t="s">
        <v>1651</v>
      </c>
      <c r="C14" s="118" t="s">
        <v>1929</v>
      </c>
      <c r="D14" s="118" t="s">
        <v>1933</v>
      </c>
      <c r="E14" s="120">
        <v>1</v>
      </c>
      <c r="F14" s="133">
        <v>5</v>
      </c>
      <c r="G14" s="133">
        <v>5</v>
      </c>
      <c r="H14" s="121">
        <v>0</v>
      </c>
      <c r="I14" s="122">
        <f t="shared" si="1"/>
        <v>5</v>
      </c>
      <c r="J14" s="68"/>
      <c r="K14" s="68"/>
    </row>
    <row r="15" spans="1:11" x14ac:dyDescent="0.15">
      <c r="A15" s="117" t="s">
        <v>1647</v>
      </c>
      <c r="B15" s="118" t="s">
        <v>1651</v>
      </c>
      <c r="C15" s="118" t="s">
        <v>1929</v>
      </c>
      <c r="D15" s="118" t="s">
        <v>1934</v>
      </c>
      <c r="E15" s="120">
        <v>1</v>
      </c>
      <c r="F15" s="133">
        <v>8</v>
      </c>
      <c r="G15" s="133">
        <v>8</v>
      </c>
      <c r="H15" s="121">
        <v>0</v>
      </c>
      <c r="I15" s="122">
        <f t="shared" si="1"/>
        <v>8</v>
      </c>
      <c r="J15" s="68"/>
      <c r="K15" s="68"/>
    </row>
    <row r="16" spans="1:11" x14ac:dyDescent="0.15">
      <c r="A16" s="90" t="s">
        <v>1586</v>
      </c>
      <c r="B16" s="91" t="s">
        <v>1587</v>
      </c>
      <c r="C16" s="92" t="s">
        <v>1636</v>
      </c>
      <c r="D16" s="93" t="s">
        <v>1864</v>
      </c>
      <c r="E16" s="94">
        <v>1</v>
      </c>
      <c r="F16" s="91">
        <v>5</v>
      </c>
      <c r="G16" s="91">
        <v>5</v>
      </c>
      <c r="H16" s="91">
        <v>1.5</v>
      </c>
      <c r="I16" s="91">
        <f>G16-H16</f>
        <v>3.5</v>
      </c>
      <c r="J16" s="68"/>
      <c r="K16" s="68"/>
    </row>
    <row r="17" spans="1:11" x14ac:dyDescent="0.15">
      <c r="A17" s="90" t="s">
        <v>1586</v>
      </c>
      <c r="B17" s="91" t="s">
        <v>1587</v>
      </c>
      <c r="C17" s="92" t="s">
        <v>1636</v>
      </c>
      <c r="D17" s="93" t="s">
        <v>1876</v>
      </c>
      <c r="E17" s="94">
        <v>1</v>
      </c>
      <c r="F17" s="91">
        <v>5</v>
      </c>
      <c r="G17" s="91">
        <v>5</v>
      </c>
      <c r="H17" s="91">
        <v>2.5</v>
      </c>
      <c r="I17" s="91">
        <f>G17-H17</f>
        <v>2.5</v>
      </c>
      <c r="J17" s="68"/>
      <c r="K17" s="68"/>
    </row>
    <row r="18" spans="1:11" x14ac:dyDescent="0.15">
      <c r="A18" s="90" t="s">
        <v>1586</v>
      </c>
      <c r="B18" s="91" t="s">
        <v>1587</v>
      </c>
      <c r="C18" s="92" t="s">
        <v>1636</v>
      </c>
      <c r="D18" s="93" t="s">
        <v>1927</v>
      </c>
      <c r="E18" s="94">
        <v>1</v>
      </c>
      <c r="F18" s="91">
        <v>1</v>
      </c>
      <c r="G18" s="91">
        <v>1</v>
      </c>
      <c r="H18" s="91">
        <v>1</v>
      </c>
      <c r="I18" s="91">
        <f>G18-H18</f>
        <v>0</v>
      </c>
      <c r="J18" s="68"/>
      <c r="K18" s="68"/>
    </row>
    <row r="19" spans="1:11" x14ac:dyDescent="0.15">
      <c r="A19" s="90" t="s">
        <v>1586</v>
      </c>
      <c r="B19" s="91" t="s">
        <v>1587</v>
      </c>
      <c r="C19" s="92" t="s">
        <v>1636</v>
      </c>
      <c r="D19" s="93" t="s">
        <v>1925</v>
      </c>
      <c r="E19" s="94">
        <v>1</v>
      </c>
      <c r="F19" s="91">
        <v>4.5</v>
      </c>
      <c r="G19" s="91">
        <v>4.5</v>
      </c>
      <c r="H19" s="91">
        <v>0</v>
      </c>
      <c r="I19" s="91">
        <f t="shared" si="0"/>
        <v>4.5</v>
      </c>
      <c r="J19" s="68"/>
      <c r="K19" s="68"/>
    </row>
    <row r="20" spans="1:11" x14ac:dyDescent="0.15">
      <c r="A20" s="90" t="s">
        <v>1586</v>
      </c>
      <c r="B20" s="91" t="s">
        <v>1587</v>
      </c>
      <c r="C20" s="92" t="s">
        <v>1588</v>
      </c>
      <c r="D20" s="93" t="s">
        <v>1926</v>
      </c>
      <c r="E20" s="94">
        <v>1</v>
      </c>
      <c r="F20" s="91">
        <v>10</v>
      </c>
      <c r="G20" s="91">
        <v>10</v>
      </c>
      <c r="H20" s="91">
        <v>0</v>
      </c>
      <c r="I20" s="91">
        <f t="shared" si="0"/>
        <v>10</v>
      </c>
      <c r="J20" s="68"/>
      <c r="K20" s="68"/>
    </row>
    <row r="21" spans="1:11" x14ac:dyDescent="0.15">
      <c r="A21" s="90" t="s">
        <v>1586</v>
      </c>
      <c r="B21" s="91" t="s">
        <v>1587</v>
      </c>
      <c r="C21" s="92" t="s">
        <v>1588</v>
      </c>
      <c r="D21" s="93" t="s">
        <v>1928</v>
      </c>
      <c r="E21" s="94">
        <v>1</v>
      </c>
      <c r="F21" s="91">
        <v>1</v>
      </c>
      <c r="G21" s="91">
        <v>1</v>
      </c>
      <c r="H21" s="91">
        <v>1</v>
      </c>
      <c r="I21" s="91">
        <f t="shared" si="0"/>
        <v>0</v>
      </c>
      <c r="J21" s="68"/>
      <c r="K21" s="68"/>
    </row>
    <row r="22" spans="1:11" x14ac:dyDescent="0.15">
      <c r="A22" s="95" t="s">
        <v>1586</v>
      </c>
      <c r="B22" s="96" t="s">
        <v>1596</v>
      </c>
      <c r="C22" s="97" t="s">
        <v>1597</v>
      </c>
      <c r="D22" s="98" t="s">
        <v>1920</v>
      </c>
      <c r="E22" s="99">
        <v>1</v>
      </c>
      <c r="F22" s="96">
        <v>10</v>
      </c>
      <c r="G22" s="96">
        <v>10</v>
      </c>
      <c r="H22" s="96">
        <v>0.5</v>
      </c>
      <c r="I22" s="96">
        <f t="shared" ref="I22:I24" si="2">G22-H22</f>
        <v>9.5</v>
      </c>
      <c r="J22" s="68"/>
      <c r="K22" s="68"/>
    </row>
    <row r="23" spans="1:11" x14ac:dyDescent="0.15">
      <c r="A23" s="95" t="s">
        <v>1586</v>
      </c>
      <c r="B23" s="96" t="s">
        <v>1596</v>
      </c>
      <c r="C23" s="97" t="s">
        <v>1833</v>
      </c>
      <c r="D23" s="98" t="s">
        <v>1921</v>
      </c>
      <c r="E23" s="99">
        <v>1</v>
      </c>
      <c r="F23" s="96">
        <v>2</v>
      </c>
      <c r="G23" s="96">
        <v>2</v>
      </c>
      <c r="H23" s="96">
        <v>0</v>
      </c>
      <c r="I23" s="96">
        <f t="shared" si="2"/>
        <v>2</v>
      </c>
      <c r="J23" s="68"/>
      <c r="K23" s="68"/>
    </row>
    <row r="24" spans="1:11" x14ac:dyDescent="0.15">
      <c r="A24" s="95" t="s">
        <v>1586</v>
      </c>
      <c r="B24" s="96" t="s">
        <v>1596</v>
      </c>
      <c r="C24" s="97" t="s">
        <v>1793</v>
      </c>
      <c r="D24" s="98" t="s">
        <v>1922</v>
      </c>
      <c r="E24" s="99">
        <v>1</v>
      </c>
      <c r="F24" s="96">
        <v>2</v>
      </c>
      <c r="G24" s="96">
        <v>2</v>
      </c>
      <c r="H24" s="96">
        <v>0</v>
      </c>
      <c r="I24" s="96">
        <f t="shared" si="2"/>
        <v>2</v>
      </c>
      <c r="J24" s="68"/>
      <c r="K24" s="68"/>
    </row>
    <row r="25" spans="1:11" x14ac:dyDescent="0.15">
      <c r="A25" s="95" t="s">
        <v>1586</v>
      </c>
      <c r="B25" s="96" t="s">
        <v>1596</v>
      </c>
      <c r="C25" s="97" t="s">
        <v>1664</v>
      </c>
      <c r="D25" s="97" t="s">
        <v>1923</v>
      </c>
      <c r="E25" s="99">
        <v>1</v>
      </c>
      <c r="F25" s="96">
        <v>0.5</v>
      </c>
      <c r="G25" s="96">
        <v>0.5</v>
      </c>
      <c r="H25" s="96">
        <v>0.5</v>
      </c>
      <c r="I25" s="96">
        <f t="shared" si="0"/>
        <v>0</v>
      </c>
      <c r="J25" s="68"/>
      <c r="K25" s="68"/>
    </row>
    <row r="26" spans="1:11" x14ac:dyDescent="0.15">
      <c r="A26" s="95" t="s">
        <v>1586</v>
      </c>
      <c r="B26" s="96" t="s">
        <v>1879</v>
      </c>
      <c r="C26" s="96" t="s">
        <v>1879</v>
      </c>
      <c r="D26" s="96" t="s">
        <v>1924</v>
      </c>
      <c r="E26" s="99">
        <v>1</v>
      </c>
      <c r="F26" s="96">
        <v>5</v>
      </c>
      <c r="G26" s="96">
        <v>5</v>
      </c>
      <c r="H26" s="96">
        <v>0.5</v>
      </c>
      <c r="I26" s="96">
        <f t="shared" ref="I26" si="3">G26-H26</f>
        <v>4.5</v>
      </c>
      <c r="J26" s="68"/>
      <c r="K26" s="68"/>
    </row>
  </sheetData>
  <phoneticPr fontId="19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2012년</vt:lpstr>
      <vt:lpstr>2013년</vt:lpstr>
      <vt:lpstr>2014년</vt:lpstr>
      <vt:lpstr>2015년</vt:lpstr>
      <vt:lpstr>2016년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文哉雄</cp:lastModifiedBy>
  <dcterms:created xsi:type="dcterms:W3CDTF">2012-06-20T05:52:47Z</dcterms:created>
  <dcterms:modified xsi:type="dcterms:W3CDTF">2016-01-07T10:35:49Z</dcterms:modified>
</cp:coreProperties>
</file>