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codeName="ThisWorkbook"/>
  <xr:revisionPtr revIDLastSave="0" documentId="13_ncr:11_{4BFD6194-6E7D-4E79-998E-1D662EC65DBF}" xr6:coauthVersionLast="45" xr6:coauthVersionMax="45"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9" i="11" l="1"/>
  <c r="H7" i="11" l="1"/>
  <c r="H33" i="11" l="1"/>
  <c r="H32" i="11"/>
  <c r="H31" i="11"/>
  <c r="H30" i="11"/>
  <c r="H29" i="11"/>
  <c r="H28" i="11"/>
  <c r="H26" i="11"/>
  <c r="H20" i="11"/>
  <c r="H14" i="11"/>
  <c r="H8" i="11"/>
  <c r="E21" i="11" l="1"/>
  <c r="F21" i="11" l="1"/>
  <c r="E22" i="11" s="1"/>
  <c r="H27" i="11"/>
  <c r="H21" i="11" l="1"/>
  <c r="F22" i="11"/>
  <c r="H22" i="11" s="1"/>
  <c r="E23" i="11"/>
  <c r="E25" i="11" l="1"/>
  <c r="F25" i="11" s="1"/>
  <c r="H25" i="11" s="1"/>
  <c r="F23" i="11"/>
  <c r="E24" i="11" s="1"/>
  <c r="F24" i="11" s="1"/>
  <c r="H24" i="11" s="1"/>
  <c r="H18" i="11"/>
  <c r="H17" i="11"/>
  <c r="H23" i="11" l="1"/>
</calcChain>
</file>

<file path=xl/sharedStrings.xml><?xml version="1.0" encoding="utf-8"?>
<sst xmlns="http://schemas.openxmlformats.org/spreadsheetml/2006/main" count="98" uniqueCount="78">
  <si>
    <t>Task 3</t>
  </si>
  <si>
    <t>Task 4</t>
  </si>
  <si>
    <t>Task 5</t>
  </si>
  <si>
    <t>Task 1</t>
  </si>
  <si>
    <t>Task 2</t>
  </si>
  <si>
    <t>Insert new rows ABOVE this one</t>
  </si>
  <si>
    <t>Project Start:</t>
  </si>
  <si>
    <t>PROGRESS</t>
  </si>
  <si>
    <t>ASSIGNED
TO</t>
  </si>
  <si>
    <t>Project Management Templates</t>
  </si>
  <si>
    <t>START</t>
  </si>
  <si>
    <t>END</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</si>
  <si>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</si>
  <si>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</si>
  <si>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</si>
  <si>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</si>
  <si>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</si>
  <si>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</si>
  <si>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</si>
  <si>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</si>
  <si>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</si>
  <si>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</si>
  <si>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</si>
  <si>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</si>
  <si>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</si>
  <si>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</si>
  <si>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</si>
  <si>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</si>
  <si>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</si>
  <si>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</si>
  <si>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</si>
  <si>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</si>
  <si>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</si>
  <si>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</si>
  <si>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</si>
  <si>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</si>
  <si>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</si>
  <si>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</si>
  <si>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</si>
  <si>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</si>
  <si>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</si>
  <si>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</si>
  <si>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</si>
  <si>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</si>
  <si>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</si>
  <si>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</si>
  <si>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Development of Remotely Operated Water Surface Drone for Floating Waste Collection</t>
  </si>
  <si>
    <t>JAGADEESH D</t>
  </si>
  <si>
    <t>HARI PRASAD R</t>
  </si>
  <si>
    <t>GIRISH JATTU GOUDA</t>
  </si>
  <si>
    <t>HARSHA E</t>
  </si>
  <si>
    <t xml:space="preserve">Phase 1 </t>
  </si>
  <si>
    <t>Phase 2</t>
  </si>
  <si>
    <t>17/01/2020</t>
  </si>
  <si>
    <t>Design of 3D modelled Drone</t>
  </si>
  <si>
    <t>Structure Analyis and Planning of 3D Model</t>
  </si>
  <si>
    <t>Project Lead : Jagadeesh D</t>
  </si>
  <si>
    <t>Coding Raspberry pi for live stream of video</t>
  </si>
  <si>
    <t>Coding Micro-controllers and Designing Circuits</t>
  </si>
  <si>
    <t>24/1/2020</t>
  </si>
  <si>
    <t>22/1/2020</t>
  </si>
  <si>
    <t>January</t>
  </si>
  <si>
    <t>February</t>
  </si>
  <si>
    <t>March</t>
  </si>
  <si>
    <t>April</t>
  </si>
  <si>
    <t>May</t>
  </si>
  <si>
    <t>June</t>
  </si>
  <si>
    <t>July</t>
  </si>
  <si>
    <t>August</t>
  </si>
  <si>
    <t xml:space="preserve">WEEKS </t>
  </si>
  <si>
    <t>18/01/2020</t>
  </si>
  <si>
    <t>Coding Raspberry pi for interfacing with Ph Sensor</t>
  </si>
  <si>
    <t>Analysis of Power Consumption, Material  Selection</t>
  </si>
  <si>
    <t>Implementation of Mechanical Structure Physically</t>
  </si>
  <si>
    <t>Simulating Micro-controller and motors in Proteus 8</t>
  </si>
  <si>
    <t>23/02/2020</t>
  </si>
  <si>
    <t>18/2/2020</t>
  </si>
  <si>
    <t>14/2/2020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</si>
</sst>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m/d/yy;@"/>
    <numFmt numFmtId="165" formatCode="ddd\,\ m/d/yyyy"/>
    <numFmt numFmtId="166" formatCode="mmm\ d\,\ yyyy"/>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2"/>
      <color theme="1"/>
      <name val="Calibri"/>
      <family val="2"/>
      <scheme val="minor"/>
    </font>
    <font>
      <b/>
      <sz val="18"/>
      <color theme="1"/>
      <name val="Calibri"/>
      <family val="2"/>
      <scheme val="minor"/>
    </font>
    <font>
      <b/>
      <sz val="22"/>
      <color theme="1"/>
      <name val="Calibri"/>
      <family val="2"/>
      <scheme val="minor"/>
    </font>
    <font>
      <sz val="16"/>
      <color theme="1"/>
      <name val="Calibri"/>
      <family val="2"/>
      <scheme val="minor"/>
    </font>
    <font>
      <sz val="24"/>
      <color theme="1"/>
      <name val="Calibri"/>
      <family val="2"/>
      <scheme val="minor"/>
    </font>
    <font>
      <b/>
      <sz val="28"/>
      <color rgb="FFC00000"/>
      <name val="Calibri"/>
      <family val="2"/>
      <scheme val="major"/>
    </font>
    <font>
      <sz val="26"/>
      <color theme="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theme="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
      <patternFill patternType="solid">
        <fgColor theme="6" tint="-0.499984740745262"/>
        <bgColor indexed="64"/>
      </patternFill>
    </fill>
    <fill>
      <patternFill patternType="solid">
        <fgColor theme="6" tint="-0.249977111117893"/>
        <bgColor indexed="64"/>
      </patternFill>
    </fill>
  </fills>
  <borders count="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43" fontId="9" fillId="0" borderId="3" applyFont="0" applyFill="0" applyAlignment="0" applyProtection="0"/>
    <xf numFmtId="0" fontId="11"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2" borderId="1" xfId="0" applyFont="1" applyFill="1" applyBorder="1" applyAlignment="1">
      <alignment horizontal="left" vertical="center" indent="1"/>
    </xf>
    <xf numFmtId="0" fontId="7" fillId="12" borderId="1" xfId="0" applyFont="1" applyFill="1" applyBorder="1" applyAlignment="1">
      <alignment horizontal="center" vertical="center" wrapText="1"/>
    </xf>
    <xf numFmtId="0" fontId="12" fillId="0" borderId="0" xfId="0" applyFont="1"/>
    <xf numFmtId="0" fontId="13"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7" xfId="0" applyBorder="1" applyAlignment="1">
      <alignment vertical="center"/>
    </xf>
    <xf numFmtId="0" fontId="0" fillId="0" borderId="7" xfId="0" applyBorder="1" applyAlignment="1">
      <alignment horizontal="right" vertical="center"/>
    </xf>
    <xf numFmtId="0" fontId="0" fillId="2" borderId="7"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0" fillId="0" borderId="0" xfId="6"/>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6" xfId="8" applyBorder="1">
      <alignment horizontal="right" indent="1"/>
    </xf>
    <xf numFmtId="0" fontId="0" fillId="0" borderId="8" xfId="0" applyBorder="1"/>
    <xf numFmtId="0" fontId="21" fillId="3" borderId="2" xfId="11" applyFont="1" applyFill="1">
      <alignment horizontal="center" vertical="center"/>
    </xf>
    <xf numFmtId="166" fontId="0" fillId="7" borderId="4" xfId="0" applyNumberFormat="1" applyFill="1" applyBorder="1" applyAlignment="1">
      <alignment horizontal="center" vertical="center" wrapText="1"/>
    </xf>
    <xf numFmtId="166" fontId="0" fillId="7" borderId="1" xfId="0" applyNumberFormat="1" applyFill="1" applyBorder="1" applyAlignment="1">
      <alignment horizontal="center" vertical="center" wrapText="1"/>
    </xf>
    <xf numFmtId="166" fontId="0" fillId="7" borderId="5" xfId="0" applyNumberFormat="1" applyFill="1" applyBorder="1" applyAlignment="1">
      <alignment horizontal="center" vertical="center" wrapText="1"/>
    </xf>
    <xf numFmtId="0" fontId="0" fillId="0" borderId="7" xfId="0" applyBorder="1" applyAlignment="1">
      <alignment horizontal="center" vertical="center"/>
    </xf>
    <xf numFmtId="164" fontId="5" fillId="0" borderId="2" xfId="0" applyNumberFormat="1" applyFont="1" applyBorder="1" applyAlignment="1">
      <alignment horizontal="center" vertical="center"/>
    </xf>
    <xf numFmtId="0" fontId="23" fillId="8" borderId="2" xfId="0" applyFont="1" applyFill="1" applyBorder="1" applyAlignment="1">
      <alignment horizontal="left" vertical="center" indent="1"/>
    </xf>
    <xf numFmtId="0" fontId="0" fillId="13" borderId="7" xfId="0" applyFill="1" applyBorder="1" applyAlignment="1">
      <alignment vertical="center"/>
    </xf>
    <xf numFmtId="0" fontId="0" fillId="14" borderId="7" xfId="0" applyFill="1" applyBorder="1" applyAlignment="1">
      <alignment vertical="center"/>
    </xf>
    <xf numFmtId="9" fontId="0" fillId="13" borderId="7" xfId="0" applyNumberFormat="1" applyFill="1" applyBorder="1" applyAlignment="1">
      <alignment horizontal="center" vertical="center"/>
    </xf>
    <xf numFmtId="0" fontId="0" fillId="9" borderId="7" xfId="0" applyFill="1" applyBorder="1" applyAlignment="1">
      <alignment vertical="center"/>
    </xf>
    <xf numFmtId="0" fontId="0" fillId="15" borderId="7" xfId="0" applyFill="1" applyBorder="1" applyAlignment="1">
      <alignment vertical="center"/>
    </xf>
    <xf numFmtId="9" fontId="0" fillId="15" borderId="7" xfId="0" applyNumberFormat="1" applyFill="1" applyBorder="1" applyAlignment="1">
      <alignment horizontal="center" vertical="center"/>
    </xf>
    <xf numFmtId="9" fontId="0" fillId="9" borderId="7" xfId="0" applyNumberFormat="1" applyFill="1" applyBorder="1" applyAlignment="1">
      <alignment horizontal="center" vertical="center"/>
    </xf>
    <xf numFmtId="0" fontId="0" fillId="16" borderId="7" xfId="0" applyFill="1" applyBorder="1" applyAlignment="1">
      <alignment vertical="center"/>
    </xf>
    <xf numFmtId="9" fontId="0" fillId="16" borderId="7" xfId="0" applyNumberFormat="1" applyFill="1" applyBorder="1" applyAlignment="1">
      <alignment horizontal="center" vertical="center"/>
    </xf>
    <xf numFmtId="0" fontId="0" fillId="16" borderId="7" xfId="0" applyFill="1" applyBorder="1" applyAlignment="1">
      <alignment horizontal="right" vertical="center"/>
    </xf>
    <xf numFmtId="0" fontId="0" fillId="17" borderId="7" xfId="0" applyFill="1" applyBorder="1" applyAlignment="1">
      <alignment vertical="center"/>
    </xf>
    <xf numFmtId="9" fontId="0" fillId="17" borderId="7" xfId="0" applyNumberFormat="1" applyFill="1" applyBorder="1" applyAlignment="1">
      <alignment horizontal="center" vertical="center"/>
    </xf>
    <xf numFmtId="0" fontId="24" fillId="9" borderId="2" xfId="11" applyFont="1" applyFill="1">
      <alignment horizontal="center" vertical="center"/>
    </xf>
    <xf numFmtId="0" fontId="23" fillId="9" borderId="2" xfId="0" applyFont="1" applyFill="1" applyBorder="1" applyAlignment="1">
      <alignment horizontal="left" vertical="center" indent="1"/>
    </xf>
    <xf numFmtId="165" fontId="22" fillId="0" borderId="3" xfId="9" applyFont="1">
      <alignment horizontal="center" vertical="center"/>
    </xf>
    <xf numFmtId="0" fontId="25" fillId="0" borderId="0" xfId="7" applyFont="1">
      <alignment vertical="top"/>
    </xf>
    <xf numFmtId="0" fontId="26" fillId="0" borderId="0" xfId="5" applyFont="1" applyAlignment="1">
      <alignment horizontal="left"/>
    </xf>
    <xf numFmtId="166" fontId="25" fillId="7" borderId="4" xfId="0" applyNumberFormat="1" applyFont="1" applyFill="1" applyBorder="1" applyAlignment="1">
      <alignment horizontal="center" vertical="center" wrapText="1"/>
    </xf>
    <xf numFmtId="166" fontId="25" fillId="7" borderId="1" xfId="0" applyNumberFormat="1" applyFont="1" applyFill="1" applyBorder="1" applyAlignment="1">
      <alignment horizontal="center" vertical="center" wrapText="1"/>
    </xf>
    <xf numFmtId="166" fontId="25" fillId="7" borderId="5" xfId="0" applyNumberFormat="1" applyFont="1" applyFill="1" applyBorder="1" applyAlignment="1">
      <alignment horizontal="center" vertical="center" wrapText="1"/>
    </xf>
    <xf numFmtId="166" fontId="27" fillId="7" borderId="4" xfId="0" applyNumberFormat="1" applyFont="1" applyFill="1" applyBorder="1" applyAlignment="1">
      <alignment horizontal="center" vertical="center" wrapText="1"/>
    </xf>
    <xf numFmtId="166" fontId="27" fillId="7" borderId="1" xfId="0" applyNumberFormat="1" applyFont="1" applyFill="1" applyBorder="1" applyAlignment="1">
      <alignment horizontal="center" vertical="center" wrapText="1"/>
    </xf>
    <xf numFmtId="166" fontId="27" fillId="7" borderId="5"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3">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25" zoomScaleNormal="25" zoomScalePageLayoutView="70" workbookViewId="0">
      <pane ySplit="6" topLeftCell="A7" activePane="bottomLeft" state="frozen"/>
      <selection pane="bottomLeft" activeCell="AY4" sqref="AY4:BE4"/>
    </sheetView>
  </sheetViews>
  <sheetFormatPr defaultRowHeight="30" customHeight="1" x14ac:dyDescent="0.25"/>
  <cols>
    <col min="1" max="1" width="2.7109375" style="52" customWidth="1"/>
    <col min="2" max="2" width="52.5703125" customWidth="1"/>
    <col min="3" max="3" width="30.7109375" customWidth="1"/>
    <col min="4" max="4" width="11.85546875" customWidth="1"/>
    <col min="5" max="5" width="13.85546875" style="5" customWidth="1"/>
    <col min="6" max="6" width="17" customWidth="1"/>
    <col min="7" max="7" width="21" customWidth="1"/>
    <col min="8" max="8" width="15.5703125" hidden="1" customWidth="1"/>
    <col min="9" max="9" width="9" customWidth="1"/>
    <col min="10" max="10" width="8.5703125" customWidth="1"/>
    <col min="11" max="11" width="8.7109375" customWidth="1"/>
    <col min="12" max="12" width="9.5703125" customWidth="1"/>
    <col min="13" max="13" width="11.5703125" customWidth="1"/>
    <col min="14" max="14" width="0.140625" customWidth="1"/>
    <col min="15" max="15" width="2.5703125" hidden="1" customWidth="1"/>
    <col min="16" max="16" width="9.85546875" customWidth="1"/>
    <col min="17" max="17" width="9.140625" customWidth="1"/>
    <col min="18" max="18" width="9.5703125" customWidth="1"/>
    <col min="19" max="19" width="10.42578125" customWidth="1"/>
    <col min="20" max="20" width="9.5703125" customWidth="1"/>
    <col min="21" max="21" width="2.5703125" hidden="1" customWidth="1"/>
    <col min="22" max="22" width="18.7109375" hidden="1" customWidth="1"/>
    <col min="23" max="23" width="9.5703125" customWidth="1"/>
    <col min="24" max="24" width="10" customWidth="1"/>
    <col min="25" max="25" width="10.5703125" customWidth="1"/>
    <col min="26" max="26" width="8.85546875" customWidth="1"/>
    <col min="27" max="27" width="0.140625" hidden="1" customWidth="1"/>
    <col min="28" max="28" width="2.5703125" hidden="1" customWidth="1"/>
    <col min="29" max="29" width="8.28515625" customWidth="1"/>
    <col min="30" max="30" width="7.7109375" customWidth="1"/>
    <col min="31" max="31" width="8.140625" customWidth="1"/>
    <col min="32" max="33" width="8.28515625" customWidth="1"/>
    <col min="34" max="34" width="8.7109375" customWidth="1"/>
    <col min="35" max="36" width="2.5703125" hidden="1" customWidth="1"/>
    <col min="37" max="37" width="7.42578125" customWidth="1"/>
    <col min="38" max="38" width="7.28515625" customWidth="1"/>
    <col min="39" max="39" width="8.28515625" customWidth="1"/>
    <col min="40" max="40" width="7.5703125" customWidth="1"/>
    <col min="41" max="41" width="8" customWidth="1"/>
    <col min="42" max="42" width="0.140625" customWidth="1"/>
    <col min="43" max="43" width="2.5703125" hidden="1" customWidth="1"/>
    <col min="44" max="44" width="7.5703125" customWidth="1"/>
    <col min="45" max="45" width="7.42578125" customWidth="1"/>
    <col min="46" max="46" width="7.5703125" customWidth="1"/>
    <col min="47" max="48" width="7.7109375" customWidth="1"/>
    <col min="49" max="49" width="0.140625" customWidth="1"/>
    <col min="50" max="50" width="0.140625" hidden="1" customWidth="1"/>
    <col min="51" max="52" width="7.42578125" customWidth="1"/>
    <col min="53" max="53" width="7.7109375" customWidth="1"/>
    <col min="54" max="55" width="7.5703125" customWidth="1"/>
    <col min="56" max="56" width="0.140625" customWidth="1"/>
    <col min="57" max="57" width="2.5703125" hidden="1" customWidth="1"/>
    <col min="58" max="58" width="7.5703125" customWidth="1"/>
    <col min="59" max="60" width="7.7109375" customWidth="1"/>
    <col min="61" max="61" width="6.5703125" customWidth="1"/>
    <col min="62" max="62" width="8.140625" customWidth="1"/>
    <col min="63" max="63" width="0.28515625" hidden="1" customWidth="1"/>
    <col min="64" max="64" width="2.5703125" hidden="1" customWidth="1"/>
    <col min="69" max="70" width="10.28515625"/>
  </cols>
  <sheetData>
    <row r="1" spans="1:64" ht="30" customHeight="1" x14ac:dyDescent="0.55000000000000004">
      <c r="A1" s="53" t="s">
        <v>37</v>
      </c>
      <c r="B1" s="102" t="s">
        <v>46</v>
      </c>
      <c r="C1" s="1"/>
      <c r="D1" s="2"/>
      <c r="E1" s="4"/>
      <c r="F1" s="41"/>
      <c r="H1" s="2"/>
      <c r="I1" s="10"/>
    </row>
    <row r="2" spans="1:64" ht="30" customHeight="1" x14ac:dyDescent="0.3">
      <c r="A2" s="52" t="s">
        <v>30</v>
      </c>
      <c r="B2" s="57"/>
      <c r="I2" s="55"/>
    </row>
    <row r="3" spans="1:64" ht="30" customHeight="1" x14ac:dyDescent="0.25">
      <c r="A3" s="52" t="s">
        <v>38</v>
      </c>
      <c r="B3" s="101" t="s">
        <v>56</v>
      </c>
      <c r="C3" s="76" t="s">
        <v>6</v>
      </c>
      <c r="D3" s="77"/>
      <c r="E3" s="100" t="s">
        <v>53</v>
      </c>
      <c r="F3" s="100"/>
    </row>
    <row r="4" spans="1:64" ht="30" customHeight="1" thickBot="1" x14ac:dyDescent="0.3">
      <c r="A4" s="53" t="s">
        <v>39</v>
      </c>
      <c r="C4" s="76" t="s">
        <v>12</v>
      </c>
      <c r="D4" s="77"/>
      <c r="E4" s="7">
        <v>1</v>
      </c>
      <c r="I4" s="103" t="s">
        <v>61</v>
      </c>
      <c r="J4" s="104"/>
      <c r="K4" s="104"/>
      <c r="L4" s="104"/>
      <c r="M4" s="104"/>
      <c r="N4" s="104"/>
      <c r="O4" s="105"/>
      <c r="P4" s="103" t="s">
        <v>62</v>
      </c>
      <c r="Q4" s="104"/>
      <c r="R4" s="104"/>
      <c r="S4" s="104"/>
      <c r="T4" s="104"/>
      <c r="U4" s="104"/>
      <c r="V4" s="105"/>
      <c r="W4" s="106" t="s">
        <v>63</v>
      </c>
      <c r="X4" s="107"/>
      <c r="Y4" s="107"/>
      <c r="Z4" s="107"/>
      <c r="AA4" s="107"/>
      <c r="AB4" s="107"/>
      <c r="AC4" s="108"/>
      <c r="AD4" s="106" t="s">
        <v>64</v>
      </c>
      <c r="AE4" s="107"/>
      <c r="AF4" s="107"/>
      <c r="AG4" s="107"/>
      <c r="AH4" s="107"/>
      <c r="AI4" s="107"/>
      <c r="AJ4" s="108"/>
      <c r="AK4" s="106" t="s">
        <v>65</v>
      </c>
      <c r="AL4" s="107"/>
      <c r="AM4" s="107"/>
      <c r="AN4" s="107"/>
      <c r="AO4" s="107"/>
      <c r="AP4" s="107"/>
      <c r="AQ4" s="108"/>
      <c r="AR4" s="106" t="s">
        <v>66</v>
      </c>
      <c r="AS4" s="107"/>
      <c r="AT4" s="107"/>
      <c r="AU4" s="107"/>
      <c r="AV4" s="107"/>
      <c r="AW4" s="107"/>
      <c r="AX4" s="108"/>
      <c r="AY4" s="106" t="s">
        <v>67</v>
      </c>
      <c r="AZ4" s="107"/>
      <c r="BA4" s="107"/>
      <c r="BB4" s="107"/>
      <c r="BC4" s="107"/>
      <c r="BD4" s="107"/>
      <c r="BE4" s="108"/>
      <c r="BF4" s="80" t="s">
        <v>68</v>
      </c>
      <c r="BG4" s="81"/>
      <c r="BH4" s="81"/>
      <c r="BI4" s="81"/>
      <c r="BJ4" s="81"/>
      <c r="BK4" s="81"/>
      <c r="BL4" s="82"/>
    </row>
    <row r="5" spans="1:64" ht="15" customHeight="1" thickBot="1" x14ac:dyDescent="0.3">
      <c r="A5" s="53" t="s">
        <v>40</v>
      </c>
      <c r="B5" s="78"/>
      <c r="C5" s="78"/>
      <c r="D5" s="78"/>
      <c r="E5" s="78"/>
      <c r="F5" s="78"/>
      <c r="G5" s="7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row>
    <row r="6" spans="1:64" ht="30" customHeight="1" thickBot="1" x14ac:dyDescent="0.3">
      <c r="A6" s="53" t="s">
        <v>41</v>
      </c>
      <c r="B6" s="8" t="s">
        <v>13</v>
      </c>
      <c r="C6" s="9" t="s">
        <v>8</v>
      </c>
      <c r="D6" s="9" t="s">
        <v>7</v>
      </c>
      <c r="E6" s="9" t="s">
        <v>10</v>
      </c>
      <c r="F6" s="9" t="s">
        <v>11</v>
      </c>
      <c r="G6" s="9"/>
      <c r="H6" s="9" t="s">
        <v>69</v>
      </c>
      <c r="I6" s="83">
        <v>1</v>
      </c>
      <c r="J6" s="83">
        <v>2</v>
      </c>
      <c r="K6" s="83">
        <v>3</v>
      </c>
      <c r="L6" s="83">
        <v>4</v>
      </c>
      <c r="M6" s="83">
        <v>5</v>
      </c>
      <c r="N6" s="38"/>
      <c r="O6" s="38"/>
      <c r="P6" s="83">
        <v>1</v>
      </c>
      <c r="Q6" s="83">
        <v>2</v>
      </c>
      <c r="R6" s="83">
        <v>3</v>
      </c>
      <c r="S6" s="83">
        <v>4</v>
      </c>
      <c r="T6" s="83">
        <v>5</v>
      </c>
      <c r="U6" s="38"/>
      <c r="V6" s="38"/>
      <c r="W6" s="83">
        <v>1</v>
      </c>
      <c r="X6" s="83">
        <v>2</v>
      </c>
      <c r="Y6" s="83">
        <v>3</v>
      </c>
      <c r="Z6" s="83">
        <v>4</v>
      </c>
      <c r="AA6" s="83">
        <v>5</v>
      </c>
      <c r="AB6" s="38"/>
      <c r="AC6" s="83">
        <v>5</v>
      </c>
      <c r="AD6" s="83">
        <v>1</v>
      </c>
      <c r="AE6" s="83">
        <v>2</v>
      </c>
      <c r="AF6" s="83">
        <v>3</v>
      </c>
      <c r="AG6" s="83">
        <v>4</v>
      </c>
      <c r="AH6" s="83">
        <v>5</v>
      </c>
      <c r="AI6" s="38"/>
      <c r="AJ6" s="83">
        <v>5</v>
      </c>
      <c r="AK6" s="83">
        <v>1</v>
      </c>
      <c r="AL6" s="83">
        <v>2</v>
      </c>
      <c r="AM6" s="83">
        <v>3</v>
      </c>
      <c r="AN6" s="83">
        <v>4</v>
      </c>
      <c r="AO6" s="83">
        <v>5</v>
      </c>
      <c r="AP6" s="38"/>
      <c r="AQ6" s="38"/>
      <c r="AR6" s="83">
        <v>1</v>
      </c>
      <c r="AS6" s="83">
        <v>2</v>
      </c>
      <c r="AT6" s="83">
        <v>3</v>
      </c>
      <c r="AU6" s="83">
        <v>4</v>
      </c>
      <c r="AV6" s="83">
        <v>5</v>
      </c>
      <c r="AW6" s="38"/>
      <c r="AX6" s="38"/>
      <c r="AY6" s="83">
        <v>1</v>
      </c>
      <c r="AZ6" s="83">
        <v>2</v>
      </c>
      <c r="BA6" s="83">
        <v>3</v>
      </c>
      <c r="BB6" s="83">
        <v>4</v>
      </c>
      <c r="BC6" s="83">
        <v>5</v>
      </c>
      <c r="BD6" s="38"/>
      <c r="BE6" s="38"/>
      <c r="BF6" s="83">
        <v>1</v>
      </c>
      <c r="BG6" s="83">
        <v>2</v>
      </c>
      <c r="BH6" s="83">
        <v>3</v>
      </c>
      <c r="BI6" s="83">
        <v>4</v>
      </c>
      <c r="BJ6" s="83">
        <v>5</v>
      </c>
      <c r="BK6" s="38"/>
      <c r="BL6" s="38"/>
    </row>
    <row r="7" spans="1:64" ht="30" hidden="1" customHeight="1" thickBot="1" x14ac:dyDescent="0.3">
      <c r="A7" s="52" t="s">
        <v>36</v>
      </c>
      <c r="C7" s="56"/>
      <c r="E7"/>
      <c r="H7" t="str">
        <f>IF(OR(ISBLANK(task_start),ISBLANK(task_end)),"",task_end-task_start+1)</f>
        <v/>
      </c>
      <c r="I7" s="38"/>
      <c r="J7" s="38"/>
      <c r="K7" s="38"/>
      <c r="L7" s="38"/>
      <c r="M7" s="38"/>
      <c r="N7" s="38"/>
      <c r="O7" s="38"/>
      <c r="P7" s="38"/>
      <c r="Q7" s="38"/>
      <c r="R7" s="38"/>
      <c r="S7" s="38"/>
      <c r="T7" s="38"/>
      <c r="U7" s="39"/>
      <c r="V7" s="39"/>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row>
    <row r="8" spans="1:64" s="3" customFormat="1" ht="30" customHeight="1" thickBot="1" x14ac:dyDescent="0.3">
      <c r="A8" s="53" t="s">
        <v>42</v>
      </c>
      <c r="B8" s="85" t="s">
        <v>51</v>
      </c>
      <c r="C8" s="63"/>
      <c r="D8" s="14"/>
      <c r="E8" s="15"/>
      <c r="F8" s="16"/>
      <c r="G8" s="13"/>
      <c r="H8" s="13" t="str">
        <f t="shared" ref="H8:H33" si="0">IF(OR(ISBLANK(task_start),ISBLANK(task_end)),"",task_end-task_start+1)</f>
        <v/>
      </c>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row>
    <row r="9" spans="1:64" s="3" customFormat="1" ht="30" customHeight="1" thickBot="1" x14ac:dyDescent="0.3">
      <c r="A9" s="53" t="s">
        <v>43</v>
      </c>
      <c r="B9" s="71"/>
      <c r="C9" s="64" t="s">
        <v>32</v>
      </c>
      <c r="D9" s="17"/>
      <c r="E9" s="58" t="str">
        <f>Project_Start</f>
        <v>17/01/2020</v>
      </c>
      <c r="F9" s="58">
        <v>44014</v>
      </c>
      <c r="G9" s="84"/>
      <c r="H9" s="13">
        <v>22</v>
      </c>
      <c r="I9" s="38"/>
      <c r="J9" s="38"/>
      <c r="K9" s="38"/>
      <c r="L9" s="38"/>
      <c r="M9" s="38"/>
      <c r="N9" s="38"/>
      <c r="O9" s="38"/>
      <c r="P9" s="38"/>
      <c r="Q9" s="38"/>
      <c r="R9" s="38"/>
      <c r="S9" s="38"/>
      <c r="T9" s="38"/>
      <c r="U9" s="38"/>
      <c r="V9" s="38"/>
      <c r="W9" s="38"/>
      <c r="X9" s="38"/>
      <c r="Y9" s="39"/>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row>
    <row r="10" spans="1:64" s="3" customFormat="1" ht="30" customHeight="1" thickBot="1" x14ac:dyDescent="0.3">
      <c r="A10" s="53" t="s">
        <v>44</v>
      </c>
      <c r="B10" s="71" t="s">
        <v>58</v>
      </c>
      <c r="C10" s="79" t="s">
        <v>47</v>
      </c>
      <c r="D10" s="17">
        <v>1</v>
      </c>
      <c r="E10" s="58" t="s">
        <v>59</v>
      </c>
      <c r="F10" s="58">
        <v>44014</v>
      </c>
      <c r="G10" s="13">
        <v>15</v>
      </c>
      <c r="H10" s="13"/>
      <c r="I10" s="38"/>
      <c r="J10" s="38"/>
      <c r="K10" s="38"/>
      <c r="L10" s="86"/>
      <c r="M10" s="88">
        <v>1</v>
      </c>
      <c r="N10" s="38"/>
      <c r="O10" s="38"/>
      <c r="P10" s="86"/>
      <c r="Q10" s="86"/>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row>
    <row r="11" spans="1:64" s="3" customFormat="1" ht="30" customHeight="1" thickBot="1" x14ac:dyDescent="0.3">
      <c r="A11" s="52"/>
      <c r="B11" s="71" t="s">
        <v>57</v>
      </c>
      <c r="C11" s="79" t="s">
        <v>48</v>
      </c>
      <c r="D11" s="17">
        <v>1</v>
      </c>
      <c r="E11" s="58" t="s">
        <v>60</v>
      </c>
      <c r="F11" s="58">
        <v>44014</v>
      </c>
      <c r="G11" s="13">
        <v>18</v>
      </c>
      <c r="H11" s="13"/>
      <c r="I11" s="38"/>
      <c r="J11" s="38"/>
      <c r="K11" s="38"/>
      <c r="L11" s="86"/>
      <c r="M11" s="88">
        <v>1</v>
      </c>
      <c r="N11" s="38"/>
      <c r="O11" s="38"/>
      <c r="P11" s="86"/>
      <c r="Q11" s="86"/>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row>
    <row r="12" spans="1:64" s="3" customFormat="1" ht="30" customHeight="1" thickBot="1" x14ac:dyDescent="0.3">
      <c r="A12" s="52"/>
      <c r="B12" s="71" t="s">
        <v>54</v>
      </c>
      <c r="C12" s="79" t="s">
        <v>49</v>
      </c>
      <c r="D12" s="17">
        <v>1</v>
      </c>
      <c r="E12" s="58" t="s">
        <v>70</v>
      </c>
      <c r="F12" s="58">
        <v>43953</v>
      </c>
      <c r="G12" s="13">
        <v>19</v>
      </c>
      <c r="H12" s="13"/>
      <c r="I12" s="38"/>
      <c r="J12" s="38"/>
      <c r="K12" s="86"/>
      <c r="L12" s="86"/>
      <c r="M12" s="88">
        <v>1</v>
      </c>
      <c r="N12" s="38"/>
      <c r="O12" s="38"/>
      <c r="P12" s="86"/>
      <c r="Q12" s="86"/>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row>
    <row r="13" spans="1:64" s="3" customFormat="1" ht="30" customHeight="1" thickBot="1" x14ac:dyDescent="0.3">
      <c r="A13" s="52"/>
      <c r="B13" s="71" t="s">
        <v>55</v>
      </c>
      <c r="C13" s="79" t="s">
        <v>50</v>
      </c>
      <c r="D13" s="17">
        <v>1</v>
      </c>
      <c r="E13" s="58" t="s">
        <v>53</v>
      </c>
      <c r="F13" s="58">
        <v>43863</v>
      </c>
      <c r="G13" s="13">
        <v>17</v>
      </c>
      <c r="H13" s="13"/>
      <c r="I13" s="38"/>
      <c r="J13" s="38"/>
      <c r="K13" s="86"/>
      <c r="L13" s="86"/>
      <c r="M13" s="88">
        <v>1</v>
      </c>
      <c r="N13" s="38"/>
      <c r="O13" s="38"/>
      <c r="P13" s="86"/>
      <c r="Q13" s="38"/>
      <c r="R13" s="38"/>
      <c r="S13" s="38"/>
      <c r="T13" s="38"/>
      <c r="U13" s="39"/>
      <c r="V13" s="39"/>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row>
    <row r="14" spans="1:64" s="3" customFormat="1" ht="30" customHeight="1" thickBot="1" x14ac:dyDescent="0.3">
      <c r="A14" s="53" t="s">
        <v>45</v>
      </c>
      <c r="B14" s="99" t="s">
        <v>52</v>
      </c>
      <c r="C14" s="98"/>
      <c r="D14" s="18"/>
      <c r="E14" s="19"/>
      <c r="F14" s="20"/>
      <c r="G14" s="13"/>
      <c r="H14" s="13" t="str">
        <f t="shared" si="0"/>
        <v/>
      </c>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row>
    <row r="15" spans="1:64" s="3" customFormat="1" ht="30" customHeight="1" thickBot="1" x14ac:dyDescent="0.3">
      <c r="A15" s="53"/>
      <c r="B15" s="72" t="s">
        <v>74</v>
      </c>
      <c r="C15" s="79" t="s">
        <v>47</v>
      </c>
      <c r="D15" s="21">
        <v>0.9</v>
      </c>
      <c r="E15" s="59" t="s">
        <v>75</v>
      </c>
      <c r="F15" s="59">
        <v>43834</v>
      </c>
      <c r="G15" s="13">
        <v>39</v>
      </c>
      <c r="H15" s="13"/>
      <c r="I15" s="38"/>
      <c r="J15" s="38"/>
      <c r="K15" s="38"/>
      <c r="L15" s="38"/>
      <c r="M15" s="38"/>
      <c r="N15" s="38"/>
      <c r="O15" s="38"/>
      <c r="P15" s="38"/>
      <c r="Q15" s="38"/>
      <c r="R15" s="87"/>
      <c r="S15" s="87"/>
      <c r="T15" s="93"/>
      <c r="U15" s="38"/>
      <c r="V15" s="38"/>
      <c r="W15" s="93"/>
      <c r="X15" s="94">
        <v>0.9</v>
      </c>
      <c r="Y15" s="95"/>
      <c r="Z15" s="93"/>
      <c r="AA15" s="38"/>
      <c r="AB15" s="38"/>
      <c r="AC15" s="93"/>
      <c r="AD15" s="93"/>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row>
    <row r="16" spans="1:64" s="3" customFormat="1" ht="30" customHeight="1" thickBot="1" x14ac:dyDescent="0.3">
      <c r="A16" s="52"/>
      <c r="B16" s="72" t="s">
        <v>71</v>
      </c>
      <c r="C16" s="79" t="s">
        <v>48</v>
      </c>
      <c r="D16" s="21">
        <v>0.85</v>
      </c>
      <c r="E16" s="59">
        <v>44076</v>
      </c>
      <c r="F16" s="59">
        <v>43986</v>
      </c>
      <c r="G16" s="13">
        <v>58</v>
      </c>
      <c r="H16" s="13"/>
      <c r="I16" s="38"/>
      <c r="J16" s="38"/>
      <c r="K16" s="38"/>
      <c r="L16" s="38"/>
      <c r="M16" s="38"/>
      <c r="N16" s="38"/>
      <c r="O16" s="38"/>
      <c r="P16" s="38"/>
      <c r="Q16" s="96"/>
      <c r="R16" s="96"/>
      <c r="S16" s="96"/>
      <c r="T16" s="96"/>
      <c r="U16" s="38"/>
      <c r="V16" s="38"/>
      <c r="W16" s="96"/>
      <c r="X16" s="97">
        <v>0.85</v>
      </c>
      <c r="Y16" s="96"/>
      <c r="Z16" s="96"/>
      <c r="AA16" s="38"/>
      <c r="AB16" s="38"/>
      <c r="AC16" s="96"/>
      <c r="AD16" s="96"/>
      <c r="AE16" s="96"/>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row>
    <row r="17" spans="1:64" s="3" customFormat="1" ht="30" customHeight="1" thickBot="1" x14ac:dyDescent="0.3">
      <c r="A17" s="52"/>
      <c r="B17" s="72" t="s">
        <v>73</v>
      </c>
      <c r="C17" s="79" t="s">
        <v>49</v>
      </c>
      <c r="D17" s="21">
        <v>0.5</v>
      </c>
      <c r="E17" s="59" t="s">
        <v>76</v>
      </c>
      <c r="F17" s="59">
        <v>43986</v>
      </c>
      <c r="G17" s="13">
        <v>49</v>
      </c>
      <c r="H17" s="13" t="e">
        <f t="shared" si="0"/>
        <v>#VALUE!</v>
      </c>
      <c r="I17" s="38"/>
      <c r="J17" s="38"/>
      <c r="K17" s="38"/>
      <c r="L17" s="38"/>
      <c r="M17" s="38"/>
      <c r="N17" s="38"/>
      <c r="O17" s="38"/>
      <c r="P17" s="38"/>
      <c r="Q17" s="38"/>
      <c r="R17" s="87"/>
      <c r="S17" s="90"/>
      <c r="T17" s="90"/>
      <c r="U17" s="38"/>
      <c r="V17" s="38"/>
      <c r="W17" s="90"/>
      <c r="X17" s="91">
        <v>0.5</v>
      </c>
      <c r="Y17" s="90"/>
      <c r="Z17" s="90"/>
      <c r="AA17" s="38"/>
      <c r="AB17" s="38"/>
      <c r="AC17" s="90"/>
      <c r="AD17" s="90"/>
      <c r="AE17" s="90"/>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row>
    <row r="18" spans="1:64" s="3" customFormat="1" ht="30" customHeight="1" thickBot="1" x14ac:dyDescent="0.3">
      <c r="A18" s="52"/>
      <c r="B18" s="72" t="s">
        <v>72</v>
      </c>
      <c r="C18" s="79" t="s">
        <v>50</v>
      </c>
      <c r="D18" s="21">
        <v>0.6</v>
      </c>
      <c r="E18" s="59" t="s">
        <v>77</v>
      </c>
      <c r="F18" s="59">
        <v>43986</v>
      </c>
      <c r="G18" s="13">
        <v>53</v>
      </c>
      <c r="H18" s="13" t="e">
        <f t="shared" si="0"/>
        <v>#VALUE!</v>
      </c>
      <c r="I18" s="38"/>
      <c r="J18" s="38"/>
      <c r="K18" s="38"/>
      <c r="L18" s="38"/>
      <c r="M18" s="38"/>
      <c r="N18" s="38"/>
      <c r="O18" s="38"/>
      <c r="P18" s="38"/>
      <c r="Q18" s="38"/>
      <c r="R18" s="89"/>
      <c r="S18" s="89"/>
      <c r="T18" s="89"/>
      <c r="U18" s="38"/>
      <c r="V18" s="38"/>
      <c r="W18" s="89"/>
      <c r="X18" s="92">
        <v>0.6</v>
      </c>
      <c r="Y18" s="89"/>
      <c r="Z18" s="89"/>
      <c r="AA18" s="38"/>
      <c r="AB18" s="38"/>
      <c r="AC18" s="89"/>
      <c r="AD18" s="89"/>
      <c r="AE18" s="89"/>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row>
    <row r="19" spans="1:64" s="3" customFormat="1" ht="30" hidden="1" customHeight="1" thickBot="1" x14ac:dyDescent="0.3">
      <c r="A19" s="52"/>
      <c r="B19" s="72"/>
      <c r="C19" s="65"/>
      <c r="D19" s="21"/>
      <c r="E19" s="59"/>
      <c r="F19" s="59"/>
      <c r="G19" s="13"/>
      <c r="H19" s="13"/>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row>
    <row r="20" spans="1:64" s="3" customFormat="1" ht="30" customHeight="1" thickBot="1" x14ac:dyDescent="0.3">
      <c r="A20" s="52" t="s">
        <v>33</v>
      </c>
      <c r="B20" s="22" t="s">
        <v>14</v>
      </c>
      <c r="C20" s="66"/>
      <c r="D20" s="23"/>
      <c r="E20" s="24"/>
      <c r="F20" s="25"/>
      <c r="G20" s="13"/>
      <c r="H20" s="13" t="str">
        <f t="shared" si="0"/>
        <v/>
      </c>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row>
    <row r="21" spans="1:64" s="3" customFormat="1" ht="30" customHeight="1" thickBot="1" x14ac:dyDescent="0.3">
      <c r="A21" s="52"/>
      <c r="B21" s="73" t="s">
        <v>3</v>
      </c>
      <c r="C21" s="67"/>
      <c r="D21" s="26"/>
      <c r="E21" s="60" t="e">
        <f>E9+15</f>
        <v>#VALUE!</v>
      </c>
      <c r="F21" s="60" t="e">
        <f>E21+5</f>
        <v>#VALUE!</v>
      </c>
      <c r="G21" s="13"/>
      <c r="H21" s="13" t="e">
        <f t="shared" si="0"/>
        <v>#VALUE!</v>
      </c>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3" customFormat="1" ht="30" customHeight="1" thickBot="1" x14ac:dyDescent="0.3">
      <c r="A22" s="52"/>
      <c r="B22" s="73" t="s">
        <v>4</v>
      </c>
      <c r="C22" s="67"/>
      <c r="D22" s="26"/>
      <c r="E22" s="60" t="e">
        <f>F21+1</f>
        <v>#VALUE!</v>
      </c>
      <c r="F22" s="60" t="e">
        <f>E22+4</f>
        <v>#VALUE!</v>
      </c>
      <c r="G22" s="13"/>
      <c r="H22" s="13" t="e">
        <f t="shared" si="0"/>
        <v>#VALUE!</v>
      </c>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3" customFormat="1" ht="30" customHeight="1" thickBot="1" x14ac:dyDescent="0.3">
      <c r="A23" s="52"/>
      <c r="B23" s="73" t="s">
        <v>0</v>
      </c>
      <c r="C23" s="67"/>
      <c r="D23" s="26"/>
      <c r="E23" s="60" t="e">
        <f>E22+5</f>
        <v>#VALUE!</v>
      </c>
      <c r="F23" s="60" t="e">
        <f>E23+5</f>
        <v>#VALUE!</v>
      </c>
      <c r="G23" s="13"/>
      <c r="H23" s="13" t="e">
        <f t="shared" si="0"/>
        <v>#VALUE!</v>
      </c>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row>
    <row r="24" spans="1:64" s="3" customFormat="1" ht="30" customHeight="1" thickBot="1" x14ac:dyDescent="0.3">
      <c r="A24" s="52"/>
      <c r="B24" s="73" t="s">
        <v>1</v>
      </c>
      <c r="C24" s="67"/>
      <c r="D24" s="26"/>
      <c r="E24" s="60" t="e">
        <f>F23+1</f>
        <v>#VALUE!</v>
      </c>
      <c r="F24" s="60" t="e">
        <f>E24+4</f>
        <v>#VALUE!</v>
      </c>
      <c r="G24" s="13"/>
      <c r="H24" s="13" t="e">
        <f t="shared" si="0"/>
        <v>#VALUE!</v>
      </c>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row>
    <row r="25" spans="1:64" s="3" customFormat="1" ht="30" customHeight="1" thickBot="1" x14ac:dyDescent="0.3">
      <c r="A25" s="52"/>
      <c r="B25" s="73" t="s">
        <v>2</v>
      </c>
      <c r="C25" s="67"/>
      <c r="D25" s="26"/>
      <c r="E25" s="60" t="e">
        <f>E23</f>
        <v>#VALUE!</v>
      </c>
      <c r="F25" s="60" t="e">
        <f>E25+4</f>
        <v>#VALUE!</v>
      </c>
      <c r="G25" s="13"/>
      <c r="H25" s="13" t="e">
        <f t="shared" si="0"/>
        <v>#VALUE!</v>
      </c>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row>
    <row r="26" spans="1:64" s="3" customFormat="1" ht="30" customHeight="1" thickBot="1" x14ac:dyDescent="0.3">
      <c r="A26" s="52" t="s">
        <v>33</v>
      </c>
      <c r="B26" s="27" t="s">
        <v>26</v>
      </c>
      <c r="C26" s="68"/>
      <c r="D26" s="28"/>
      <c r="E26" s="29"/>
      <c r="F26" s="30"/>
      <c r="G26" s="13"/>
      <c r="H26" s="13" t="str">
        <f t="shared" si="0"/>
        <v/>
      </c>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row>
    <row r="27" spans="1:64" s="3" customFormat="1" ht="30" customHeight="1" thickBot="1" x14ac:dyDescent="0.3">
      <c r="A27" s="52"/>
      <c r="B27" s="74" t="s">
        <v>3</v>
      </c>
      <c r="C27" s="69"/>
      <c r="D27" s="31"/>
      <c r="E27" s="61" t="s">
        <v>31</v>
      </c>
      <c r="F27" s="61" t="s">
        <v>31</v>
      </c>
      <c r="G27" s="13"/>
      <c r="H27" s="13" t="e">
        <f t="shared" si="0"/>
        <v>#VALUE!</v>
      </c>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row>
    <row r="28" spans="1:64" s="3" customFormat="1" ht="30" customHeight="1" thickBot="1" x14ac:dyDescent="0.3">
      <c r="A28" s="52"/>
      <c r="B28" s="74" t="s">
        <v>4</v>
      </c>
      <c r="C28" s="69"/>
      <c r="D28" s="31"/>
      <c r="E28" s="61" t="s">
        <v>31</v>
      </c>
      <c r="F28" s="61" t="s">
        <v>31</v>
      </c>
      <c r="G28" s="13"/>
      <c r="H28" s="13" t="e">
        <f t="shared" si="0"/>
        <v>#VALUE!</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row>
    <row r="29" spans="1:64" s="3" customFormat="1" ht="30" customHeight="1" thickBot="1" x14ac:dyDescent="0.3">
      <c r="A29" s="52"/>
      <c r="B29" s="74" t="s">
        <v>0</v>
      </c>
      <c r="C29" s="69"/>
      <c r="D29" s="31"/>
      <c r="E29" s="61" t="s">
        <v>31</v>
      </c>
      <c r="F29" s="61" t="s">
        <v>31</v>
      </c>
      <c r="G29" s="13"/>
      <c r="H29" s="13" t="e">
        <f t="shared" si="0"/>
        <v>#VALUE!</v>
      </c>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row>
    <row r="30" spans="1:64" s="3" customFormat="1" ht="30" customHeight="1" thickBot="1" x14ac:dyDescent="0.3">
      <c r="A30" s="52"/>
      <c r="B30" s="74" t="s">
        <v>1</v>
      </c>
      <c r="C30" s="69"/>
      <c r="D30" s="31"/>
      <c r="E30" s="61" t="s">
        <v>31</v>
      </c>
      <c r="F30" s="61" t="s">
        <v>31</v>
      </c>
      <c r="G30" s="13"/>
      <c r="H30" s="13" t="e">
        <f t="shared" si="0"/>
        <v>#VALUE!</v>
      </c>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row>
    <row r="31" spans="1:64" s="3" customFormat="1" ht="30" customHeight="1" thickBot="1" x14ac:dyDescent="0.3">
      <c r="A31" s="52"/>
      <c r="B31" s="74" t="s">
        <v>2</v>
      </c>
      <c r="C31" s="69"/>
      <c r="D31" s="31"/>
      <c r="E31" s="61" t="s">
        <v>31</v>
      </c>
      <c r="F31" s="61" t="s">
        <v>31</v>
      </c>
      <c r="G31" s="13"/>
      <c r="H31" s="13" t="e">
        <f t="shared" si="0"/>
        <v>#VALUE!</v>
      </c>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64" s="3" customFormat="1" ht="30" customHeight="1" thickBot="1" x14ac:dyDescent="0.3">
      <c r="A32" s="52" t="s">
        <v>35</v>
      </c>
      <c r="B32" s="75"/>
      <c r="C32" s="70"/>
      <c r="D32" s="12"/>
      <c r="E32" s="62"/>
      <c r="F32" s="62"/>
      <c r="G32" s="13"/>
      <c r="H32" s="13" t="str">
        <f t="shared" si="0"/>
        <v/>
      </c>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s="3" customFormat="1" ht="30" customHeight="1" thickBot="1" x14ac:dyDescent="0.3">
      <c r="A33" s="53" t="s">
        <v>34</v>
      </c>
      <c r="B33" s="32" t="s">
        <v>5</v>
      </c>
      <c r="C33" s="33"/>
      <c r="D33" s="34"/>
      <c r="E33" s="35"/>
      <c r="F33" s="36"/>
      <c r="G33" s="37"/>
      <c r="H33" s="37" t="str">
        <f t="shared" si="0"/>
        <v/>
      </c>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ht="30" customHeight="1" x14ac:dyDescent="0.25">
      <c r="G34" s="6"/>
    </row>
    <row r="35" spans="1:64" ht="30" customHeight="1" x14ac:dyDescent="0.25">
      <c r="C35" s="10"/>
      <c r="F35" s="54"/>
    </row>
    <row r="36" spans="1:64" ht="30" customHeight="1" x14ac:dyDescent="0.25">
      <c r="C36" s="11"/>
    </row>
  </sheetData>
  <mergeCells count="12">
    <mergeCell ref="BF4:BL4"/>
    <mergeCell ref="E3:F3"/>
    <mergeCell ref="I4:O4"/>
    <mergeCell ref="P4:V4"/>
    <mergeCell ref="W4:AC4"/>
    <mergeCell ref="AD4:AJ4"/>
    <mergeCell ref="AR4:AX4"/>
    <mergeCell ref="AY4:BE4"/>
    <mergeCell ref="C3:D3"/>
    <mergeCell ref="C4:D4"/>
    <mergeCell ref="B5:G5"/>
    <mergeCell ref="AK4:AQ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0">
    <cfRule type="expression" dxfId="2" priority="27">
      <formula>AND(task_start&lt;=#REF!,ROUNDDOWN((task_end-task_start+1)*task_progress,0)+task_start-1&gt;=#REF!)</formula>
    </cfRule>
    <cfRule type="expression" dxfId="1" priority="28" stopIfTrue="1">
      <formula>AND(task_end&gt;=#REF!,task_start&lt;#REF!)</formula>
    </cfRule>
  </conditionalFormatting>
  <conditionalFormatting sqref="BL5:BL30">
    <cfRule type="expression" dxfId="3" priority="34">
      <formula>AND(TODAY()&gt;=#REF!,TODAY()&lt;BM$5)</formula>
    </cfRule>
  </conditionalFormatting>
  <conditionalFormatting sqref="I5:BK30">
    <cfRule type="expression" dxfId="0" priority="35">
      <formula>AND(TODAY()&gt;=#REF!,TODAY()&lt;#REF!)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2" customWidth="1"/>
    <col min="2" max="16384" width="9.140625" style="2"/>
  </cols>
  <sheetData>
    <row r="1" spans="1:2" ht="46.5" customHeight="1" x14ac:dyDescent="0.2"/>
    <row r="2" spans="1:2" s="44" customFormat="1" ht="15.75" x14ac:dyDescent="0.25">
      <c r="A2" s="43" t="s">
        <v>17</v>
      </c>
      <c r="B2" s="43"/>
    </row>
    <row r="3" spans="1:2" s="48" customFormat="1" ht="27" customHeight="1" x14ac:dyDescent="0.25">
      <c r="A3" s="49" t="s">
        <v>22</v>
      </c>
      <c r="B3" s="49"/>
    </row>
    <row r="4" spans="1:2" s="45" customFormat="1" ht="26.25" x14ac:dyDescent="0.4">
      <c r="A4" s="46" t="s">
        <v>16</v>
      </c>
    </row>
    <row r="5" spans="1:2" ht="74.099999999999994" customHeight="1" x14ac:dyDescent="0.2">
      <c r="A5" s="47" t="s">
        <v>25</v>
      </c>
    </row>
    <row r="6" spans="1:2" ht="26.25" customHeight="1" x14ac:dyDescent="0.2">
      <c r="A6" s="46" t="s">
        <v>29</v>
      </c>
    </row>
    <row r="7" spans="1:2" s="42" customFormat="1" ht="204.95" customHeight="1" x14ac:dyDescent="0.25">
      <c r="A7" s="51" t="s">
        <v>28</v>
      </c>
    </row>
    <row r="8" spans="1:2" s="45" customFormat="1" ht="26.25" x14ac:dyDescent="0.4">
      <c r="A8" s="46" t="s">
        <v>18</v>
      </c>
    </row>
    <row r="9" spans="1:2" ht="60" x14ac:dyDescent="0.2">
      <c r="A9" s="47" t="s">
        <v>27</v>
      </c>
    </row>
    <row r="10" spans="1:2" s="42" customFormat="1" ht="27.95" customHeight="1" x14ac:dyDescent="0.25">
      <c r="A10" s="50" t="s">
        <v>24</v>
      </c>
    </row>
    <row r="11" spans="1:2" s="45" customFormat="1" ht="26.25" x14ac:dyDescent="0.4">
      <c r="A11" s="46" t="s">
        <v>15</v>
      </c>
    </row>
    <row r="12" spans="1:2" ht="30" x14ac:dyDescent="0.2">
      <c r="A12" s="47" t="s">
        <v>23</v>
      </c>
    </row>
    <row r="13" spans="1:2" s="42" customFormat="1" ht="27.95" customHeight="1" x14ac:dyDescent="0.25">
      <c r="A13" s="50" t="s">
        <v>9</v>
      </c>
    </row>
    <row r="14" spans="1:2" s="45" customFormat="1" ht="26.25" x14ac:dyDescent="0.4">
      <c r="A14" s="46" t="s">
        <v>19</v>
      </c>
    </row>
    <row r="15" spans="1:2" ht="75" customHeight="1" x14ac:dyDescent="0.2">
      <c r="A15" s="47" t="s">
        <v>20</v>
      </c>
    </row>
    <row r="16" spans="1:2" ht="75" x14ac:dyDescent="0.2">
      <c r="A16" s="47"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2020-04-05T09:07:16Z</dcterms:modified>
</cp:coreProperties>
</file>