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553c23ca2b3ad2ad/Documents/cw term2/RP/"/>
    </mc:Choice>
  </mc:AlternateContent>
  <xr:revisionPtr revIDLastSave="24" documentId="11_4C6604F8D8C78BA9180B226CB182F5D4F739ED0B" xr6:coauthVersionLast="47" xr6:coauthVersionMax="47" xr10:uidLastSave="{187A195C-EB20-4243-A9FC-C4C6D9C4EF51}"/>
  <bookViews>
    <workbookView xWindow="-110" yWindow="-110" windowWidth="19420" windowHeight="10300" activeTab="1" xr2:uid="{00000000-000D-0000-FFFF-FFFF00000000}"/>
  </bookViews>
  <sheets>
    <sheet name="League Analysis" sheetId="1" r:id="rId1"/>
    <sheet name="IPL-σ" sheetId="3" r:id="rId2"/>
    <sheet name="BBL-σ" sheetId="4" r:id="rId3"/>
    <sheet name="BLAST-σ" sheetId="5" r:id="rId4"/>
    <sheet name="CPL-σ" sheetId="6" r:id="rId5"/>
    <sheet name="Upset freq-IPL" sheetId="11" r:id="rId6"/>
    <sheet name="Winning index-IPL" sheetId="12" r:id="rId7"/>
    <sheet name="Upset freq-BBL" sheetId="13" r:id="rId8"/>
    <sheet name="Winning index-BBL" sheetId="14" r:id="rId9"/>
    <sheet name="Upset freq-Blast" sheetId="15" r:id="rId10"/>
    <sheet name="Winning index-Blast" sheetId="16" r:id="rId11"/>
    <sheet name="Upset freq-CPL" sheetId="17" r:id="rId12"/>
    <sheet name="Winning index-CPL" sheetId="18" r:id="rId13"/>
  </sheets>
  <externalReferences>
    <externalReference r:id="rId14"/>
    <externalReference r:id="rId15"/>
    <externalReference r:id="rId16"/>
    <externalReference r:id="rId1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69" i="17" l="1"/>
  <c r="I269" i="17"/>
  <c r="F269" i="17"/>
  <c r="J269" i="17" s="1"/>
  <c r="K268" i="17"/>
  <c r="L268" i="17" s="1"/>
  <c r="I268" i="17"/>
  <c r="F268" i="17"/>
  <c r="J268" i="17" s="1"/>
  <c r="K267" i="17"/>
  <c r="I267" i="17"/>
  <c r="F267" i="17"/>
  <c r="J267" i="17" s="1"/>
  <c r="K266" i="17"/>
  <c r="I266" i="17"/>
  <c r="F266" i="17"/>
  <c r="J266" i="17" s="1"/>
  <c r="K265" i="17"/>
  <c r="I265" i="17"/>
  <c r="F265" i="17"/>
  <c r="J265" i="17" s="1"/>
  <c r="L265" i="17" s="1"/>
  <c r="K264" i="17"/>
  <c r="J264" i="17"/>
  <c r="I264" i="17"/>
  <c r="F264" i="17"/>
  <c r="K263" i="17"/>
  <c r="I263" i="17"/>
  <c r="F263" i="17"/>
  <c r="J263" i="17" s="1"/>
  <c r="K262" i="17"/>
  <c r="I262" i="17"/>
  <c r="F262" i="17"/>
  <c r="J262" i="17" s="1"/>
  <c r="K261" i="17"/>
  <c r="I261" i="17"/>
  <c r="F261" i="17"/>
  <c r="J261" i="17" s="1"/>
  <c r="K260" i="17"/>
  <c r="I260" i="17"/>
  <c r="F260" i="17"/>
  <c r="J260" i="17" s="1"/>
  <c r="K259" i="17"/>
  <c r="J259" i="17"/>
  <c r="I259" i="17"/>
  <c r="F259" i="17"/>
  <c r="K258" i="17"/>
  <c r="I258" i="17"/>
  <c r="F258" i="17"/>
  <c r="J258" i="17" s="1"/>
  <c r="K257" i="17"/>
  <c r="L257" i="17" s="1"/>
  <c r="I257" i="17"/>
  <c r="F257" i="17"/>
  <c r="J257" i="17" s="1"/>
  <c r="K256" i="17"/>
  <c r="J256" i="17"/>
  <c r="I256" i="17"/>
  <c r="F256" i="17"/>
  <c r="K255" i="17"/>
  <c r="I255" i="17"/>
  <c r="F255" i="17"/>
  <c r="J255" i="17" s="1"/>
  <c r="L255" i="17" s="1"/>
  <c r="K254" i="17"/>
  <c r="J254" i="17"/>
  <c r="I254" i="17"/>
  <c r="F254" i="17"/>
  <c r="K253" i="17"/>
  <c r="I253" i="17"/>
  <c r="F253" i="17"/>
  <c r="J253" i="17" s="1"/>
  <c r="K252" i="17"/>
  <c r="I252" i="17"/>
  <c r="F252" i="17"/>
  <c r="J252" i="17" s="1"/>
  <c r="K251" i="17"/>
  <c r="I251" i="17"/>
  <c r="F251" i="17"/>
  <c r="J251" i="17" s="1"/>
  <c r="K250" i="17"/>
  <c r="I250" i="17"/>
  <c r="F250" i="17"/>
  <c r="J250" i="17" s="1"/>
  <c r="K249" i="17"/>
  <c r="J249" i="17"/>
  <c r="L249" i="17" s="1"/>
  <c r="I249" i="17"/>
  <c r="F249" i="17"/>
  <c r="K248" i="17"/>
  <c r="I248" i="17"/>
  <c r="F248" i="17"/>
  <c r="J248" i="17" s="1"/>
  <c r="K247" i="17"/>
  <c r="J247" i="17"/>
  <c r="I247" i="17"/>
  <c r="F247" i="17"/>
  <c r="K246" i="17"/>
  <c r="I246" i="17"/>
  <c r="F246" i="17"/>
  <c r="J246" i="17" s="1"/>
  <c r="K245" i="17"/>
  <c r="I245" i="17"/>
  <c r="F245" i="17"/>
  <c r="J245" i="17" s="1"/>
  <c r="K244" i="17"/>
  <c r="I244" i="17"/>
  <c r="F244" i="17"/>
  <c r="J244" i="17" s="1"/>
  <c r="K243" i="17"/>
  <c r="J243" i="17"/>
  <c r="I243" i="17"/>
  <c r="F243" i="17"/>
  <c r="K242" i="17"/>
  <c r="I242" i="17"/>
  <c r="F242" i="17"/>
  <c r="J242" i="17" s="1"/>
  <c r="K241" i="17"/>
  <c r="I241" i="17"/>
  <c r="F241" i="17"/>
  <c r="J241" i="17" s="1"/>
  <c r="K240" i="17"/>
  <c r="I240" i="17"/>
  <c r="F240" i="17"/>
  <c r="J240" i="17" s="1"/>
  <c r="K239" i="17"/>
  <c r="I239" i="17"/>
  <c r="F239" i="17"/>
  <c r="J239" i="17" s="1"/>
  <c r="K238" i="17"/>
  <c r="I238" i="17"/>
  <c r="F238" i="17"/>
  <c r="J238" i="17" s="1"/>
  <c r="K237" i="17"/>
  <c r="I237" i="17"/>
  <c r="F237" i="17"/>
  <c r="J237" i="17" s="1"/>
  <c r="K236" i="17"/>
  <c r="I236" i="17"/>
  <c r="F236" i="17"/>
  <c r="J236" i="17" s="1"/>
  <c r="K235" i="17"/>
  <c r="I235" i="17"/>
  <c r="F235" i="17"/>
  <c r="J235" i="17" s="1"/>
  <c r="K234" i="17"/>
  <c r="I234" i="17"/>
  <c r="F234" i="17"/>
  <c r="J234" i="17" s="1"/>
  <c r="K233" i="17"/>
  <c r="L233" i="17" s="1"/>
  <c r="I233" i="17"/>
  <c r="F233" i="17"/>
  <c r="J233" i="17" s="1"/>
  <c r="K232" i="17"/>
  <c r="J232" i="17"/>
  <c r="I232" i="17"/>
  <c r="F232" i="17"/>
  <c r="K231" i="17"/>
  <c r="I231" i="17"/>
  <c r="F231" i="17"/>
  <c r="J231" i="17" s="1"/>
  <c r="K230" i="17"/>
  <c r="I230" i="17"/>
  <c r="F230" i="17"/>
  <c r="J230" i="17" s="1"/>
  <c r="K229" i="17"/>
  <c r="I229" i="17"/>
  <c r="F229" i="17"/>
  <c r="J229" i="17" s="1"/>
  <c r="K228" i="17"/>
  <c r="I228" i="17"/>
  <c r="F228" i="17"/>
  <c r="J228" i="17" s="1"/>
  <c r="K227" i="17"/>
  <c r="I227" i="17"/>
  <c r="F227" i="17"/>
  <c r="J227" i="17" s="1"/>
  <c r="K226" i="17"/>
  <c r="J226" i="17"/>
  <c r="I226" i="17"/>
  <c r="F226" i="17"/>
  <c r="K225" i="17"/>
  <c r="I225" i="17"/>
  <c r="F225" i="17"/>
  <c r="J225" i="17" s="1"/>
  <c r="K224" i="17"/>
  <c r="J224" i="17"/>
  <c r="I224" i="17"/>
  <c r="F224" i="17"/>
  <c r="K223" i="17"/>
  <c r="I223" i="17"/>
  <c r="F223" i="17"/>
  <c r="J223" i="17" s="1"/>
  <c r="K222" i="17"/>
  <c r="I222" i="17"/>
  <c r="F222" i="17"/>
  <c r="J222" i="17" s="1"/>
  <c r="K221" i="17"/>
  <c r="I221" i="17"/>
  <c r="F221" i="17"/>
  <c r="J221" i="17" s="1"/>
  <c r="K220" i="17"/>
  <c r="I220" i="17"/>
  <c r="F220" i="17"/>
  <c r="J220" i="17" s="1"/>
  <c r="K219" i="17"/>
  <c r="I219" i="17"/>
  <c r="F219" i="17"/>
  <c r="J219" i="17" s="1"/>
  <c r="K218" i="17"/>
  <c r="I218" i="17"/>
  <c r="F218" i="17"/>
  <c r="J218" i="17" s="1"/>
  <c r="K217" i="17"/>
  <c r="I217" i="17"/>
  <c r="F217" i="17"/>
  <c r="J217" i="17" s="1"/>
  <c r="K216" i="17"/>
  <c r="I216" i="17"/>
  <c r="F216" i="17"/>
  <c r="J216" i="17" s="1"/>
  <c r="L216" i="17" s="1"/>
  <c r="K215" i="17"/>
  <c r="I215" i="17"/>
  <c r="F215" i="17"/>
  <c r="J215" i="17" s="1"/>
  <c r="K214" i="17"/>
  <c r="I214" i="17"/>
  <c r="F214" i="17"/>
  <c r="J214" i="17" s="1"/>
  <c r="K213" i="17"/>
  <c r="I213" i="17"/>
  <c r="F213" i="17"/>
  <c r="J213" i="17" s="1"/>
  <c r="K212" i="17"/>
  <c r="I212" i="17"/>
  <c r="F212" i="17"/>
  <c r="J212" i="17" s="1"/>
  <c r="K211" i="17"/>
  <c r="I211" i="17"/>
  <c r="F211" i="17"/>
  <c r="J211" i="17" s="1"/>
  <c r="K210" i="17"/>
  <c r="I210" i="17"/>
  <c r="F210" i="17"/>
  <c r="J210" i="17" s="1"/>
  <c r="K209" i="17"/>
  <c r="I209" i="17"/>
  <c r="F209" i="17"/>
  <c r="J209" i="17" s="1"/>
  <c r="K208" i="17"/>
  <c r="J208" i="17"/>
  <c r="L208" i="17" s="1"/>
  <c r="I208" i="17"/>
  <c r="F208" i="17"/>
  <c r="K207" i="17"/>
  <c r="I207" i="17"/>
  <c r="F207" i="17"/>
  <c r="J207" i="17" s="1"/>
  <c r="K206" i="17"/>
  <c r="I206" i="17"/>
  <c r="F206" i="17"/>
  <c r="J206" i="17" s="1"/>
  <c r="K205" i="17"/>
  <c r="I205" i="17"/>
  <c r="F205" i="17"/>
  <c r="J205" i="17" s="1"/>
  <c r="K204" i="17"/>
  <c r="L204" i="17" s="1"/>
  <c r="I204" i="17"/>
  <c r="F204" i="17"/>
  <c r="J204" i="17" s="1"/>
  <c r="K203" i="17"/>
  <c r="I203" i="17"/>
  <c r="F203" i="17"/>
  <c r="J203" i="17" s="1"/>
  <c r="K202" i="17"/>
  <c r="J202" i="17"/>
  <c r="I202" i="17"/>
  <c r="F202" i="17"/>
  <c r="K201" i="17"/>
  <c r="I201" i="17"/>
  <c r="F201" i="17"/>
  <c r="J201" i="17" s="1"/>
  <c r="K200" i="17"/>
  <c r="L200" i="17" s="1"/>
  <c r="I200" i="17"/>
  <c r="F200" i="17"/>
  <c r="J200" i="17" s="1"/>
  <c r="K199" i="17"/>
  <c r="I199" i="17"/>
  <c r="F199" i="17"/>
  <c r="J199" i="17" s="1"/>
  <c r="K198" i="17"/>
  <c r="L198" i="17" s="1"/>
  <c r="I198" i="17"/>
  <c r="F198" i="17"/>
  <c r="J198" i="17" s="1"/>
  <c r="K197" i="17"/>
  <c r="I197" i="17"/>
  <c r="F197" i="17"/>
  <c r="J197" i="17" s="1"/>
  <c r="K196" i="17"/>
  <c r="I196" i="17"/>
  <c r="F196" i="17"/>
  <c r="J196" i="17" s="1"/>
  <c r="K195" i="17"/>
  <c r="J195" i="17"/>
  <c r="I195" i="17"/>
  <c r="F195" i="17"/>
  <c r="K194" i="17"/>
  <c r="I194" i="17"/>
  <c r="F194" i="17"/>
  <c r="J194" i="17" s="1"/>
  <c r="K193" i="17"/>
  <c r="J193" i="17"/>
  <c r="I193" i="17"/>
  <c r="F193" i="17"/>
  <c r="K192" i="17"/>
  <c r="I192" i="17"/>
  <c r="F192" i="17"/>
  <c r="J192" i="17" s="1"/>
  <c r="K191" i="17"/>
  <c r="J191" i="17"/>
  <c r="I191" i="17"/>
  <c r="F191" i="17"/>
  <c r="K190" i="17"/>
  <c r="I190" i="17"/>
  <c r="F190" i="17"/>
  <c r="J190" i="17" s="1"/>
  <c r="K189" i="17"/>
  <c r="I189" i="17"/>
  <c r="F189" i="17"/>
  <c r="J189" i="17" s="1"/>
  <c r="K188" i="17"/>
  <c r="I188" i="17"/>
  <c r="F188" i="17"/>
  <c r="J188" i="17" s="1"/>
  <c r="K187" i="17"/>
  <c r="J187" i="17"/>
  <c r="I187" i="17"/>
  <c r="F187" i="17"/>
  <c r="K186" i="17"/>
  <c r="I186" i="17"/>
  <c r="F186" i="17"/>
  <c r="J186" i="17" s="1"/>
  <c r="K185" i="17"/>
  <c r="I185" i="17"/>
  <c r="F185" i="17"/>
  <c r="J185" i="17" s="1"/>
  <c r="K184" i="17"/>
  <c r="I184" i="17"/>
  <c r="F184" i="17"/>
  <c r="J184" i="17" s="1"/>
  <c r="K183" i="17"/>
  <c r="I183" i="17"/>
  <c r="F183" i="17"/>
  <c r="J183" i="17" s="1"/>
  <c r="K182" i="17"/>
  <c r="I182" i="17"/>
  <c r="F182" i="17"/>
  <c r="J182" i="17" s="1"/>
  <c r="K181" i="17"/>
  <c r="I181" i="17"/>
  <c r="F181" i="17"/>
  <c r="J181" i="17" s="1"/>
  <c r="K180" i="17"/>
  <c r="I180" i="17"/>
  <c r="F180" i="17"/>
  <c r="J180" i="17" s="1"/>
  <c r="K179" i="17"/>
  <c r="I179" i="17"/>
  <c r="F179" i="17"/>
  <c r="J179" i="17" s="1"/>
  <c r="K178" i="17"/>
  <c r="J178" i="17"/>
  <c r="I178" i="17"/>
  <c r="F178" i="17"/>
  <c r="K177" i="17"/>
  <c r="I177" i="17"/>
  <c r="F177" i="17"/>
  <c r="J177" i="17" s="1"/>
  <c r="K176" i="17"/>
  <c r="J176" i="17"/>
  <c r="I176" i="17"/>
  <c r="F176" i="17"/>
  <c r="K175" i="17"/>
  <c r="I175" i="17"/>
  <c r="F175" i="17"/>
  <c r="J175" i="17" s="1"/>
  <c r="K174" i="17"/>
  <c r="I174" i="17"/>
  <c r="F174" i="17"/>
  <c r="J174" i="17" s="1"/>
  <c r="K173" i="17"/>
  <c r="I173" i="17"/>
  <c r="F173" i="17"/>
  <c r="J173" i="17" s="1"/>
  <c r="K172" i="17"/>
  <c r="I172" i="17"/>
  <c r="F172" i="17"/>
  <c r="J172" i="17" s="1"/>
  <c r="K171" i="17"/>
  <c r="I171" i="17"/>
  <c r="F171" i="17"/>
  <c r="J171" i="17" s="1"/>
  <c r="K170" i="17"/>
  <c r="J170" i="17"/>
  <c r="I170" i="17"/>
  <c r="F170" i="17"/>
  <c r="K169" i="17"/>
  <c r="I169" i="17"/>
  <c r="F169" i="17"/>
  <c r="J169" i="17" s="1"/>
  <c r="L169" i="17" s="1"/>
  <c r="K168" i="17"/>
  <c r="I168" i="17"/>
  <c r="F168" i="17"/>
  <c r="J168" i="17" s="1"/>
  <c r="K167" i="17"/>
  <c r="I167" i="17"/>
  <c r="F167" i="17"/>
  <c r="J167" i="17" s="1"/>
  <c r="K166" i="17"/>
  <c r="I166" i="17"/>
  <c r="F166" i="17"/>
  <c r="J166" i="17" s="1"/>
  <c r="K165" i="17"/>
  <c r="L165" i="17" s="1"/>
  <c r="I165" i="17"/>
  <c r="F165" i="17"/>
  <c r="J165" i="17" s="1"/>
  <c r="K164" i="17"/>
  <c r="I164" i="17"/>
  <c r="F164" i="17"/>
  <c r="J164" i="17" s="1"/>
  <c r="K163" i="17"/>
  <c r="J163" i="17"/>
  <c r="I163" i="17"/>
  <c r="F163" i="17"/>
  <c r="K162" i="17"/>
  <c r="I162" i="17"/>
  <c r="F162" i="17"/>
  <c r="J162" i="17" s="1"/>
  <c r="K161" i="17"/>
  <c r="J161" i="17"/>
  <c r="I161" i="17"/>
  <c r="F161" i="17"/>
  <c r="K160" i="17"/>
  <c r="I160" i="17"/>
  <c r="F160" i="17"/>
  <c r="J160" i="17" s="1"/>
  <c r="K159" i="17"/>
  <c r="J159" i="17"/>
  <c r="I159" i="17"/>
  <c r="F159" i="17"/>
  <c r="K158" i="17"/>
  <c r="I158" i="17"/>
  <c r="F158" i="17"/>
  <c r="J158" i="17" s="1"/>
  <c r="K157" i="17"/>
  <c r="I157" i="17"/>
  <c r="F157" i="17"/>
  <c r="J157" i="17" s="1"/>
  <c r="K156" i="17"/>
  <c r="I156" i="17"/>
  <c r="F156" i="17"/>
  <c r="J156" i="17" s="1"/>
  <c r="K155" i="17"/>
  <c r="I155" i="17"/>
  <c r="F155" i="17"/>
  <c r="J155" i="17" s="1"/>
  <c r="K154" i="17"/>
  <c r="J154" i="17"/>
  <c r="I154" i="17"/>
  <c r="F154" i="17"/>
  <c r="K153" i="17"/>
  <c r="I153" i="17"/>
  <c r="F153" i="17"/>
  <c r="J153" i="17" s="1"/>
  <c r="K152" i="17"/>
  <c r="J152" i="17"/>
  <c r="L152" i="17" s="1"/>
  <c r="I152" i="17"/>
  <c r="F152" i="17"/>
  <c r="K151" i="17"/>
  <c r="I151" i="17"/>
  <c r="F151" i="17"/>
  <c r="J151" i="17" s="1"/>
  <c r="K150" i="17"/>
  <c r="I150" i="17"/>
  <c r="F150" i="17"/>
  <c r="J150" i="17" s="1"/>
  <c r="K149" i="17"/>
  <c r="I149" i="17"/>
  <c r="F149" i="17"/>
  <c r="J149" i="17" s="1"/>
  <c r="K148" i="17"/>
  <c r="L148" i="17" s="1"/>
  <c r="I148" i="17"/>
  <c r="F148" i="17"/>
  <c r="J148" i="17" s="1"/>
  <c r="K147" i="17"/>
  <c r="I147" i="17"/>
  <c r="F147" i="17"/>
  <c r="J147" i="17" s="1"/>
  <c r="K146" i="17"/>
  <c r="J146" i="17"/>
  <c r="I146" i="17"/>
  <c r="F146" i="17"/>
  <c r="K145" i="17"/>
  <c r="I145" i="17"/>
  <c r="F145" i="17"/>
  <c r="J145" i="17" s="1"/>
  <c r="K144" i="17"/>
  <c r="I144" i="17"/>
  <c r="F144" i="17"/>
  <c r="J144" i="17" s="1"/>
  <c r="K143" i="17"/>
  <c r="J143" i="17"/>
  <c r="I143" i="17"/>
  <c r="F143" i="17"/>
  <c r="K142" i="17"/>
  <c r="I142" i="17"/>
  <c r="F142" i="17"/>
  <c r="J142" i="17" s="1"/>
  <c r="K141" i="17"/>
  <c r="I141" i="17"/>
  <c r="F141" i="17"/>
  <c r="J141" i="17" s="1"/>
  <c r="K140" i="17"/>
  <c r="I140" i="17"/>
  <c r="F140" i="17"/>
  <c r="J140" i="17" s="1"/>
  <c r="K139" i="17"/>
  <c r="J139" i="17"/>
  <c r="I139" i="17"/>
  <c r="F139" i="17"/>
  <c r="K138" i="17"/>
  <c r="I138" i="17"/>
  <c r="F138" i="17"/>
  <c r="J138" i="17" s="1"/>
  <c r="K137" i="17"/>
  <c r="J137" i="17"/>
  <c r="I137" i="17"/>
  <c r="F137" i="17"/>
  <c r="K136" i="17"/>
  <c r="I136" i="17"/>
  <c r="F136" i="17"/>
  <c r="J136" i="17" s="1"/>
  <c r="K135" i="17"/>
  <c r="J135" i="17"/>
  <c r="I135" i="17"/>
  <c r="F135" i="17"/>
  <c r="K134" i="17"/>
  <c r="I134" i="17"/>
  <c r="F134" i="17"/>
  <c r="J134" i="17" s="1"/>
  <c r="K133" i="17"/>
  <c r="I133" i="17"/>
  <c r="F133" i="17"/>
  <c r="J133" i="17" s="1"/>
  <c r="K132" i="17"/>
  <c r="I132" i="17"/>
  <c r="F132" i="17"/>
  <c r="J132" i="17" s="1"/>
  <c r="K131" i="17"/>
  <c r="J131" i="17"/>
  <c r="I131" i="17"/>
  <c r="F131" i="17"/>
  <c r="K130" i="17"/>
  <c r="I130" i="17"/>
  <c r="F130" i="17"/>
  <c r="J130" i="17" s="1"/>
  <c r="K129" i="17"/>
  <c r="J129" i="17"/>
  <c r="L129" i="17" s="1"/>
  <c r="I129" i="17"/>
  <c r="F129" i="17"/>
  <c r="L128" i="17"/>
  <c r="K128" i="17"/>
  <c r="J128" i="17"/>
  <c r="I128" i="17"/>
  <c r="F128" i="17"/>
  <c r="K127" i="17"/>
  <c r="I127" i="17"/>
  <c r="F127" i="17"/>
  <c r="J127" i="17" s="1"/>
  <c r="K126" i="17"/>
  <c r="I126" i="17"/>
  <c r="F126" i="17"/>
  <c r="J126" i="17" s="1"/>
  <c r="K125" i="17"/>
  <c r="I125" i="17"/>
  <c r="F125" i="17"/>
  <c r="J125" i="17" s="1"/>
  <c r="K124" i="17"/>
  <c r="I124" i="17"/>
  <c r="F124" i="17"/>
  <c r="J124" i="17" s="1"/>
  <c r="K123" i="17"/>
  <c r="I123" i="17"/>
  <c r="F123" i="17"/>
  <c r="J123" i="17" s="1"/>
  <c r="K122" i="17"/>
  <c r="J122" i="17"/>
  <c r="I122" i="17"/>
  <c r="F122" i="17"/>
  <c r="K121" i="17"/>
  <c r="L121" i="17" s="1"/>
  <c r="I121" i="17"/>
  <c r="F121" i="17"/>
  <c r="J121" i="17" s="1"/>
  <c r="K120" i="17"/>
  <c r="J120" i="17"/>
  <c r="I120" i="17"/>
  <c r="F120" i="17"/>
  <c r="K119" i="17"/>
  <c r="I119" i="17"/>
  <c r="F119" i="17"/>
  <c r="J119" i="17" s="1"/>
  <c r="K118" i="17"/>
  <c r="I118" i="17"/>
  <c r="F118" i="17"/>
  <c r="J118" i="17" s="1"/>
  <c r="K117" i="17"/>
  <c r="I117" i="17"/>
  <c r="F117" i="17"/>
  <c r="J117" i="17" s="1"/>
  <c r="K116" i="17"/>
  <c r="I116" i="17"/>
  <c r="F116" i="17"/>
  <c r="J116" i="17" s="1"/>
  <c r="K115" i="17"/>
  <c r="I115" i="17"/>
  <c r="F115" i="17"/>
  <c r="J115" i="17" s="1"/>
  <c r="K114" i="17"/>
  <c r="J114" i="17"/>
  <c r="I114" i="17"/>
  <c r="F114" i="17"/>
  <c r="L113" i="17"/>
  <c r="K113" i="17"/>
  <c r="J113" i="17"/>
  <c r="I113" i="17"/>
  <c r="F113" i="17"/>
  <c r="K112" i="17"/>
  <c r="I112" i="17"/>
  <c r="F112" i="17"/>
  <c r="J112" i="17" s="1"/>
  <c r="K111" i="17"/>
  <c r="J111" i="17"/>
  <c r="I111" i="17"/>
  <c r="L111" i="17" s="1"/>
  <c r="F111" i="17"/>
  <c r="K110" i="17"/>
  <c r="I110" i="17"/>
  <c r="F110" i="17"/>
  <c r="J110" i="17" s="1"/>
  <c r="K109" i="17"/>
  <c r="L109" i="17" s="1"/>
  <c r="I109" i="17"/>
  <c r="F109" i="17"/>
  <c r="J109" i="17" s="1"/>
  <c r="K108" i="17"/>
  <c r="I108" i="17"/>
  <c r="F108" i="17"/>
  <c r="J108" i="17" s="1"/>
  <c r="K107" i="17"/>
  <c r="J107" i="17"/>
  <c r="I107" i="17"/>
  <c r="F107" i="17"/>
  <c r="K106" i="17"/>
  <c r="I106" i="17"/>
  <c r="F106" i="17"/>
  <c r="J106" i="17" s="1"/>
  <c r="K105" i="17"/>
  <c r="L105" i="17" s="1"/>
  <c r="J105" i="17"/>
  <c r="I105" i="17"/>
  <c r="F105" i="17"/>
  <c r="K104" i="17"/>
  <c r="I104" i="17"/>
  <c r="F104" i="17"/>
  <c r="J104" i="17" s="1"/>
  <c r="K103" i="17"/>
  <c r="J103" i="17"/>
  <c r="I103" i="17"/>
  <c r="F103" i="17"/>
  <c r="K102" i="17"/>
  <c r="I102" i="17"/>
  <c r="F102" i="17"/>
  <c r="J102" i="17" s="1"/>
  <c r="L102" i="17" s="1"/>
  <c r="K101" i="17"/>
  <c r="I101" i="17"/>
  <c r="F101" i="17"/>
  <c r="J101" i="17" s="1"/>
  <c r="K100" i="17"/>
  <c r="I100" i="17"/>
  <c r="F100" i="17"/>
  <c r="J100" i="17" s="1"/>
  <c r="K99" i="17"/>
  <c r="J99" i="17"/>
  <c r="I99" i="17"/>
  <c r="F99" i="17"/>
  <c r="K98" i="17"/>
  <c r="I98" i="17"/>
  <c r="F98" i="17"/>
  <c r="J98" i="17" s="1"/>
  <c r="K97" i="17"/>
  <c r="J97" i="17"/>
  <c r="I97" i="17"/>
  <c r="F97" i="17"/>
  <c r="K96" i="17"/>
  <c r="I96" i="17"/>
  <c r="F96" i="17"/>
  <c r="J96" i="17" s="1"/>
  <c r="K95" i="17"/>
  <c r="J95" i="17"/>
  <c r="I95" i="17"/>
  <c r="F95" i="17"/>
  <c r="K94" i="17"/>
  <c r="I94" i="17"/>
  <c r="F94" i="17"/>
  <c r="J94" i="17" s="1"/>
  <c r="K93" i="17"/>
  <c r="I93" i="17"/>
  <c r="F93" i="17"/>
  <c r="J93" i="17" s="1"/>
  <c r="K92" i="17"/>
  <c r="I92" i="17"/>
  <c r="F92" i="17"/>
  <c r="J92" i="17" s="1"/>
  <c r="K91" i="17"/>
  <c r="J91" i="17"/>
  <c r="I91" i="17"/>
  <c r="F91" i="17"/>
  <c r="K90" i="17"/>
  <c r="I90" i="17"/>
  <c r="F90" i="17"/>
  <c r="J90" i="17" s="1"/>
  <c r="K89" i="17"/>
  <c r="J89" i="17"/>
  <c r="I89" i="17"/>
  <c r="F89" i="17"/>
  <c r="K88" i="17"/>
  <c r="I88" i="17"/>
  <c r="F88" i="17"/>
  <c r="J88" i="17" s="1"/>
  <c r="L88" i="17" s="1"/>
  <c r="K87" i="17"/>
  <c r="J87" i="17"/>
  <c r="I87" i="17"/>
  <c r="F87" i="17"/>
  <c r="K86" i="17"/>
  <c r="I86" i="17"/>
  <c r="F86" i="17"/>
  <c r="J86" i="17" s="1"/>
  <c r="K85" i="17"/>
  <c r="I85" i="17"/>
  <c r="F85" i="17"/>
  <c r="J85" i="17" s="1"/>
  <c r="K84" i="17"/>
  <c r="I84" i="17"/>
  <c r="F84" i="17"/>
  <c r="J84" i="17" s="1"/>
  <c r="K83" i="17"/>
  <c r="J83" i="17"/>
  <c r="I83" i="17"/>
  <c r="F83" i="17"/>
  <c r="K82" i="17"/>
  <c r="I82" i="17"/>
  <c r="F82" i="17"/>
  <c r="J82" i="17" s="1"/>
  <c r="K81" i="17"/>
  <c r="J81" i="17"/>
  <c r="I81" i="17"/>
  <c r="L81" i="17" s="1"/>
  <c r="F81" i="17"/>
  <c r="K80" i="17"/>
  <c r="I80" i="17"/>
  <c r="F80" i="17"/>
  <c r="J80" i="17" s="1"/>
  <c r="K79" i="17"/>
  <c r="J79" i="17"/>
  <c r="I79" i="17"/>
  <c r="F79" i="17"/>
  <c r="K78" i="17"/>
  <c r="I78" i="17"/>
  <c r="F78" i="17"/>
  <c r="J78" i="17" s="1"/>
  <c r="L78" i="17" s="1"/>
  <c r="K77" i="17"/>
  <c r="I77" i="17"/>
  <c r="F77" i="17"/>
  <c r="J77" i="17" s="1"/>
  <c r="K76" i="17"/>
  <c r="I76" i="17"/>
  <c r="F76" i="17"/>
  <c r="J76" i="17" s="1"/>
  <c r="K75" i="17"/>
  <c r="J75" i="17"/>
  <c r="I75" i="17"/>
  <c r="F75" i="17"/>
  <c r="K74" i="17"/>
  <c r="I74" i="17"/>
  <c r="F74" i="17"/>
  <c r="J74" i="17" s="1"/>
  <c r="K73" i="17"/>
  <c r="J73" i="17"/>
  <c r="I73" i="17"/>
  <c r="F73" i="17"/>
  <c r="L72" i="17"/>
  <c r="K72" i="17"/>
  <c r="J72" i="17"/>
  <c r="I72" i="17"/>
  <c r="F72" i="17"/>
  <c r="K71" i="17"/>
  <c r="I71" i="17"/>
  <c r="F71" i="17"/>
  <c r="J71" i="17" s="1"/>
  <c r="K70" i="17"/>
  <c r="I70" i="17"/>
  <c r="F70" i="17"/>
  <c r="J70" i="17" s="1"/>
  <c r="K69" i="17"/>
  <c r="I69" i="17"/>
  <c r="F69" i="17"/>
  <c r="J69" i="17" s="1"/>
  <c r="K68" i="17"/>
  <c r="I68" i="17"/>
  <c r="F68" i="17"/>
  <c r="J68" i="17" s="1"/>
  <c r="K67" i="17"/>
  <c r="J67" i="17"/>
  <c r="I67" i="17"/>
  <c r="F67" i="17"/>
  <c r="K66" i="17"/>
  <c r="I66" i="17"/>
  <c r="F66" i="17"/>
  <c r="J66" i="17" s="1"/>
  <c r="K65" i="17"/>
  <c r="I65" i="17"/>
  <c r="F65" i="17"/>
  <c r="J65" i="17" s="1"/>
  <c r="K64" i="17"/>
  <c r="J64" i="17"/>
  <c r="I64" i="17"/>
  <c r="F64" i="17"/>
  <c r="K63" i="17"/>
  <c r="I63" i="17"/>
  <c r="F63" i="17"/>
  <c r="J63" i="17" s="1"/>
  <c r="K62" i="17"/>
  <c r="I62" i="17"/>
  <c r="F62" i="17"/>
  <c r="J62" i="17" s="1"/>
  <c r="K61" i="17"/>
  <c r="L61" i="17" s="1"/>
  <c r="I61" i="17"/>
  <c r="F61" i="17"/>
  <c r="J61" i="17" s="1"/>
  <c r="K60" i="17"/>
  <c r="I60" i="17"/>
  <c r="F60" i="17"/>
  <c r="J60" i="17" s="1"/>
  <c r="K59" i="17"/>
  <c r="J59" i="17"/>
  <c r="I59" i="17"/>
  <c r="F59" i="17"/>
  <c r="K58" i="17"/>
  <c r="I58" i="17"/>
  <c r="F58" i="17"/>
  <c r="J58" i="17" s="1"/>
  <c r="K57" i="17"/>
  <c r="L57" i="17" s="1"/>
  <c r="J57" i="17"/>
  <c r="I57" i="17"/>
  <c r="F57" i="17"/>
  <c r="K56" i="17"/>
  <c r="I56" i="17"/>
  <c r="F56" i="17"/>
  <c r="J56" i="17" s="1"/>
  <c r="K55" i="17"/>
  <c r="I55" i="17"/>
  <c r="F55" i="17"/>
  <c r="J55" i="17" s="1"/>
  <c r="K54" i="17"/>
  <c r="I54" i="17"/>
  <c r="F54" i="17"/>
  <c r="J54" i="17" s="1"/>
  <c r="K53" i="17"/>
  <c r="I53" i="17"/>
  <c r="F53" i="17"/>
  <c r="J53" i="17" s="1"/>
  <c r="K52" i="17"/>
  <c r="I52" i="17"/>
  <c r="F52" i="17"/>
  <c r="J52" i="17" s="1"/>
  <c r="K51" i="17"/>
  <c r="I51" i="17"/>
  <c r="F51" i="17"/>
  <c r="J51" i="17" s="1"/>
  <c r="K50" i="17"/>
  <c r="J50" i="17"/>
  <c r="I50" i="17"/>
  <c r="F50" i="17"/>
  <c r="K49" i="17"/>
  <c r="I49" i="17"/>
  <c r="F49" i="17"/>
  <c r="J49" i="17" s="1"/>
  <c r="L49" i="17" s="1"/>
  <c r="K48" i="17"/>
  <c r="J48" i="17"/>
  <c r="I48" i="17"/>
  <c r="F48" i="17"/>
  <c r="K47" i="17"/>
  <c r="I47" i="17"/>
  <c r="F47" i="17"/>
  <c r="J47" i="17" s="1"/>
  <c r="K46" i="17"/>
  <c r="I46" i="17"/>
  <c r="F46" i="17"/>
  <c r="J46" i="17" s="1"/>
  <c r="K45" i="17"/>
  <c r="I45" i="17"/>
  <c r="F45" i="17"/>
  <c r="J45" i="17" s="1"/>
  <c r="K44" i="17"/>
  <c r="I44" i="17"/>
  <c r="F44" i="17"/>
  <c r="J44" i="17" s="1"/>
  <c r="K43" i="17"/>
  <c r="J43" i="17"/>
  <c r="I43" i="17"/>
  <c r="F43" i="17"/>
  <c r="K42" i="17"/>
  <c r="I42" i="17"/>
  <c r="F42" i="17"/>
  <c r="J42" i="17" s="1"/>
  <c r="K41" i="17"/>
  <c r="J41" i="17"/>
  <c r="I41" i="17"/>
  <c r="F41" i="17"/>
  <c r="K40" i="17"/>
  <c r="J40" i="17"/>
  <c r="L40" i="17" s="1"/>
  <c r="I40" i="17"/>
  <c r="F40" i="17"/>
  <c r="K39" i="17"/>
  <c r="I39" i="17"/>
  <c r="F39" i="17"/>
  <c r="J39" i="17" s="1"/>
  <c r="K38" i="17"/>
  <c r="I38" i="17"/>
  <c r="F38" i="17"/>
  <c r="J38" i="17" s="1"/>
  <c r="K37" i="17"/>
  <c r="I37" i="17"/>
  <c r="F37" i="17"/>
  <c r="J37" i="17" s="1"/>
  <c r="K36" i="17"/>
  <c r="I36" i="17"/>
  <c r="F36" i="17"/>
  <c r="J36" i="17" s="1"/>
  <c r="K35" i="17"/>
  <c r="J35" i="17"/>
  <c r="I35" i="17"/>
  <c r="F35" i="17"/>
  <c r="K34" i="17"/>
  <c r="I34" i="17"/>
  <c r="F34" i="17"/>
  <c r="J34" i="17" s="1"/>
  <c r="K33" i="17"/>
  <c r="I33" i="17"/>
  <c r="F33" i="17"/>
  <c r="J33" i="17" s="1"/>
  <c r="K32" i="17"/>
  <c r="J32" i="17"/>
  <c r="I32" i="17"/>
  <c r="F32" i="17"/>
  <c r="K31" i="17"/>
  <c r="I31" i="17"/>
  <c r="F31" i="17"/>
  <c r="J31" i="17" s="1"/>
  <c r="K30" i="17"/>
  <c r="I30" i="17"/>
  <c r="F30" i="17"/>
  <c r="J30" i="17" s="1"/>
  <c r="K29" i="17"/>
  <c r="I29" i="17"/>
  <c r="F29" i="17"/>
  <c r="J29" i="17" s="1"/>
  <c r="K28" i="17"/>
  <c r="I28" i="17"/>
  <c r="F28" i="17"/>
  <c r="J28" i="17" s="1"/>
  <c r="K27" i="17"/>
  <c r="J27" i="17"/>
  <c r="I27" i="17"/>
  <c r="F27" i="17"/>
  <c r="K26" i="17"/>
  <c r="I26" i="17"/>
  <c r="F26" i="17"/>
  <c r="J26" i="17" s="1"/>
  <c r="K25" i="17"/>
  <c r="L25" i="17" s="1"/>
  <c r="I25" i="17"/>
  <c r="F25" i="17"/>
  <c r="J25" i="17" s="1"/>
  <c r="K24" i="17"/>
  <c r="J24" i="17"/>
  <c r="I24" i="17"/>
  <c r="F24" i="17"/>
  <c r="K23" i="17"/>
  <c r="I23" i="17"/>
  <c r="F23" i="17"/>
  <c r="J23" i="17" s="1"/>
  <c r="K22" i="17"/>
  <c r="I22" i="17"/>
  <c r="F22" i="17"/>
  <c r="J22" i="17" s="1"/>
  <c r="K21" i="17"/>
  <c r="I21" i="17"/>
  <c r="F21" i="17"/>
  <c r="J21" i="17" s="1"/>
  <c r="K20" i="17"/>
  <c r="I20" i="17"/>
  <c r="F20" i="17"/>
  <c r="J20" i="17" s="1"/>
  <c r="K19" i="17"/>
  <c r="J19" i="17"/>
  <c r="I19" i="17"/>
  <c r="F19" i="17"/>
  <c r="K18" i="17"/>
  <c r="I18" i="17"/>
  <c r="F18" i="17"/>
  <c r="J18" i="17" s="1"/>
  <c r="K17" i="17"/>
  <c r="J17" i="17"/>
  <c r="I17" i="17"/>
  <c r="F17" i="17"/>
  <c r="K16" i="17"/>
  <c r="I16" i="17"/>
  <c r="F16" i="17"/>
  <c r="J16" i="17" s="1"/>
  <c r="K15" i="17"/>
  <c r="I15" i="17"/>
  <c r="F15" i="17"/>
  <c r="J15" i="17" s="1"/>
  <c r="K14" i="17"/>
  <c r="I14" i="17"/>
  <c r="F14" i="17"/>
  <c r="J14" i="17" s="1"/>
  <c r="K13" i="17"/>
  <c r="I13" i="17"/>
  <c r="F13" i="17"/>
  <c r="J13" i="17" s="1"/>
  <c r="K12" i="17"/>
  <c r="I12" i="17"/>
  <c r="F12" i="17"/>
  <c r="J12" i="17" s="1"/>
  <c r="K11" i="17"/>
  <c r="I11" i="17"/>
  <c r="F11" i="17"/>
  <c r="J11" i="17" s="1"/>
  <c r="K10" i="17"/>
  <c r="J10" i="17"/>
  <c r="I10" i="17"/>
  <c r="F10" i="17"/>
  <c r="K9" i="17"/>
  <c r="I9" i="17"/>
  <c r="F9" i="17"/>
  <c r="J9" i="17" s="1"/>
  <c r="L9" i="17" s="1"/>
  <c r="K8" i="17"/>
  <c r="L8" i="17" s="1"/>
  <c r="J8" i="17"/>
  <c r="I8" i="17"/>
  <c r="F8" i="17"/>
  <c r="K7" i="17"/>
  <c r="I7" i="17"/>
  <c r="F7" i="17"/>
  <c r="J7" i="17" s="1"/>
  <c r="L7" i="17" s="1"/>
  <c r="K6" i="17"/>
  <c r="I6" i="17"/>
  <c r="F6" i="17"/>
  <c r="J6" i="17" s="1"/>
  <c r="K5" i="17"/>
  <c r="I5" i="17"/>
  <c r="F5" i="17"/>
  <c r="J5" i="17" s="1"/>
  <c r="K4" i="17"/>
  <c r="I4" i="17"/>
  <c r="F4" i="17"/>
  <c r="J4" i="17" s="1"/>
  <c r="K3" i="17"/>
  <c r="J3" i="17"/>
  <c r="I3" i="17"/>
  <c r="F3" i="17"/>
  <c r="K2" i="17"/>
  <c r="I2" i="17"/>
  <c r="F2" i="17"/>
  <c r="J2" i="17" s="1"/>
  <c r="G21" i="15"/>
  <c r="F21" i="15"/>
  <c r="H21" i="15" s="1"/>
  <c r="G20" i="15"/>
  <c r="F20" i="15"/>
  <c r="G19" i="15"/>
  <c r="F19" i="15"/>
  <c r="G18" i="15"/>
  <c r="F18" i="15"/>
  <c r="G17" i="15"/>
  <c r="F17" i="15"/>
  <c r="H17" i="15" s="1"/>
  <c r="G16" i="15"/>
  <c r="F16" i="15"/>
  <c r="G15" i="15"/>
  <c r="F15" i="15"/>
  <c r="G14" i="15"/>
  <c r="F14" i="15"/>
  <c r="G13" i="15"/>
  <c r="F13" i="15"/>
  <c r="H13" i="15" s="1"/>
  <c r="G12" i="15"/>
  <c r="F12" i="15"/>
  <c r="G11" i="15"/>
  <c r="F11" i="15"/>
  <c r="G10" i="15"/>
  <c r="F10" i="15"/>
  <c r="G9" i="15"/>
  <c r="F9" i="15"/>
  <c r="G8" i="15"/>
  <c r="F8" i="15"/>
  <c r="G7" i="15"/>
  <c r="F7" i="15"/>
  <c r="G6" i="15"/>
  <c r="F6" i="15"/>
  <c r="G5" i="15"/>
  <c r="F5" i="15"/>
  <c r="G4" i="15"/>
  <c r="F4" i="15"/>
  <c r="G3" i="15"/>
  <c r="F3" i="15"/>
  <c r="G2" i="15"/>
  <c r="F2" i="15"/>
  <c r="K415" i="13"/>
  <c r="J415" i="13"/>
  <c r="I415" i="13"/>
  <c r="K414" i="13"/>
  <c r="J414" i="13"/>
  <c r="I414" i="13"/>
  <c r="K413" i="13"/>
  <c r="J413" i="13"/>
  <c r="I413" i="13"/>
  <c r="K412" i="13"/>
  <c r="J412" i="13"/>
  <c r="I412" i="13"/>
  <c r="K411" i="13"/>
  <c r="J411" i="13"/>
  <c r="I411" i="13"/>
  <c r="L411" i="13" s="1"/>
  <c r="K410" i="13"/>
  <c r="J410" i="13"/>
  <c r="I410" i="13"/>
  <c r="K409" i="13"/>
  <c r="J409" i="13"/>
  <c r="I409" i="13"/>
  <c r="K408" i="13"/>
  <c r="J408" i="13"/>
  <c r="I408" i="13"/>
  <c r="K407" i="13"/>
  <c r="J407" i="13"/>
  <c r="I407" i="13"/>
  <c r="K406" i="13"/>
  <c r="J406" i="13"/>
  <c r="I406" i="13"/>
  <c r="K405" i="13"/>
  <c r="J405" i="13"/>
  <c r="I405" i="13"/>
  <c r="K404" i="13"/>
  <c r="J404" i="13"/>
  <c r="I404" i="13"/>
  <c r="K403" i="13"/>
  <c r="J403" i="13"/>
  <c r="I403" i="13"/>
  <c r="L403" i="13" s="1"/>
  <c r="K402" i="13"/>
  <c r="J402" i="13"/>
  <c r="I402" i="13"/>
  <c r="K401" i="13"/>
  <c r="J401" i="13"/>
  <c r="I401" i="13"/>
  <c r="K400" i="13"/>
  <c r="J400" i="13"/>
  <c r="I400" i="13"/>
  <c r="K399" i="13"/>
  <c r="J399" i="13"/>
  <c r="I399" i="13"/>
  <c r="K398" i="13"/>
  <c r="J398" i="13"/>
  <c r="I398" i="13"/>
  <c r="K397" i="13"/>
  <c r="J397" i="13"/>
  <c r="I397" i="13"/>
  <c r="K396" i="13"/>
  <c r="J396" i="13"/>
  <c r="I396" i="13"/>
  <c r="K395" i="13"/>
  <c r="J395" i="13"/>
  <c r="I395" i="13"/>
  <c r="K394" i="13"/>
  <c r="J394" i="13"/>
  <c r="I394" i="13"/>
  <c r="K393" i="13"/>
  <c r="J393" i="13"/>
  <c r="I393" i="13"/>
  <c r="K392" i="13"/>
  <c r="J392" i="13"/>
  <c r="I392" i="13"/>
  <c r="K391" i="13"/>
  <c r="J391" i="13"/>
  <c r="I391" i="13"/>
  <c r="K390" i="13"/>
  <c r="J390" i="13"/>
  <c r="I390" i="13"/>
  <c r="K389" i="13"/>
  <c r="J389" i="13"/>
  <c r="I389" i="13"/>
  <c r="K388" i="13"/>
  <c r="J388" i="13"/>
  <c r="I388" i="13"/>
  <c r="K387" i="13"/>
  <c r="J387" i="13"/>
  <c r="I387" i="13"/>
  <c r="K386" i="13"/>
  <c r="J386" i="13"/>
  <c r="I386" i="13"/>
  <c r="K385" i="13"/>
  <c r="J385" i="13"/>
  <c r="I385" i="13"/>
  <c r="K384" i="13"/>
  <c r="J384" i="13"/>
  <c r="I384" i="13"/>
  <c r="K383" i="13"/>
  <c r="J383" i="13"/>
  <c r="I383" i="13"/>
  <c r="K382" i="13"/>
  <c r="J382" i="13"/>
  <c r="I382" i="13"/>
  <c r="K381" i="13"/>
  <c r="J381" i="13"/>
  <c r="I381" i="13"/>
  <c r="K380" i="13"/>
  <c r="J380" i="13"/>
  <c r="I380" i="13"/>
  <c r="K379" i="13"/>
  <c r="J379" i="13"/>
  <c r="I379" i="13"/>
  <c r="K378" i="13"/>
  <c r="J378" i="13"/>
  <c r="I378" i="13"/>
  <c r="K377" i="13"/>
  <c r="J377" i="13"/>
  <c r="I377" i="13"/>
  <c r="K376" i="13"/>
  <c r="J376" i="13"/>
  <c r="I376" i="13"/>
  <c r="K375" i="13"/>
  <c r="J375" i="13"/>
  <c r="I375" i="13"/>
  <c r="K374" i="13"/>
  <c r="J374" i="13"/>
  <c r="I374" i="13"/>
  <c r="K373" i="13"/>
  <c r="J373" i="13"/>
  <c r="I373" i="13"/>
  <c r="K372" i="13"/>
  <c r="J372" i="13"/>
  <c r="I372" i="13"/>
  <c r="K371" i="13"/>
  <c r="J371" i="13"/>
  <c r="I371" i="13"/>
  <c r="K370" i="13"/>
  <c r="J370" i="13"/>
  <c r="I370" i="13"/>
  <c r="K369" i="13"/>
  <c r="J369" i="13"/>
  <c r="I369" i="13"/>
  <c r="K368" i="13"/>
  <c r="J368" i="13"/>
  <c r="I368" i="13"/>
  <c r="K367" i="13"/>
  <c r="J367" i="13"/>
  <c r="I367" i="13"/>
  <c r="K366" i="13"/>
  <c r="J366" i="13"/>
  <c r="I366" i="13"/>
  <c r="K365" i="13"/>
  <c r="L365" i="13" s="1"/>
  <c r="J365" i="13"/>
  <c r="I365" i="13"/>
  <c r="K364" i="13"/>
  <c r="J364" i="13"/>
  <c r="I364" i="13"/>
  <c r="K363" i="13"/>
  <c r="J363" i="13"/>
  <c r="L363" i="13" s="1"/>
  <c r="I363" i="13"/>
  <c r="K362" i="13"/>
  <c r="J362" i="13"/>
  <c r="I362" i="13"/>
  <c r="K361" i="13"/>
  <c r="J361" i="13"/>
  <c r="I361" i="13"/>
  <c r="K360" i="13"/>
  <c r="L360" i="13" s="1"/>
  <c r="J360" i="13"/>
  <c r="I360" i="13"/>
  <c r="K359" i="13"/>
  <c r="J359" i="13"/>
  <c r="I359" i="13"/>
  <c r="K358" i="13"/>
  <c r="J358" i="13"/>
  <c r="I358" i="13"/>
  <c r="K357" i="13"/>
  <c r="J357" i="13"/>
  <c r="I357" i="13"/>
  <c r="K356" i="13"/>
  <c r="J356" i="13"/>
  <c r="I356" i="13"/>
  <c r="K355" i="13"/>
  <c r="J355" i="13"/>
  <c r="I355" i="13"/>
  <c r="K354" i="13"/>
  <c r="J354" i="13"/>
  <c r="I354" i="13"/>
  <c r="K353" i="13"/>
  <c r="J353" i="13"/>
  <c r="I353" i="13"/>
  <c r="K352" i="13"/>
  <c r="J352" i="13"/>
  <c r="I352" i="13"/>
  <c r="K351" i="13"/>
  <c r="J351" i="13"/>
  <c r="I351" i="13"/>
  <c r="K350" i="13"/>
  <c r="J350" i="13"/>
  <c r="I350" i="13"/>
  <c r="K349" i="13"/>
  <c r="J349" i="13"/>
  <c r="I349" i="13"/>
  <c r="K348" i="13"/>
  <c r="J348" i="13"/>
  <c r="I348" i="13"/>
  <c r="K347" i="13"/>
  <c r="L347" i="13" s="1"/>
  <c r="J347" i="13"/>
  <c r="I347" i="13"/>
  <c r="K346" i="13"/>
  <c r="J346" i="13"/>
  <c r="I346" i="13"/>
  <c r="K345" i="13"/>
  <c r="J345" i="13"/>
  <c r="I345" i="13"/>
  <c r="K344" i="13"/>
  <c r="J344" i="13"/>
  <c r="I344" i="13"/>
  <c r="K343" i="13"/>
  <c r="J343" i="13"/>
  <c r="I343" i="13"/>
  <c r="K342" i="13"/>
  <c r="J342" i="13"/>
  <c r="I342" i="13"/>
  <c r="K341" i="13"/>
  <c r="J341" i="13"/>
  <c r="I341" i="13"/>
  <c r="K340" i="13"/>
  <c r="J340" i="13"/>
  <c r="I340" i="13"/>
  <c r="K339" i="13"/>
  <c r="L339" i="13" s="1"/>
  <c r="J339" i="13"/>
  <c r="I339" i="13"/>
  <c r="K338" i="13"/>
  <c r="J338" i="13"/>
  <c r="I338" i="13"/>
  <c r="K337" i="13"/>
  <c r="J337" i="13"/>
  <c r="I337" i="13"/>
  <c r="K336" i="13"/>
  <c r="J336" i="13"/>
  <c r="I336" i="13"/>
  <c r="K335" i="13"/>
  <c r="J335" i="13"/>
  <c r="I335" i="13"/>
  <c r="K334" i="13"/>
  <c r="J334" i="13"/>
  <c r="I334" i="13"/>
  <c r="K333" i="13"/>
  <c r="J333" i="13"/>
  <c r="I333" i="13"/>
  <c r="K332" i="13"/>
  <c r="J332" i="13"/>
  <c r="I332" i="13"/>
  <c r="K331" i="13"/>
  <c r="J331" i="13"/>
  <c r="I331" i="13"/>
  <c r="K330" i="13"/>
  <c r="J330" i="13"/>
  <c r="I330" i="13"/>
  <c r="K329" i="13"/>
  <c r="J329" i="13"/>
  <c r="I329" i="13"/>
  <c r="K328" i="13"/>
  <c r="J328" i="13"/>
  <c r="I328" i="13"/>
  <c r="K327" i="13"/>
  <c r="J327" i="13"/>
  <c r="I327" i="13"/>
  <c r="K326" i="13"/>
  <c r="J326" i="13"/>
  <c r="I326" i="13"/>
  <c r="K325" i="13"/>
  <c r="J325" i="13"/>
  <c r="I325" i="13"/>
  <c r="K324" i="13"/>
  <c r="J324" i="13"/>
  <c r="I324" i="13"/>
  <c r="K323" i="13"/>
  <c r="J323" i="13"/>
  <c r="I323" i="13"/>
  <c r="K322" i="13"/>
  <c r="J322" i="13"/>
  <c r="I322" i="13"/>
  <c r="K321" i="13"/>
  <c r="J321" i="13"/>
  <c r="I321" i="13"/>
  <c r="K320" i="13"/>
  <c r="J320" i="13"/>
  <c r="I320" i="13"/>
  <c r="K319" i="13"/>
  <c r="L319" i="13" s="1"/>
  <c r="J319" i="13"/>
  <c r="I319" i="13"/>
  <c r="K318" i="13"/>
  <c r="J318" i="13"/>
  <c r="I318" i="13"/>
  <c r="K317" i="13"/>
  <c r="J317" i="13"/>
  <c r="I317" i="13"/>
  <c r="K316" i="13"/>
  <c r="J316" i="13"/>
  <c r="I316" i="13"/>
  <c r="K315" i="13"/>
  <c r="J315" i="13"/>
  <c r="I315" i="13"/>
  <c r="K314" i="13"/>
  <c r="J314" i="13"/>
  <c r="I314" i="13"/>
  <c r="K313" i="13"/>
  <c r="J313" i="13"/>
  <c r="I313" i="13"/>
  <c r="K312" i="13"/>
  <c r="J312" i="13"/>
  <c r="I312" i="13"/>
  <c r="K311" i="13"/>
  <c r="J311" i="13"/>
  <c r="I311" i="13"/>
  <c r="K310" i="13"/>
  <c r="J310" i="13"/>
  <c r="I310" i="13"/>
  <c r="K309" i="13"/>
  <c r="J309" i="13"/>
  <c r="I309" i="13"/>
  <c r="K308" i="13"/>
  <c r="J308" i="13"/>
  <c r="I308" i="13"/>
  <c r="K307" i="13"/>
  <c r="J307" i="13"/>
  <c r="I307" i="13"/>
  <c r="K306" i="13"/>
  <c r="J306" i="13"/>
  <c r="I306" i="13"/>
  <c r="K305" i="13"/>
  <c r="J305" i="13"/>
  <c r="I305" i="13"/>
  <c r="L305" i="13" s="1"/>
  <c r="K304" i="13"/>
  <c r="J304" i="13"/>
  <c r="I304" i="13"/>
  <c r="L303" i="13"/>
  <c r="K303" i="13"/>
  <c r="J303" i="13"/>
  <c r="I303" i="13"/>
  <c r="K302" i="13"/>
  <c r="J302" i="13"/>
  <c r="I302" i="13"/>
  <c r="K301" i="13"/>
  <c r="J301" i="13"/>
  <c r="I301" i="13"/>
  <c r="K300" i="13"/>
  <c r="J300" i="13"/>
  <c r="I300" i="13"/>
  <c r="K299" i="13"/>
  <c r="J299" i="13"/>
  <c r="I299" i="13"/>
  <c r="K298" i="13"/>
  <c r="J298" i="13"/>
  <c r="I298" i="13"/>
  <c r="K297" i="13"/>
  <c r="J297" i="13"/>
  <c r="I297" i="13"/>
  <c r="K296" i="13"/>
  <c r="J296" i="13"/>
  <c r="I296" i="13"/>
  <c r="K295" i="13"/>
  <c r="J295" i="13"/>
  <c r="I295" i="13"/>
  <c r="K294" i="13"/>
  <c r="J294" i="13"/>
  <c r="I294" i="13"/>
  <c r="K293" i="13"/>
  <c r="J293" i="13"/>
  <c r="I293" i="13"/>
  <c r="K292" i="13"/>
  <c r="J292" i="13"/>
  <c r="I292" i="13"/>
  <c r="K291" i="13"/>
  <c r="J291" i="13"/>
  <c r="I291" i="13"/>
  <c r="K290" i="13"/>
  <c r="J290" i="13"/>
  <c r="I290" i="13"/>
  <c r="K289" i="13"/>
  <c r="J289" i="13"/>
  <c r="I289" i="13"/>
  <c r="K288" i="13"/>
  <c r="J288" i="13"/>
  <c r="I288" i="13"/>
  <c r="K287" i="13"/>
  <c r="L287" i="13" s="1"/>
  <c r="J287" i="13"/>
  <c r="I287" i="13"/>
  <c r="K286" i="13"/>
  <c r="J286" i="13"/>
  <c r="I286" i="13"/>
  <c r="K285" i="13"/>
  <c r="J285" i="13"/>
  <c r="I285" i="13"/>
  <c r="K284" i="13"/>
  <c r="J284" i="13"/>
  <c r="I284" i="13"/>
  <c r="K283" i="13"/>
  <c r="J283" i="13"/>
  <c r="I283" i="13"/>
  <c r="K282" i="13"/>
  <c r="J282" i="13"/>
  <c r="I282" i="13"/>
  <c r="K281" i="13"/>
  <c r="J281" i="13"/>
  <c r="I281" i="13"/>
  <c r="K280" i="13"/>
  <c r="J280" i="13"/>
  <c r="I280" i="13"/>
  <c r="K279" i="13"/>
  <c r="J279" i="13"/>
  <c r="I279" i="13"/>
  <c r="K278" i="13"/>
  <c r="J278" i="13"/>
  <c r="I278" i="13"/>
  <c r="K277" i="13"/>
  <c r="J277" i="13"/>
  <c r="I277" i="13"/>
  <c r="K276" i="13"/>
  <c r="J276" i="13"/>
  <c r="I276" i="13"/>
  <c r="K275" i="13"/>
  <c r="J275" i="13"/>
  <c r="I275" i="13"/>
  <c r="K274" i="13"/>
  <c r="J274" i="13"/>
  <c r="I274" i="13"/>
  <c r="K273" i="13"/>
  <c r="J273" i="13"/>
  <c r="I273" i="13"/>
  <c r="K272" i="13"/>
  <c r="J272" i="13"/>
  <c r="I272" i="13"/>
  <c r="K271" i="13"/>
  <c r="J271" i="13"/>
  <c r="I271" i="13"/>
  <c r="K270" i="13"/>
  <c r="J270" i="13"/>
  <c r="I270" i="13"/>
  <c r="K269" i="13"/>
  <c r="J269" i="13"/>
  <c r="I269" i="13"/>
  <c r="K268" i="13"/>
  <c r="J268" i="13"/>
  <c r="I268" i="13"/>
  <c r="K267" i="13"/>
  <c r="J267" i="13"/>
  <c r="I267" i="13"/>
  <c r="K266" i="13"/>
  <c r="J266" i="13"/>
  <c r="I266" i="13"/>
  <c r="K265" i="13"/>
  <c r="L265" i="13" s="1"/>
  <c r="J265" i="13"/>
  <c r="I265" i="13"/>
  <c r="K264" i="13"/>
  <c r="J264" i="13"/>
  <c r="I264" i="13"/>
  <c r="K263" i="13"/>
  <c r="J263" i="13"/>
  <c r="I263" i="13"/>
  <c r="K262" i="13"/>
  <c r="J262" i="13"/>
  <c r="I262" i="13"/>
  <c r="K261" i="13"/>
  <c r="J261" i="13"/>
  <c r="I261" i="13"/>
  <c r="K260" i="13"/>
  <c r="J260" i="13"/>
  <c r="I260" i="13"/>
  <c r="K259" i="13"/>
  <c r="J259" i="13"/>
  <c r="I259" i="13"/>
  <c r="K258" i="13"/>
  <c r="J258" i="13"/>
  <c r="I258" i="13"/>
  <c r="K257" i="13"/>
  <c r="J257" i="13"/>
  <c r="I257" i="13"/>
  <c r="K256" i="13"/>
  <c r="J256" i="13"/>
  <c r="I256" i="13"/>
  <c r="K255" i="13"/>
  <c r="J255" i="13"/>
  <c r="I255" i="13"/>
  <c r="K254" i="13"/>
  <c r="J254" i="13"/>
  <c r="I254" i="13"/>
  <c r="K253" i="13"/>
  <c r="J253" i="13"/>
  <c r="I253" i="13"/>
  <c r="K252" i="13"/>
  <c r="J252" i="13"/>
  <c r="I252" i="13"/>
  <c r="K251" i="13"/>
  <c r="J251" i="13"/>
  <c r="I251" i="13"/>
  <c r="K250" i="13"/>
  <c r="J250" i="13"/>
  <c r="I250" i="13"/>
  <c r="K249" i="13"/>
  <c r="J249" i="13"/>
  <c r="I249" i="13"/>
  <c r="K248" i="13"/>
  <c r="J248" i="13"/>
  <c r="I248" i="13"/>
  <c r="K247" i="13"/>
  <c r="J247" i="13"/>
  <c r="I247" i="13"/>
  <c r="K246" i="13"/>
  <c r="J246" i="13"/>
  <c r="I246" i="13"/>
  <c r="K245" i="13"/>
  <c r="J245" i="13"/>
  <c r="I245" i="13"/>
  <c r="K244" i="13"/>
  <c r="J244" i="13"/>
  <c r="I244" i="13"/>
  <c r="K243" i="13"/>
  <c r="J243" i="13"/>
  <c r="I243" i="13"/>
  <c r="K242" i="13"/>
  <c r="J242" i="13"/>
  <c r="I242" i="13"/>
  <c r="K241" i="13"/>
  <c r="J241" i="13"/>
  <c r="I241" i="13"/>
  <c r="K240" i="13"/>
  <c r="J240" i="13"/>
  <c r="I240" i="13"/>
  <c r="K239" i="13"/>
  <c r="J239" i="13"/>
  <c r="I239" i="13"/>
  <c r="K238" i="13"/>
  <c r="J238" i="13"/>
  <c r="I238" i="13"/>
  <c r="K237" i="13"/>
  <c r="J237" i="13"/>
  <c r="I237" i="13"/>
  <c r="K236" i="13"/>
  <c r="J236" i="13"/>
  <c r="I236" i="13"/>
  <c r="K235" i="13"/>
  <c r="J235" i="13"/>
  <c r="I235" i="13"/>
  <c r="K234" i="13"/>
  <c r="J234" i="13"/>
  <c r="I234" i="13"/>
  <c r="K233" i="13"/>
  <c r="J233" i="13"/>
  <c r="I233" i="13"/>
  <c r="K232" i="13"/>
  <c r="J232" i="13"/>
  <c r="I232" i="13"/>
  <c r="K231" i="13"/>
  <c r="J231" i="13"/>
  <c r="I231" i="13"/>
  <c r="K230" i="13"/>
  <c r="J230" i="13"/>
  <c r="I230" i="13"/>
  <c r="K229" i="13"/>
  <c r="J229" i="13"/>
  <c r="I229" i="13"/>
  <c r="K228" i="13"/>
  <c r="J228" i="13"/>
  <c r="I228" i="13"/>
  <c r="K227" i="13"/>
  <c r="J227" i="13"/>
  <c r="I227" i="13"/>
  <c r="K226" i="13"/>
  <c r="J226" i="13"/>
  <c r="I226" i="13"/>
  <c r="K225" i="13"/>
  <c r="J225" i="13"/>
  <c r="I225" i="13"/>
  <c r="K224" i="13"/>
  <c r="J224" i="13"/>
  <c r="I224" i="13"/>
  <c r="K223" i="13"/>
  <c r="J223" i="13"/>
  <c r="I223" i="13"/>
  <c r="K222" i="13"/>
  <c r="J222" i="13"/>
  <c r="I222" i="13"/>
  <c r="K221" i="13"/>
  <c r="J221" i="13"/>
  <c r="I221" i="13"/>
  <c r="K220" i="13"/>
  <c r="J220" i="13"/>
  <c r="I220" i="13"/>
  <c r="K219" i="13"/>
  <c r="J219" i="13"/>
  <c r="I219" i="13"/>
  <c r="K218" i="13"/>
  <c r="J218" i="13"/>
  <c r="I218" i="13"/>
  <c r="K217" i="13"/>
  <c r="J217" i="13"/>
  <c r="I217" i="13"/>
  <c r="K216" i="13"/>
  <c r="J216" i="13"/>
  <c r="I216" i="13"/>
  <c r="K215" i="13"/>
  <c r="J215" i="13"/>
  <c r="I215" i="13"/>
  <c r="K214" i="13"/>
  <c r="J214" i="13"/>
  <c r="I214" i="13"/>
  <c r="K213" i="13"/>
  <c r="J213" i="13"/>
  <c r="I213" i="13"/>
  <c r="K212" i="13"/>
  <c r="J212" i="13"/>
  <c r="I212" i="13"/>
  <c r="K211" i="13"/>
  <c r="J211" i="13"/>
  <c r="I211" i="13"/>
  <c r="K210" i="13"/>
  <c r="J210" i="13"/>
  <c r="I210" i="13"/>
  <c r="K209" i="13"/>
  <c r="J209" i="13"/>
  <c r="I209" i="13"/>
  <c r="K208" i="13"/>
  <c r="J208" i="13"/>
  <c r="I208" i="13"/>
  <c r="K207" i="13"/>
  <c r="J207" i="13"/>
  <c r="I207" i="13"/>
  <c r="K206" i="13"/>
  <c r="J206" i="13"/>
  <c r="I206" i="13"/>
  <c r="K205" i="13"/>
  <c r="J205" i="13"/>
  <c r="I205" i="13"/>
  <c r="K204" i="13"/>
  <c r="J204" i="13"/>
  <c r="I204" i="13"/>
  <c r="K203" i="13"/>
  <c r="J203" i="13"/>
  <c r="I203" i="13"/>
  <c r="K202" i="13"/>
  <c r="J202" i="13"/>
  <c r="I202" i="13"/>
  <c r="K201" i="13"/>
  <c r="J201" i="13"/>
  <c r="I201" i="13"/>
  <c r="K200" i="13"/>
  <c r="J200" i="13"/>
  <c r="I200" i="13"/>
  <c r="K199" i="13"/>
  <c r="J199" i="13"/>
  <c r="I199" i="13"/>
  <c r="K198" i="13"/>
  <c r="J198" i="13"/>
  <c r="I198" i="13"/>
  <c r="K197" i="13"/>
  <c r="L197" i="13" s="1"/>
  <c r="J197" i="13"/>
  <c r="I197" i="13"/>
  <c r="K196" i="13"/>
  <c r="J196" i="13"/>
  <c r="I196" i="13"/>
  <c r="K195" i="13"/>
  <c r="J195" i="13"/>
  <c r="I195" i="13"/>
  <c r="K194" i="13"/>
  <c r="J194" i="13"/>
  <c r="I194" i="13"/>
  <c r="K193" i="13"/>
  <c r="J193" i="13"/>
  <c r="I193" i="13"/>
  <c r="K192" i="13"/>
  <c r="J192" i="13"/>
  <c r="I192" i="13"/>
  <c r="K191" i="13"/>
  <c r="J191" i="13"/>
  <c r="I191" i="13"/>
  <c r="K190" i="13"/>
  <c r="J190" i="13"/>
  <c r="I190" i="13"/>
  <c r="K189" i="13"/>
  <c r="J189" i="13"/>
  <c r="I189" i="13"/>
  <c r="K188" i="13"/>
  <c r="J188" i="13"/>
  <c r="I188" i="13"/>
  <c r="K187" i="13"/>
  <c r="J187" i="13"/>
  <c r="I187" i="13"/>
  <c r="K186" i="13"/>
  <c r="J186" i="13"/>
  <c r="I186" i="13"/>
  <c r="K185" i="13"/>
  <c r="J185" i="13"/>
  <c r="I185" i="13"/>
  <c r="K184" i="13"/>
  <c r="J184" i="13"/>
  <c r="L184" i="13" s="1"/>
  <c r="I184" i="13"/>
  <c r="K183" i="13"/>
  <c r="J183" i="13"/>
  <c r="I183" i="13"/>
  <c r="K182" i="13"/>
  <c r="J182" i="13"/>
  <c r="I182" i="13"/>
  <c r="L182" i="13" s="1"/>
  <c r="K181" i="13"/>
  <c r="J181" i="13"/>
  <c r="I181" i="13"/>
  <c r="K180" i="13"/>
  <c r="J180" i="13"/>
  <c r="I180" i="13"/>
  <c r="K179" i="13"/>
  <c r="J179" i="13"/>
  <c r="I179" i="13"/>
  <c r="K178" i="13"/>
  <c r="L178" i="13" s="1"/>
  <c r="J178" i="13"/>
  <c r="I178" i="13"/>
  <c r="K177" i="13"/>
  <c r="J177" i="13"/>
  <c r="I177" i="13"/>
  <c r="K176" i="13"/>
  <c r="J176" i="13"/>
  <c r="I176" i="13"/>
  <c r="K175" i="13"/>
  <c r="J175" i="13"/>
  <c r="I175" i="13"/>
  <c r="K174" i="13"/>
  <c r="J174" i="13"/>
  <c r="I174" i="13"/>
  <c r="K173" i="13"/>
  <c r="J173" i="13"/>
  <c r="I173" i="13"/>
  <c r="K172" i="13"/>
  <c r="J172" i="13"/>
  <c r="I172" i="13"/>
  <c r="K171" i="13"/>
  <c r="J171" i="13"/>
  <c r="I171" i="13"/>
  <c r="K170" i="13"/>
  <c r="L170" i="13" s="1"/>
  <c r="J170" i="13"/>
  <c r="I170" i="13"/>
  <c r="K169" i="13"/>
  <c r="J169" i="13"/>
  <c r="I169" i="13"/>
  <c r="K168" i="13"/>
  <c r="J168" i="13"/>
  <c r="L168" i="13" s="1"/>
  <c r="I168" i="13"/>
  <c r="K167" i="13"/>
  <c r="J167" i="13"/>
  <c r="I167" i="13"/>
  <c r="K166" i="13"/>
  <c r="J166" i="13"/>
  <c r="I166" i="13"/>
  <c r="K165" i="13"/>
  <c r="J165" i="13"/>
  <c r="I165" i="13"/>
  <c r="K164" i="13"/>
  <c r="J164" i="13"/>
  <c r="I164" i="13"/>
  <c r="K163" i="13"/>
  <c r="J163" i="13"/>
  <c r="I163" i="13"/>
  <c r="K162" i="13"/>
  <c r="J162" i="13"/>
  <c r="I162" i="13"/>
  <c r="K161" i="13"/>
  <c r="J161" i="13"/>
  <c r="I161" i="13"/>
  <c r="K160" i="13"/>
  <c r="J160" i="13"/>
  <c r="I160" i="13"/>
  <c r="K159" i="13"/>
  <c r="J159" i="13"/>
  <c r="I159" i="13"/>
  <c r="K158" i="13"/>
  <c r="J158" i="13"/>
  <c r="I158" i="13"/>
  <c r="K157" i="13"/>
  <c r="L157" i="13" s="1"/>
  <c r="J157" i="13"/>
  <c r="I157" i="13"/>
  <c r="K156" i="13"/>
  <c r="J156" i="13"/>
  <c r="I156" i="13"/>
  <c r="K155" i="13"/>
  <c r="J155" i="13"/>
  <c r="I155" i="13"/>
  <c r="K154" i="13"/>
  <c r="L154" i="13" s="1"/>
  <c r="J154" i="13"/>
  <c r="I154" i="13"/>
  <c r="K153" i="13"/>
  <c r="J153" i="13"/>
  <c r="I153" i="13"/>
  <c r="K152" i="13"/>
  <c r="J152" i="13"/>
  <c r="I152" i="13"/>
  <c r="K151" i="13"/>
  <c r="J151" i="13"/>
  <c r="I151" i="13"/>
  <c r="K150" i="13"/>
  <c r="J150" i="13"/>
  <c r="I150" i="13"/>
  <c r="K149" i="13"/>
  <c r="J149" i="13"/>
  <c r="I149" i="13"/>
  <c r="K148" i="13"/>
  <c r="J148" i="13"/>
  <c r="I148" i="13"/>
  <c r="K147" i="13"/>
  <c r="J147" i="13"/>
  <c r="I147" i="13"/>
  <c r="K146" i="13"/>
  <c r="J146" i="13"/>
  <c r="I146" i="13"/>
  <c r="K145" i="13"/>
  <c r="J145" i="13"/>
  <c r="I145" i="13"/>
  <c r="K144" i="13"/>
  <c r="J144" i="13"/>
  <c r="I144" i="13"/>
  <c r="K143" i="13"/>
  <c r="J143" i="13"/>
  <c r="I143" i="13"/>
  <c r="K142" i="13"/>
  <c r="J142" i="13"/>
  <c r="I142" i="13"/>
  <c r="K141" i="13"/>
  <c r="L141" i="13" s="1"/>
  <c r="J141" i="13"/>
  <c r="I141" i="13"/>
  <c r="K140" i="13"/>
  <c r="L140" i="13" s="1"/>
  <c r="J140" i="13"/>
  <c r="I140" i="13"/>
  <c r="K139" i="13"/>
  <c r="J139" i="13"/>
  <c r="I139" i="13"/>
  <c r="K138" i="13"/>
  <c r="J138" i="13"/>
  <c r="I138" i="13"/>
  <c r="K137" i="13"/>
  <c r="J137" i="13"/>
  <c r="I137" i="13"/>
  <c r="K136" i="13"/>
  <c r="J136" i="13"/>
  <c r="I136" i="13"/>
  <c r="K135" i="13"/>
  <c r="J135" i="13"/>
  <c r="I135" i="13"/>
  <c r="K134" i="13"/>
  <c r="J134" i="13"/>
  <c r="I134" i="13"/>
  <c r="K133" i="13"/>
  <c r="J133" i="13"/>
  <c r="I133" i="13"/>
  <c r="K132" i="13"/>
  <c r="J132" i="13"/>
  <c r="I132" i="13"/>
  <c r="K131" i="13"/>
  <c r="L131" i="13" s="1"/>
  <c r="J131" i="13"/>
  <c r="I131" i="13"/>
  <c r="K130" i="13"/>
  <c r="J130" i="13"/>
  <c r="I130" i="13"/>
  <c r="K129" i="13"/>
  <c r="J129" i="13"/>
  <c r="I129" i="13"/>
  <c r="K128" i="13"/>
  <c r="J128" i="13"/>
  <c r="I128" i="13"/>
  <c r="K127" i="13"/>
  <c r="J127" i="13"/>
  <c r="I127" i="13"/>
  <c r="K126" i="13"/>
  <c r="J126" i="13"/>
  <c r="I126" i="13"/>
  <c r="K125" i="13"/>
  <c r="J125" i="13"/>
  <c r="I125" i="13"/>
  <c r="K124" i="13"/>
  <c r="L124" i="13" s="1"/>
  <c r="J124" i="13"/>
  <c r="I124" i="13"/>
  <c r="K123" i="13"/>
  <c r="J123" i="13"/>
  <c r="I123" i="13"/>
  <c r="K122" i="13"/>
  <c r="J122" i="13"/>
  <c r="I122" i="13"/>
  <c r="K121" i="13"/>
  <c r="J121" i="13"/>
  <c r="I121" i="13"/>
  <c r="K120" i="13"/>
  <c r="J120" i="13"/>
  <c r="I120" i="13"/>
  <c r="K119" i="13"/>
  <c r="J119" i="13"/>
  <c r="I119" i="13"/>
  <c r="K118" i="13"/>
  <c r="J118" i="13"/>
  <c r="I118" i="13"/>
  <c r="K117" i="13"/>
  <c r="J117" i="13"/>
  <c r="I117" i="13"/>
  <c r="K116" i="13"/>
  <c r="J116" i="13"/>
  <c r="I116" i="13"/>
  <c r="K115" i="13"/>
  <c r="J115" i="13"/>
  <c r="I115" i="13"/>
  <c r="K114" i="13"/>
  <c r="L114" i="13" s="1"/>
  <c r="J114" i="13"/>
  <c r="I114" i="13"/>
  <c r="K113" i="13"/>
  <c r="J113" i="13"/>
  <c r="I113" i="13"/>
  <c r="K112" i="13"/>
  <c r="J112" i="13"/>
  <c r="I112" i="13"/>
  <c r="K111" i="13"/>
  <c r="J111" i="13"/>
  <c r="I111" i="13"/>
  <c r="L111" i="13" s="1"/>
  <c r="K110" i="13"/>
  <c r="J110" i="13"/>
  <c r="I110" i="13"/>
  <c r="K109" i="13"/>
  <c r="L109" i="13" s="1"/>
  <c r="J109" i="13"/>
  <c r="I109" i="13"/>
  <c r="K108" i="13"/>
  <c r="J108" i="13"/>
  <c r="I108" i="13"/>
  <c r="K107" i="13"/>
  <c r="J107" i="13"/>
  <c r="L107" i="13" s="1"/>
  <c r="I107" i="13"/>
  <c r="K106" i="13"/>
  <c r="J106" i="13"/>
  <c r="I106" i="13"/>
  <c r="K105" i="13"/>
  <c r="J105" i="13"/>
  <c r="I105" i="13"/>
  <c r="L105" i="13" s="1"/>
  <c r="K104" i="13"/>
  <c r="J104" i="13"/>
  <c r="I104" i="13"/>
  <c r="K103" i="13"/>
  <c r="L103" i="13" s="1"/>
  <c r="J103" i="13"/>
  <c r="I103" i="13"/>
  <c r="K102" i="13"/>
  <c r="J102" i="13"/>
  <c r="I102" i="13"/>
  <c r="K101" i="13"/>
  <c r="J101" i="13"/>
  <c r="I101" i="13"/>
  <c r="K100" i="13"/>
  <c r="L100" i="13" s="1"/>
  <c r="J100" i="13"/>
  <c r="I100" i="13"/>
  <c r="K99" i="13"/>
  <c r="J99" i="13"/>
  <c r="I99" i="13"/>
  <c r="K98" i="13"/>
  <c r="J98" i="13"/>
  <c r="I98" i="13"/>
  <c r="K97" i="13"/>
  <c r="J97" i="13"/>
  <c r="I97" i="13"/>
  <c r="K96" i="13"/>
  <c r="J96" i="13"/>
  <c r="I96" i="13"/>
  <c r="K95" i="13"/>
  <c r="J95" i="13"/>
  <c r="I95" i="13"/>
  <c r="K94" i="13"/>
  <c r="J94" i="13"/>
  <c r="I94" i="13"/>
  <c r="K93" i="13"/>
  <c r="L93" i="13" s="1"/>
  <c r="J93" i="13"/>
  <c r="I93" i="13"/>
  <c r="K92" i="13"/>
  <c r="J92" i="13"/>
  <c r="I92" i="13"/>
  <c r="K91" i="13"/>
  <c r="J91" i="13"/>
  <c r="I91" i="13"/>
  <c r="K90" i="13"/>
  <c r="J90" i="13"/>
  <c r="I90" i="13"/>
  <c r="L89" i="13"/>
  <c r="K89" i="13"/>
  <c r="J89" i="13"/>
  <c r="I89" i="13"/>
  <c r="K88" i="13"/>
  <c r="J88" i="13"/>
  <c r="I88" i="13"/>
  <c r="K87" i="13"/>
  <c r="J87" i="13"/>
  <c r="I87" i="13"/>
  <c r="K86" i="13"/>
  <c r="J86" i="13"/>
  <c r="I86" i="13"/>
  <c r="K85" i="13"/>
  <c r="J85" i="13"/>
  <c r="I85" i="13"/>
  <c r="L85" i="13" s="1"/>
  <c r="K84" i="13"/>
  <c r="J84" i="13"/>
  <c r="I84" i="13"/>
  <c r="K83" i="13"/>
  <c r="J83" i="13"/>
  <c r="I83" i="13"/>
  <c r="K82" i="13"/>
  <c r="J82" i="13"/>
  <c r="I82" i="13"/>
  <c r="K81" i="13"/>
  <c r="J81" i="13"/>
  <c r="I81" i="13"/>
  <c r="K80" i="13"/>
  <c r="L80" i="13" s="1"/>
  <c r="J80" i="13"/>
  <c r="I80" i="13"/>
  <c r="K79" i="13"/>
  <c r="J79" i="13"/>
  <c r="I79" i="13"/>
  <c r="K78" i="13"/>
  <c r="J78" i="13"/>
  <c r="I78" i="13"/>
  <c r="K77" i="13"/>
  <c r="L77" i="13" s="1"/>
  <c r="J77" i="13"/>
  <c r="I77" i="13"/>
  <c r="K76" i="13"/>
  <c r="J76" i="13"/>
  <c r="I76" i="13"/>
  <c r="K75" i="13"/>
  <c r="J75" i="13"/>
  <c r="I75" i="13"/>
  <c r="L75" i="13" s="1"/>
  <c r="K74" i="13"/>
  <c r="J74" i="13"/>
  <c r="I74" i="13"/>
  <c r="L73" i="13"/>
  <c r="K73" i="13"/>
  <c r="J73" i="13"/>
  <c r="I73" i="13"/>
  <c r="K72" i="13"/>
  <c r="J72" i="13"/>
  <c r="I72" i="13"/>
  <c r="K71" i="13"/>
  <c r="J71" i="13"/>
  <c r="I71" i="13"/>
  <c r="K70" i="13"/>
  <c r="J70" i="13"/>
  <c r="I70" i="13"/>
  <c r="K69" i="13"/>
  <c r="J69" i="13"/>
  <c r="I69" i="13"/>
  <c r="K68" i="13"/>
  <c r="L68" i="13" s="1"/>
  <c r="J68" i="13"/>
  <c r="I68" i="13"/>
  <c r="K67" i="13"/>
  <c r="J67" i="13"/>
  <c r="I67" i="13"/>
  <c r="K66" i="13"/>
  <c r="J66" i="13"/>
  <c r="I66" i="13"/>
  <c r="K65" i="13"/>
  <c r="J65" i="13"/>
  <c r="I65" i="13"/>
  <c r="K64" i="13"/>
  <c r="L64" i="13" s="1"/>
  <c r="J64" i="13"/>
  <c r="I64" i="13"/>
  <c r="K63" i="13"/>
  <c r="J63" i="13"/>
  <c r="I63" i="13"/>
  <c r="K62" i="13"/>
  <c r="J62" i="13"/>
  <c r="I62" i="13"/>
  <c r="K61" i="13"/>
  <c r="L61" i="13" s="1"/>
  <c r="J61" i="13"/>
  <c r="I61" i="13"/>
  <c r="K60" i="13"/>
  <c r="L60" i="13" s="1"/>
  <c r="J60" i="13"/>
  <c r="I60" i="13"/>
  <c r="L59" i="13"/>
  <c r="K59" i="13"/>
  <c r="J59" i="13"/>
  <c r="I59" i="13"/>
  <c r="K58" i="13"/>
  <c r="J58" i="13"/>
  <c r="I58" i="13"/>
  <c r="K57" i="13"/>
  <c r="L57" i="13" s="1"/>
  <c r="J57" i="13"/>
  <c r="I57" i="13"/>
  <c r="K56" i="13"/>
  <c r="J56" i="13"/>
  <c r="I56" i="13"/>
  <c r="K55" i="13"/>
  <c r="J55" i="13"/>
  <c r="I55" i="13"/>
  <c r="K54" i="13"/>
  <c r="J54" i="13"/>
  <c r="I54" i="13"/>
  <c r="L53" i="13"/>
  <c r="K53" i="13"/>
  <c r="J53" i="13"/>
  <c r="I53" i="13"/>
  <c r="K52" i="13"/>
  <c r="L52" i="13" s="1"/>
  <c r="J52" i="13"/>
  <c r="I52" i="13"/>
  <c r="K51" i="13"/>
  <c r="J51" i="13"/>
  <c r="I51" i="13"/>
  <c r="K50" i="13"/>
  <c r="J50" i="13"/>
  <c r="I50" i="13"/>
  <c r="K49" i="13"/>
  <c r="J49" i="13"/>
  <c r="I49" i="13"/>
  <c r="K48" i="13"/>
  <c r="L48" i="13" s="1"/>
  <c r="J48" i="13"/>
  <c r="I48" i="13"/>
  <c r="K47" i="13"/>
  <c r="J47" i="13"/>
  <c r="I47" i="13"/>
  <c r="K46" i="13"/>
  <c r="J46" i="13"/>
  <c r="I46" i="13"/>
  <c r="K45" i="13"/>
  <c r="J45" i="13"/>
  <c r="I45" i="13"/>
  <c r="L45" i="13" s="1"/>
  <c r="K44" i="13"/>
  <c r="J44" i="13"/>
  <c r="I44" i="13"/>
  <c r="L43" i="13"/>
  <c r="K43" i="13"/>
  <c r="J43" i="13"/>
  <c r="I43" i="13"/>
  <c r="K42" i="13"/>
  <c r="J42" i="13"/>
  <c r="I42" i="13"/>
  <c r="K41" i="13"/>
  <c r="L41" i="13" s="1"/>
  <c r="J41" i="13"/>
  <c r="I41" i="13"/>
  <c r="K40" i="13"/>
  <c r="J40" i="13"/>
  <c r="I40" i="13"/>
  <c r="K39" i="13"/>
  <c r="J39" i="13"/>
  <c r="I39" i="13"/>
  <c r="K38" i="13"/>
  <c r="L38" i="13" s="1"/>
  <c r="J38" i="13"/>
  <c r="I38" i="13"/>
  <c r="K37" i="13"/>
  <c r="J37" i="13"/>
  <c r="I37" i="13"/>
  <c r="K36" i="13"/>
  <c r="J36" i="13"/>
  <c r="I36" i="13"/>
  <c r="K35" i="13"/>
  <c r="J35" i="13"/>
  <c r="I35" i="13"/>
  <c r="K34" i="13"/>
  <c r="J34" i="13"/>
  <c r="I34" i="13"/>
  <c r="K33" i="13"/>
  <c r="J33" i="13"/>
  <c r="I33" i="13"/>
  <c r="K32" i="13"/>
  <c r="J32" i="13"/>
  <c r="I32" i="13"/>
  <c r="K31" i="13"/>
  <c r="J31" i="13"/>
  <c r="I31" i="13"/>
  <c r="L31" i="13" s="1"/>
  <c r="K30" i="13"/>
  <c r="J30" i="13"/>
  <c r="I30" i="13"/>
  <c r="L29" i="13"/>
  <c r="K29" i="13"/>
  <c r="J29" i="13"/>
  <c r="I29" i="13"/>
  <c r="K28" i="13"/>
  <c r="L28" i="13" s="1"/>
  <c r="J28" i="13"/>
  <c r="I28" i="13"/>
  <c r="K27" i="13"/>
  <c r="L27" i="13" s="1"/>
  <c r="J27" i="13"/>
  <c r="I27" i="13"/>
  <c r="K26" i="13"/>
  <c r="J26" i="13"/>
  <c r="I26" i="13"/>
  <c r="K25" i="13"/>
  <c r="J25" i="13"/>
  <c r="I25" i="13"/>
  <c r="K24" i="13"/>
  <c r="L24" i="13" s="1"/>
  <c r="J24" i="13"/>
  <c r="I24" i="13"/>
  <c r="K23" i="13"/>
  <c r="J23" i="13"/>
  <c r="I23" i="13"/>
  <c r="K22" i="13"/>
  <c r="J22" i="13"/>
  <c r="I22" i="13"/>
  <c r="K21" i="13"/>
  <c r="J21" i="13"/>
  <c r="I21" i="13"/>
  <c r="K20" i="13"/>
  <c r="J20" i="13"/>
  <c r="I20" i="13"/>
  <c r="K19" i="13"/>
  <c r="J19" i="13"/>
  <c r="I19" i="13"/>
  <c r="K18" i="13"/>
  <c r="J18" i="13"/>
  <c r="I18" i="13"/>
  <c r="K17" i="13"/>
  <c r="J17" i="13"/>
  <c r="I17" i="13"/>
  <c r="K16" i="13"/>
  <c r="L16" i="13" s="1"/>
  <c r="J16" i="13"/>
  <c r="I16" i="13"/>
  <c r="K15" i="13"/>
  <c r="J15" i="13"/>
  <c r="I15" i="13"/>
  <c r="K14" i="13"/>
  <c r="J14" i="13"/>
  <c r="I14" i="13"/>
  <c r="K13" i="13"/>
  <c r="J13" i="13"/>
  <c r="I13" i="13"/>
  <c r="K12" i="13"/>
  <c r="J12" i="13"/>
  <c r="I12" i="13"/>
  <c r="K11" i="13"/>
  <c r="J11" i="13"/>
  <c r="I11" i="13"/>
  <c r="K10" i="13"/>
  <c r="J10" i="13"/>
  <c r="I10" i="13"/>
  <c r="K9" i="13"/>
  <c r="J9" i="13"/>
  <c r="I9" i="13"/>
  <c r="K8" i="13"/>
  <c r="L8" i="13" s="1"/>
  <c r="J8" i="13"/>
  <c r="I8" i="13"/>
  <c r="K7" i="13"/>
  <c r="L7" i="13" s="1"/>
  <c r="J7" i="13"/>
  <c r="I7" i="13"/>
  <c r="K6" i="13"/>
  <c r="J6" i="13"/>
  <c r="I6" i="13"/>
  <c r="K5" i="13"/>
  <c r="J5" i="13"/>
  <c r="I5" i="13"/>
  <c r="K4" i="13"/>
  <c r="J4" i="13"/>
  <c r="I4" i="13"/>
  <c r="K3" i="13"/>
  <c r="L3" i="13" s="1"/>
  <c r="J3" i="13"/>
  <c r="I3" i="13"/>
  <c r="K2" i="13"/>
  <c r="J2" i="13"/>
  <c r="I2" i="13"/>
  <c r="K951" i="11"/>
  <c r="J951" i="11"/>
  <c r="I951" i="11"/>
  <c r="K950" i="11"/>
  <c r="J950" i="11"/>
  <c r="I950" i="11"/>
  <c r="K949" i="11"/>
  <c r="J949" i="11"/>
  <c r="I949" i="11"/>
  <c r="K948" i="11"/>
  <c r="J948" i="11"/>
  <c r="I948" i="11"/>
  <c r="K947" i="11"/>
  <c r="J947" i="11"/>
  <c r="I947" i="11"/>
  <c r="K946" i="11"/>
  <c r="J946" i="11"/>
  <c r="I946" i="11"/>
  <c r="K945" i="11"/>
  <c r="J945" i="11"/>
  <c r="I945" i="11"/>
  <c r="K944" i="11"/>
  <c r="J944" i="11"/>
  <c r="I944" i="11"/>
  <c r="K943" i="11"/>
  <c r="J943" i="11"/>
  <c r="I943" i="11"/>
  <c r="K942" i="11"/>
  <c r="J942" i="11"/>
  <c r="I942" i="11"/>
  <c r="K941" i="11"/>
  <c r="J941" i="11"/>
  <c r="I941" i="11"/>
  <c r="K940" i="11"/>
  <c r="J940" i="11"/>
  <c r="I940" i="11"/>
  <c r="K939" i="11"/>
  <c r="J939" i="11"/>
  <c r="I939" i="11"/>
  <c r="K938" i="11"/>
  <c r="J938" i="11"/>
  <c r="I938" i="11"/>
  <c r="K937" i="11"/>
  <c r="J937" i="11"/>
  <c r="I937" i="11"/>
  <c r="K936" i="11"/>
  <c r="J936" i="11"/>
  <c r="I936" i="11"/>
  <c r="K935" i="11"/>
  <c r="J935" i="11"/>
  <c r="I935" i="11"/>
  <c r="K934" i="11"/>
  <c r="J934" i="11"/>
  <c r="I934" i="11"/>
  <c r="K933" i="11"/>
  <c r="J933" i="11"/>
  <c r="I933" i="11"/>
  <c r="K932" i="11"/>
  <c r="J932" i="11"/>
  <c r="I932" i="11"/>
  <c r="K931" i="11"/>
  <c r="J931" i="11"/>
  <c r="I931" i="11"/>
  <c r="K930" i="11"/>
  <c r="J930" i="11"/>
  <c r="I930" i="11"/>
  <c r="K929" i="11"/>
  <c r="J929" i="11"/>
  <c r="I929" i="11"/>
  <c r="K928" i="11"/>
  <c r="J928" i="11"/>
  <c r="I928" i="11"/>
  <c r="K927" i="11"/>
  <c r="J927" i="11"/>
  <c r="I927" i="11"/>
  <c r="K926" i="11"/>
  <c r="J926" i="11"/>
  <c r="I926" i="11"/>
  <c r="K925" i="11"/>
  <c r="J925" i="11"/>
  <c r="I925" i="11"/>
  <c r="K924" i="11"/>
  <c r="J924" i="11"/>
  <c r="I924" i="11"/>
  <c r="K923" i="11"/>
  <c r="J923" i="11"/>
  <c r="I923" i="11"/>
  <c r="K922" i="11"/>
  <c r="J922" i="11"/>
  <c r="I922" i="11"/>
  <c r="K921" i="11"/>
  <c r="J921" i="11"/>
  <c r="I921" i="11"/>
  <c r="K920" i="11"/>
  <c r="J920" i="11"/>
  <c r="I920" i="11"/>
  <c r="K919" i="11"/>
  <c r="J919" i="11"/>
  <c r="I919" i="11"/>
  <c r="K918" i="11"/>
  <c r="J918" i="11"/>
  <c r="I918" i="11"/>
  <c r="K917" i="11"/>
  <c r="J917" i="11"/>
  <c r="I917" i="11"/>
  <c r="K916" i="11"/>
  <c r="J916" i="11"/>
  <c r="I916" i="11"/>
  <c r="K915" i="11"/>
  <c r="J915" i="11"/>
  <c r="I915" i="11"/>
  <c r="K914" i="11"/>
  <c r="J914" i="11"/>
  <c r="I914" i="11"/>
  <c r="K913" i="11"/>
  <c r="J913" i="11"/>
  <c r="I913" i="11"/>
  <c r="K912" i="11"/>
  <c r="J912" i="11"/>
  <c r="I912" i="11"/>
  <c r="K911" i="11"/>
  <c r="J911" i="11"/>
  <c r="I911" i="11"/>
  <c r="K910" i="11"/>
  <c r="J910" i="11"/>
  <c r="I910" i="11"/>
  <c r="K909" i="11"/>
  <c r="J909" i="11"/>
  <c r="I909" i="11"/>
  <c r="K908" i="11"/>
  <c r="J908" i="11"/>
  <c r="I908" i="11"/>
  <c r="K907" i="11"/>
  <c r="J907" i="11"/>
  <c r="I907" i="11"/>
  <c r="K906" i="11"/>
  <c r="J906" i="11"/>
  <c r="I906" i="11"/>
  <c r="K905" i="11"/>
  <c r="J905" i="11"/>
  <c r="I905" i="11"/>
  <c r="K904" i="11"/>
  <c r="J904" i="11"/>
  <c r="I904" i="11"/>
  <c r="K903" i="11"/>
  <c r="J903" i="11"/>
  <c r="I903" i="11"/>
  <c r="K902" i="11"/>
  <c r="J902" i="11"/>
  <c r="I902" i="11"/>
  <c r="K901" i="11"/>
  <c r="J901" i="11"/>
  <c r="I901" i="11"/>
  <c r="K900" i="11"/>
  <c r="J900" i="11"/>
  <c r="I900" i="11"/>
  <c r="K899" i="11"/>
  <c r="J899" i="11"/>
  <c r="I899" i="11"/>
  <c r="K898" i="11"/>
  <c r="J898" i="11"/>
  <c r="I898" i="11"/>
  <c r="K897" i="11"/>
  <c r="J897" i="11"/>
  <c r="I897" i="11"/>
  <c r="K896" i="11"/>
  <c r="J896" i="11"/>
  <c r="I896" i="11"/>
  <c r="K895" i="11"/>
  <c r="J895" i="11"/>
  <c r="I895" i="11"/>
  <c r="K894" i="11"/>
  <c r="J894" i="11"/>
  <c r="I894" i="11"/>
  <c r="K893" i="11"/>
  <c r="J893" i="11"/>
  <c r="I893" i="11"/>
  <c r="K892" i="11"/>
  <c r="J892" i="11"/>
  <c r="I892" i="11"/>
  <c r="K891" i="11"/>
  <c r="J891" i="11"/>
  <c r="I891" i="11"/>
  <c r="K890" i="11"/>
  <c r="J890" i="11"/>
  <c r="I890" i="11"/>
  <c r="K889" i="11"/>
  <c r="J889" i="11"/>
  <c r="I889" i="11"/>
  <c r="K888" i="11"/>
  <c r="J888" i="11"/>
  <c r="I888" i="11"/>
  <c r="K887" i="11"/>
  <c r="J887" i="11"/>
  <c r="I887" i="11"/>
  <c r="K886" i="11"/>
  <c r="J886" i="11"/>
  <c r="I886" i="11"/>
  <c r="K885" i="11"/>
  <c r="L885" i="11" s="1"/>
  <c r="J885" i="11"/>
  <c r="I885" i="11"/>
  <c r="K884" i="11"/>
  <c r="J884" i="11"/>
  <c r="I884" i="11"/>
  <c r="K883" i="11"/>
  <c r="J883" i="11"/>
  <c r="I883" i="11"/>
  <c r="K882" i="11"/>
  <c r="J882" i="11"/>
  <c r="I882" i="11"/>
  <c r="K881" i="11"/>
  <c r="J881" i="11"/>
  <c r="I881" i="11"/>
  <c r="K880" i="11"/>
  <c r="J880" i="11"/>
  <c r="L880" i="11" s="1"/>
  <c r="I880" i="11"/>
  <c r="K879" i="11"/>
  <c r="J879" i="11"/>
  <c r="I879" i="11"/>
  <c r="K878" i="11"/>
  <c r="J878" i="11"/>
  <c r="I878" i="11"/>
  <c r="K877" i="11"/>
  <c r="J877" i="11"/>
  <c r="I877" i="11"/>
  <c r="K876" i="11"/>
  <c r="J876" i="11"/>
  <c r="I876" i="11"/>
  <c r="K875" i="11"/>
  <c r="J875" i="11"/>
  <c r="I875" i="11"/>
  <c r="K874" i="11"/>
  <c r="J874" i="11"/>
  <c r="I874" i="11"/>
  <c r="K873" i="11"/>
  <c r="J873" i="11"/>
  <c r="I873" i="11"/>
  <c r="L872" i="11"/>
  <c r="K872" i="11"/>
  <c r="J872" i="11"/>
  <c r="I872" i="11"/>
  <c r="K871" i="11"/>
  <c r="J871" i="11"/>
  <c r="I871" i="11"/>
  <c r="K870" i="11"/>
  <c r="J870" i="11"/>
  <c r="I870" i="11"/>
  <c r="K869" i="11"/>
  <c r="J869" i="11"/>
  <c r="I869" i="11"/>
  <c r="K868" i="11"/>
  <c r="J868" i="11"/>
  <c r="I868" i="11"/>
  <c r="K867" i="11"/>
  <c r="J867" i="11"/>
  <c r="I867" i="11"/>
  <c r="K866" i="11"/>
  <c r="J866" i="11"/>
  <c r="I866" i="11"/>
  <c r="K865" i="11"/>
  <c r="J865" i="11"/>
  <c r="I865" i="11"/>
  <c r="K864" i="11"/>
  <c r="J864" i="11"/>
  <c r="L864" i="11" s="1"/>
  <c r="I864" i="11"/>
  <c r="K863" i="11"/>
  <c r="J863" i="11"/>
  <c r="I863" i="11"/>
  <c r="K862" i="11"/>
  <c r="J862" i="11"/>
  <c r="I862" i="11"/>
  <c r="K861" i="11"/>
  <c r="J861" i="11"/>
  <c r="I861" i="11"/>
  <c r="K860" i="11"/>
  <c r="J860" i="11"/>
  <c r="I860" i="11"/>
  <c r="K859" i="11"/>
  <c r="J859" i="11"/>
  <c r="I859" i="11"/>
  <c r="K858" i="11"/>
  <c r="J858" i="11"/>
  <c r="L858" i="11" s="1"/>
  <c r="I858" i="11"/>
  <c r="K857" i="11"/>
  <c r="J857" i="11"/>
  <c r="I857" i="11"/>
  <c r="K856" i="11"/>
  <c r="J856" i="11"/>
  <c r="I856" i="11"/>
  <c r="K855" i="11"/>
  <c r="J855" i="11"/>
  <c r="I855" i="11"/>
  <c r="K854" i="11"/>
  <c r="J854" i="11"/>
  <c r="I854" i="11"/>
  <c r="K853" i="11"/>
  <c r="J853" i="11"/>
  <c r="I853" i="11"/>
  <c r="K852" i="11"/>
  <c r="J852" i="11"/>
  <c r="I852" i="11"/>
  <c r="K851" i="11"/>
  <c r="J851" i="11"/>
  <c r="I851" i="11"/>
  <c r="K850" i="11"/>
  <c r="J850" i="11"/>
  <c r="I850" i="11"/>
  <c r="K849" i="11"/>
  <c r="J849" i="11"/>
  <c r="I849" i="11"/>
  <c r="K848" i="11"/>
  <c r="J848" i="11"/>
  <c r="I848" i="11"/>
  <c r="K847" i="11"/>
  <c r="J847" i="11"/>
  <c r="I847" i="11"/>
  <c r="K846" i="11"/>
  <c r="L846" i="11" s="1"/>
  <c r="J846" i="11"/>
  <c r="I846" i="11"/>
  <c r="K845" i="11"/>
  <c r="J845" i="11"/>
  <c r="I845" i="11"/>
  <c r="K844" i="11"/>
  <c r="J844" i="11"/>
  <c r="I844" i="11"/>
  <c r="K843" i="11"/>
  <c r="J843" i="11"/>
  <c r="I843" i="11"/>
  <c r="K842" i="11"/>
  <c r="J842" i="11"/>
  <c r="I842" i="11"/>
  <c r="K841" i="11"/>
  <c r="J841" i="11"/>
  <c r="I841" i="11"/>
  <c r="K840" i="11"/>
  <c r="J840" i="11"/>
  <c r="I840" i="11"/>
  <c r="K839" i="11"/>
  <c r="J839" i="11"/>
  <c r="I839" i="11"/>
  <c r="K838" i="11"/>
  <c r="J838" i="11"/>
  <c r="I838" i="11"/>
  <c r="K837" i="11"/>
  <c r="J837" i="11"/>
  <c r="I837" i="11"/>
  <c r="K836" i="11"/>
  <c r="J836" i="11"/>
  <c r="I836" i="11"/>
  <c r="K835" i="11"/>
  <c r="J835" i="11"/>
  <c r="I835" i="11"/>
  <c r="K834" i="11"/>
  <c r="J834" i="11"/>
  <c r="I834" i="11"/>
  <c r="K833" i="11"/>
  <c r="J833" i="11"/>
  <c r="I833" i="11"/>
  <c r="K832" i="11"/>
  <c r="J832" i="11"/>
  <c r="I832" i="11"/>
  <c r="K831" i="11"/>
  <c r="J831" i="11"/>
  <c r="I831" i="11"/>
  <c r="K830" i="11"/>
  <c r="J830" i="11"/>
  <c r="I830" i="11"/>
  <c r="K829" i="11"/>
  <c r="J829" i="11"/>
  <c r="I829" i="11"/>
  <c r="K828" i="11"/>
  <c r="J828" i="11"/>
  <c r="I828" i="11"/>
  <c r="K827" i="11"/>
  <c r="J827" i="11"/>
  <c r="I827" i="11"/>
  <c r="K826" i="11"/>
  <c r="J826" i="11"/>
  <c r="I826" i="11"/>
  <c r="K825" i="11"/>
  <c r="J825" i="11"/>
  <c r="I825" i="11"/>
  <c r="K824" i="11"/>
  <c r="J824" i="11"/>
  <c r="I824" i="11"/>
  <c r="K823" i="11"/>
  <c r="J823" i="11"/>
  <c r="I823" i="11"/>
  <c r="K822" i="11"/>
  <c r="J822" i="11"/>
  <c r="I822" i="11"/>
  <c r="K821" i="11"/>
  <c r="J821" i="11"/>
  <c r="I821" i="11"/>
  <c r="K820" i="11"/>
  <c r="J820" i="11"/>
  <c r="I820" i="11"/>
  <c r="K819" i="11"/>
  <c r="J819" i="11"/>
  <c r="I819" i="11"/>
  <c r="K818" i="11"/>
  <c r="J818" i="11"/>
  <c r="I818" i="11"/>
  <c r="K817" i="11"/>
  <c r="J817" i="11"/>
  <c r="I817" i="11"/>
  <c r="K816" i="11"/>
  <c r="J816" i="11"/>
  <c r="I816" i="11"/>
  <c r="K815" i="11"/>
  <c r="J815" i="11"/>
  <c r="I815" i="11"/>
  <c r="K814" i="11"/>
  <c r="L814" i="11" s="1"/>
  <c r="J814" i="11"/>
  <c r="I814" i="11"/>
  <c r="K813" i="11"/>
  <c r="J813" i="11"/>
  <c r="I813" i="11"/>
  <c r="K812" i="11"/>
  <c r="J812" i="11"/>
  <c r="I812" i="11"/>
  <c r="K811" i="11"/>
  <c r="J811" i="11"/>
  <c r="I811" i="11"/>
  <c r="L810" i="11"/>
  <c r="K810" i="11"/>
  <c r="J810" i="11"/>
  <c r="I810" i="11"/>
  <c r="K809" i="11"/>
  <c r="J809" i="11"/>
  <c r="I809" i="11"/>
  <c r="K808" i="11"/>
  <c r="J808" i="11"/>
  <c r="I808" i="11"/>
  <c r="K807" i="11"/>
  <c r="J807" i="11"/>
  <c r="I807" i="11"/>
  <c r="K806" i="11"/>
  <c r="J806" i="11"/>
  <c r="I806" i="11"/>
  <c r="K805" i="11"/>
  <c r="L805" i="11" s="1"/>
  <c r="J805" i="11"/>
  <c r="I805" i="11"/>
  <c r="K804" i="11"/>
  <c r="J804" i="11"/>
  <c r="I804" i="11"/>
  <c r="K803" i="11"/>
  <c r="J803" i="11"/>
  <c r="I803" i="11"/>
  <c r="K802" i="11"/>
  <c r="J802" i="11"/>
  <c r="I802" i="11"/>
  <c r="K801" i="11"/>
  <c r="J801" i="11"/>
  <c r="I801" i="11"/>
  <c r="K800" i="11"/>
  <c r="J800" i="11"/>
  <c r="L800" i="11" s="1"/>
  <c r="I800" i="11"/>
  <c r="K799" i="11"/>
  <c r="J799" i="11"/>
  <c r="I799" i="11"/>
  <c r="K798" i="11"/>
  <c r="L798" i="11" s="1"/>
  <c r="J798" i="11"/>
  <c r="I798" i="11"/>
  <c r="K797" i="11"/>
  <c r="J797" i="11"/>
  <c r="I797" i="11"/>
  <c r="K796" i="11"/>
  <c r="J796" i="11"/>
  <c r="I796" i="11"/>
  <c r="K795" i="11"/>
  <c r="J795" i="11"/>
  <c r="I795" i="11"/>
  <c r="K794" i="11"/>
  <c r="J794" i="11"/>
  <c r="I794" i="11"/>
  <c r="K793" i="11"/>
  <c r="J793" i="11"/>
  <c r="I793" i="11"/>
  <c r="K792" i="11"/>
  <c r="J792" i="11"/>
  <c r="I792" i="11"/>
  <c r="K791" i="11"/>
  <c r="J791" i="11"/>
  <c r="I791" i="11"/>
  <c r="K790" i="11"/>
  <c r="J790" i="11"/>
  <c r="I790" i="11"/>
  <c r="K789" i="11"/>
  <c r="J789" i="11"/>
  <c r="I789" i="11"/>
  <c r="K788" i="11"/>
  <c r="J788" i="11"/>
  <c r="I788" i="11"/>
  <c r="K787" i="11"/>
  <c r="J787" i="11"/>
  <c r="I787" i="11"/>
  <c r="K786" i="11"/>
  <c r="J786" i="11"/>
  <c r="I786" i="11"/>
  <c r="K785" i="11"/>
  <c r="J785" i="11"/>
  <c r="I785" i="11"/>
  <c r="K784" i="11"/>
  <c r="J784" i="11"/>
  <c r="I784" i="11"/>
  <c r="K783" i="11"/>
  <c r="J783" i="11"/>
  <c r="I783" i="11"/>
  <c r="K782" i="11"/>
  <c r="J782" i="11"/>
  <c r="I782" i="11"/>
  <c r="K781" i="11"/>
  <c r="J781" i="11"/>
  <c r="I781" i="11"/>
  <c r="K780" i="11"/>
  <c r="L780" i="11" s="1"/>
  <c r="J780" i="11"/>
  <c r="I780" i="11"/>
  <c r="K779" i="11"/>
  <c r="J779" i="11"/>
  <c r="I779" i="11"/>
  <c r="K778" i="11"/>
  <c r="L778" i="11" s="1"/>
  <c r="J778" i="11"/>
  <c r="I778" i="11"/>
  <c r="K777" i="11"/>
  <c r="J777" i="11"/>
  <c r="I777" i="11"/>
  <c r="K776" i="11"/>
  <c r="J776" i="11"/>
  <c r="I776" i="11"/>
  <c r="K775" i="11"/>
  <c r="J775" i="11"/>
  <c r="I775" i="11"/>
  <c r="K774" i="11"/>
  <c r="J774" i="11"/>
  <c r="I774" i="11"/>
  <c r="K773" i="11"/>
  <c r="J773" i="11"/>
  <c r="I773" i="11"/>
  <c r="K772" i="11"/>
  <c r="J772" i="11"/>
  <c r="L772" i="11" s="1"/>
  <c r="I772" i="11"/>
  <c r="K771" i="11"/>
  <c r="J771" i="11"/>
  <c r="I771" i="11"/>
  <c r="K770" i="11"/>
  <c r="J770" i="11"/>
  <c r="I770" i="11"/>
  <c r="K769" i="11"/>
  <c r="J769" i="11"/>
  <c r="I769" i="11"/>
  <c r="K768" i="11"/>
  <c r="J768" i="11"/>
  <c r="I768" i="11"/>
  <c r="K767" i="11"/>
  <c r="J767" i="11"/>
  <c r="I767" i="11"/>
  <c r="K766" i="11"/>
  <c r="L766" i="11" s="1"/>
  <c r="J766" i="11"/>
  <c r="I766" i="11"/>
  <c r="K765" i="11"/>
  <c r="J765" i="11"/>
  <c r="I765" i="11"/>
  <c r="K764" i="11"/>
  <c r="J764" i="11"/>
  <c r="I764" i="11"/>
  <c r="K763" i="11"/>
  <c r="J763" i="11"/>
  <c r="I763" i="11"/>
  <c r="L762" i="11"/>
  <c r="K762" i="11"/>
  <c r="J762" i="11"/>
  <c r="I762" i="11"/>
  <c r="K761" i="11"/>
  <c r="J761" i="11"/>
  <c r="I761" i="11"/>
  <c r="K760" i="11"/>
  <c r="J760" i="11"/>
  <c r="I760" i="11"/>
  <c r="K759" i="11"/>
  <c r="J759" i="11"/>
  <c r="I759" i="11"/>
  <c r="K758" i="11"/>
  <c r="J758" i="11"/>
  <c r="I758" i="11"/>
  <c r="K757" i="11"/>
  <c r="J757" i="11"/>
  <c r="I757" i="11"/>
  <c r="K756" i="11"/>
  <c r="J756" i="11"/>
  <c r="I756" i="11"/>
  <c r="K755" i="11"/>
  <c r="J755" i="11"/>
  <c r="I755" i="11"/>
  <c r="K754" i="11"/>
  <c r="J754" i="11"/>
  <c r="I754" i="11"/>
  <c r="K753" i="11"/>
  <c r="J753" i="11"/>
  <c r="I753" i="11"/>
  <c r="K752" i="11"/>
  <c r="J752" i="11"/>
  <c r="I752" i="11"/>
  <c r="K751" i="11"/>
  <c r="J751" i="11"/>
  <c r="I751" i="11"/>
  <c r="K750" i="11"/>
  <c r="J750" i="11"/>
  <c r="I750" i="11"/>
  <c r="K749" i="11"/>
  <c r="J749" i="11"/>
  <c r="I749" i="11"/>
  <c r="K748" i="11"/>
  <c r="J748" i="11"/>
  <c r="I748" i="11"/>
  <c r="K747" i="11"/>
  <c r="J747" i="11"/>
  <c r="I747" i="11"/>
  <c r="K746" i="11"/>
  <c r="J746" i="11"/>
  <c r="I746" i="11"/>
  <c r="K745" i="11"/>
  <c r="J745" i="11"/>
  <c r="I745" i="11"/>
  <c r="K744" i="11"/>
  <c r="J744" i="11"/>
  <c r="L744" i="11" s="1"/>
  <c r="I744" i="11"/>
  <c r="K743" i="11"/>
  <c r="J743" i="11"/>
  <c r="I743" i="11"/>
  <c r="K742" i="11"/>
  <c r="J742" i="11"/>
  <c r="I742" i="11"/>
  <c r="K741" i="11"/>
  <c r="L741" i="11" s="1"/>
  <c r="J741" i="11"/>
  <c r="I741" i="11"/>
  <c r="K740" i="11"/>
  <c r="J740" i="11"/>
  <c r="I740" i="11"/>
  <c r="K739" i="11"/>
  <c r="J739" i="11"/>
  <c r="I739" i="11"/>
  <c r="K738" i="11"/>
  <c r="J738" i="11"/>
  <c r="I738" i="11"/>
  <c r="K737" i="11"/>
  <c r="J737" i="11"/>
  <c r="I737" i="11"/>
  <c r="K736" i="11"/>
  <c r="J736" i="11"/>
  <c r="I736" i="11"/>
  <c r="K735" i="11"/>
  <c r="J735" i="11"/>
  <c r="I735" i="11"/>
  <c r="K734" i="11"/>
  <c r="J734" i="11"/>
  <c r="I734" i="11"/>
  <c r="K733" i="11"/>
  <c r="J733" i="11"/>
  <c r="I733" i="11"/>
  <c r="K732" i="11"/>
  <c r="J732" i="11"/>
  <c r="I732" i="11"/>
  <c r="K731" i="11"/>
  <c r="J731" i="11"/>
  <c r="I731" i="11"/>
  <c r="K730" i="11"/>
  <c r="J730" i="11"/>
  <c r="I730" i="11"/>
  <c r="K729" i="11"/>
  <c r="J729" i="11"/>
  <c r="I729" i="11"/>
  <c r="K728" i="11"/>
  <c r="J728" i="11"/>
  <c r="I728" i="11"/>
  <c r="K727" i="11"/>
  <c r="J727" i="11"/>
  <c r="I727" i="11"/>
  <c r="K726" i="11"/>
  <c r="J726" i="11"/>
  <c r="I726" i="11"/>
  <c r="K725" i="11"/>
  <c r="J725" i="11"/>
  <c r="I725" i="11"/>
  <c r="K724" i="11"/>
  <c r="J724" i="11"/>
  <c r="I724" i="11"/>
  <c r="K723" i="11"/>
  <c r="J723" i="11"/>
  <c r="I723" i="11"/>
  <c r="K722" i="11"/>
  <c r="J722" i="11"/>
  <c r="I722" i="11"/>
  <c r="K721" i="11"/>
  <c r="J721" i="11"/>
  <c r="I721" i="11"/>
  <c r="K720" i="11"/>
  <c r="J720" i="11"/>
  <c r="I720" i="11"/>
  <c r="K719" i="11"/>
  <c r="J719" i="11"/>
  <c r="I719" i="11"/>
  <c r="K718" i="11"/>
  <c r="J718" i="11"/>
  <c r="I718" i="11"/>
  <c r="K717" i="11"/>
  <c r="J717" i="11"/>
  <c r="I717" i="11"/>
  <c r="K716" i="11"/>
  <c r="L716" i="11" s="1"/>
  <c r="J716" i="11"/>
  <c r="I716" i="11"/>
  <c r="K715" i="11"/>
  <c r="J715" i="11"/>
  <c r="I715" i="11"/>
  <c r="K714" i="11"/>
  <c r="J714" i="11"/>
  <c r="I714" i="11"/>
  <c r="K713" i="11"/>
  <c r="J713" i="11"/>
  <c r="I713" i="11"/>
  <c r="K712" i="11"/>
  <c r="J712" i="11"/>
  <c r="I712" i="11"/>
  <c r="K711" i="11"/>
  <c r="J711" i="11"/>
  <c r="I711" i="11"/>
  <c r="K710" i="11"/>
  <c r="J710" i="11"/>
  <c r="I710" i="11"/>
  <c r="K709" i="11"/>
  <c r="J709" i="11"/>
  <c r="I709" i="11"/>
  <c r="K708" i="11"/>
  <c r="J708" i="11"/>
  <c r="I708" i="11"/>
  <c r="K707" i="11"/>
  <c r="J707" i="11"/>
  <c r="I707" i="11"/>
  <c r="K706" i="11"/>
  <c r="J706" i="11"/>
  <c r="I706" i="11"/>
  <c r="K705" i="11"/>
  <c r="J705" i="11"/>
  <c r="I705" i="11"/>
  <c r="K704" i="11"/>
  <c r="L704" i="11" s="1"/>
  <c r="J704" i="11"/>
  <c r="I704" i="11"/>
  <c r="K703" i="11"/>
  <c r="J703" i="11"/>
  <c r="I703" i="11"/>
  <c r="K702" i="11"/>
  <c r="J702" i="11"/>
  <c r="I702" i="11"/>
  <c r="K701" i="11"/>
  <c r="J701" i="11"/>
  <c r="I701" i="11"/>
  <c r="K700" i="11"/>
  <c r="J700" i="11"/>
  <c r="I700" i="11"/>
  <c r="K699" i="11"/>
  <c r="J699" i="11"/>
  <c r="I699" i="11"/>
  <c r="K698" i="11"/>
  <c r="J698" i="11"/>
  <c r="I698" i="11"/>
  <c r="K697" i="11"/>
  <c r="J697" i="11"/>
  <c r="I697" i="11"/>
  <c r="K696" i="11"/>
  <c r="J696" i="11"/>
  <c r="I696" i="11"/>
  <c r="K695" i="11"/>
  <c r="J695" i="11"/>
  <c r="I695" i="11"/>
  <c r="K694" i="11"/>
  <c r="J694" i="11"/>
  <c r="I694" i="11"/>
  <c r="K693" i="11"/>
  <c r="J693" i="11"/>
  <c r="I693" i="11"/>
  <c r="K692" i="11"/>
  <c r="J692" i="11"/>
  <c r="I692" i="11"/>
  <c r="K691" i="11"/>
  <c r="J691" i="11"/>
  <c r="I691" i="11"/>
  <c r="K690" i="11"/>
  <c r="J690" i="11"/>
  <c r="I690" i="11"/>
  <c r="K689" i="11"/>
  <c r="J689" i="11"/>
  <c r="I689" i="11"/>
  <c r="K688" i="11"/>
  <c r="J688" i="11"/>
  <c r="I688" i="11"/>
  <c r="K687" i="11"/>
  <c r="J687" i="11"/>
  <c r="I687" i="11"/>
  <c r="K686" i="11"/>
  <c r="J686" i="11"/>
  <c r="I686" i="11"/>
  <c r="K685" i="11"/>
  <c r="J685" i="11"/>
  <c r="I685" i="11"/>
  <c r="K684" i="11"/>
  <c r="J684" i="11"/>
  <c r="I684" i="11"/>
  <c r="K683" i="11"/>
  <c r="J683" i="11"/>
  <c r="I683" i="11"/>
  <c r="K682" i="11"/>
  <c r="J682" i="11"/>
  <c r="I682" i="11"/>
  <c r="K681" i="11"/>
  <c r="J681" i="11"/>
  <c r="I681" i="11"/>
  <c r="K680" i="11"/>
  <c r="J680" i="11"/>
  <c r="I680" i="11"/>
  <c r="K679" i="11"/>
  <c r="J679" i="11"/>
  <c r="I679" i="11"/>
  <c r="K678" i="11"/>
  <c r="J678" i="11"/>
  <c r="I678" i="11"/>
  <c r="K677" i="11"/>
  <c r="J677" i="11"/>
  <c r="I677" i="11"/>
  <c r="K676" i="11"/>
  <c r="J676" i="11"/>
  <c r="I676" i="11"/>
  <c r="K675" i="11"/>
  <c r="J675" i="11"/>
  <c r="I675" i="11"/>
  <c r="K674" i="11"/>
  <c r="J674" i="11"/>
  <c r="I674" i="11"/>
  <c r="K673" i="11"/>
  <c r="J673" i="11"/>
  <c r="I673" i="11"/>
  <c r="K672" i="11"/>
  <c r="L672" i="11" s="1"/>
  <c r="J672" i="11"/>
  <c r="I672" i="11"/>
  <c r="K671" i="11"/>
  <c r="J671" i="11"/>
  <c r="I671" i="11"/>
  <c r="K670" i="11"/>
  <c r="J670" i="11"/>
  <c r="I670" i="11"/>
  <c r="K669" i="11"/>
  <c r="J669" i="11"/>
  <c r="I669" i="11"/>
  <c r="K668" i="11"/>
  <c r="L668" i="11" s="1"/>
  <c r="J668" i="11"/>
  <c r="I668" i="11"/>
  <c r="K667" i="11"/>
  <c r="J667" i="11"/>
  <c r="I667" i="11"/>
  <c r="K666" i="11"/>
  <c r="J666" i="11"/>
  <c r="I666" i="11"/>
  <c r="K665" i="11"/>
  <c r="J665" i="11"/>
  <c r="I665" i="11"/>
  <c r="K664" i="11"/>
  <c r="J664" i="11"/>
  <c r="I664" i="11"/>
  <c r="K663" i="11"/>
  <c r="J663" i="11"/>
  <c r="I663" i="11"/>
  <c r="K662" i="11"/>
  <c r="J662" i="11"/>
  <c r="I662" i="11"/>
  <c r="K661" i="11"/>
  <c r="J661" i="11"/>
  <c r="I661" i="11"/>
  <c r="K660" i="11"/>
  <c r="J660" i="11"/>
  <c r="I660" i="11"/>
  <c r="K659" i="11"/>
  <c r="J659" i="11"/>
  <c r="I659" i="11"/>
  <c r="K658" i="11"/>
  <c r="J658" i="11"/>
  <c r="I658" i="11"/>
  <c r="K657" i="11"/>
  <c r="J657" i="11"/>
  <c r="I657" i="11"/>
  <c r="K656" i="11"/>
  <c r="J656" i="11"/>
  <c r="I656" i="11"/>
  <c r="K655" i="11"/>
  <c r="J655" i="11"/>
  <c r="I655" i="11"/>
  <c r="K654" i="11"/>
  <c r="L654" i="11" s="1"/>
  <c r="J654" i="11"/>
  <c r="I654" i="11"/>
  <c r="K653" i="11"/>
  <c r="J653" i="11"/>
  <c r="I653" i="11"/>
  <c r="K652" i="11"/>
  <c r="J652" i="11"/>
  <c r="I652" i="11"/>
  <c r="K651" i="11"/>
  <c r="J651" i="11"/>
  <c r="I651" i="11"/>
  <c r="K650" i="11"/>
  <c r="J650" i="11"/>
  <c r="I650" i="11"/>
  <c r="K649" i="11"/>
  <c r="J649" i="11"/>
  <c r="I649" i="11"/>
  <c r="K648" i="11"/>
  <c r="J648" i="11"/>
  <c r="I648" i="11"/>
  <c r="K647" i="11"/>
  <c r="J647" i="11"/>
  <c r="I647" i="11"/>
  <c r="K646" i="11"/>
  <c r="J646" i="11"/>
  <c r="I646" i="11"/>
  <c r="K645" i="11"/>
  <c r="J645" i="11"/>
  <c r="I645" i="11"/>
  <c r="K644" i="11"/>
  <c r="J644" i="11"/>
  <c r="I644" i="11"/>
  <c r="K643" i="11"/>
  <c r="J643" i="11"/>
  <c r="I643" i="11"/>
  <c r="K642" i="11"/>
  <c r="J642" i="11"/>
  <c r="I642" i="11"/>
  <c r="K641" i="11"/>
  <c r="J641" i="11"/>
  <c r="I641" i="11"/>
  <c r="K640" i="11"/>
  <c r="J640" i="11"/>
  <c r="I640" i="11"/>
  <c r="K639" i="11"/>
  <c r="J639" i="11"/>
  <c r="I639" i="11"/>
  <c r="K638" i="11"/>
  <c r="J638" i="11"/>
  <c r="I638" i="11"/>
  <c r="K637" i="11"/>
  <c r="J637" i="11"/>
  <c r="I637" i="11"/>
  <c r="K636" i="11"/>
  <c r="J636" i="11"/>
  <c r="I636" i="11"/>
  <c r="K635" i="11"/>
  <c r="J635" i="11"/>
  <c r="I635" i="11"/>
  <c r="K634" i="11"/>
  <c r="J634" i="11"/>
  <c r="I634" i="11"/>
  <c r="K633" i="11"/>
  <c r="J633" i="11"/>
  <c r="I633" i="11"/>
  <c r="K632" i="11"/>
  <c r="J632" i="11"/>
  <c r="I632" i="11"/>
  <c r="K631" i="11"/>
  <c r="J631" i="11"/>
  <c r="I631" i="11"/>
  <c r="K630" i="11"/>
  <c r="J630" i="11"/>
  <c r="I630" i="11"/>
  <c r="K629" i="11"/>
  <c r="L629" i="11" s="1"/>
  <c r="J629" i="11"/>
  <c r="I629" i="11"/>
  <c r="K628" i="11"/>
  <c r="J628" i="11"/>
  <c r="I628" i="11"/>
  <c r="K627" i="11"/>
  <c r="J627" i="11"/>
  <c r="I627" i="11"/>
  <c r="K626" i="11"/>
  <c r="J626" i="11"/>
  <c r="I626" i="11"/>
  <c r="K625" i="11"/>
  <c r="J625" i="11"/>
  <c r="I625" i="11"/>
  <c r="K624" i="11"/>
  <c r="L624" i="11" s="1"/>
  <c r="J624" i="11"/>
  <c r="I624" i="11"/>
  <c r="K623" i="11"/>
  <c r="J623" i="11"/>
  <c r="I623" i="11"/>
  <c r="K622" i="11"/>
  <c r="J622" i="11"/>
  <c r="I622" i="11"/>
  <c r="K621" i="11"/>
  <c r="J621" i="11"/>
  <c r="I621" i="11"/>
  <c r="K620" i="11"/>
  <c r="J620" i="11"/>
  <c r="I620" i="11"/>
  <c r="K619" i="11"/>
  <c r="J619" i="11"/>
  <c r="I619" i="11"/>
  <c r="K618" i="11"/>
  <c r="J618" i="11"/>
  <c r="I618" i="11"/>
  <c r="K617" i="11"/>
  <c r="J617" i="11"/>
  <c r="I617" i="11"/>
  <c r="K616" i="11"/>
  <c r="J616" i="11"/>
  <c r="I616" i="11"/>
  <c r="K615" i="11"/>
  <c r="J615" i="11"/>
  <c r="I615" i="11"/>
  <c r="K614" i="11"/>
  <c r="J614" i="11"/>
  <c r="L614" i="11" s="1"/>
  <c r="I614" i="11"/>
  <c r="K613" i="11"/>
  <c r="J613" i="11"/>
  <c r="I613" i="11"/>
  <c r="K612" i="11"/>
  <c r="J612" i="11"/>
  <c r="I612" i="11"/>
  <c r="K611" i="11"/>
  <c r="J611" i="11"/>
  <c r="I611" i="11"/>
  <c r="K610" i="11"/>
  <c r="J610" i="11"/>
  <c r="I610" i="11"/>
  <c r="K609" i="11"/>
  <c r="J609" i="11"/>
  <c r="I609" i="11"/>
  <c r="K608" i="11"/>
  <c r="J608" i="11"/>
  <c r="I608" i="11"/>
  <c r="K607" i="11"/>
  <c r="J607" i="11"/>
  <c r="I607" i="11"/>
  <c r="K606" i="11"/>
  <c r="J606" i="11"/>
  <c r="I606" i="11"/>
  <c r="K605" i="11"/>
  <c r="J605" i="11"/>
  <c r="I605" i="11"/>
  <c r="K604" i="11"/>
  <c r="J604" i="11"/>
  <c r="I604" i="11"/>
  <c r="K603" i="11"/>
  <c r="J603" i="11"/>
  <c r="I603" i="11"/>
  <c r="K602" i="11"/>
  <c r="J602" i="11"/>
  <c r="I602" i="11"/>
  <c r="K601" i="11"/>
  <c r="J601" i="11"/>
  <c r="I601" i="11"/>
  <c r="K600" i="11"/>
  <c r="J600" i="11"/>
  <c r="I600" i="11"/>
  <c r="K599" i="11"/>
  <c r="J599" i="11"/>
  <c r="I599" i="11"/>
  <c r="K598" i="11"/>
  <c r="J598" i="11"/>
  <c r="I598" i="11"/>
  <c r="K597" i="11"/>
  <c r="J597" i="11"/>
  <c r="I597" i="11"/>
  <c r="K596" i="11"/>
  <c r="J596" i="11"/>
  <c r="I596" i="11"/>
  <c r="K595" i="11"/>
  <c r="J595" i="11"/>
  <c r="I595" i="11"/>
  <c r="K594" i="11"/>
  <c r="J594" i="11"/>
  <c r="I594" i="11"/>
  <c r="K593" i="11"/>
  <c r="J593" i="11"/>
  <c r="I593" i="11"/>
  <c r="K592" i="11"/>
  <c r="J592" i="11"/>
  <c r="I592" i="11"/>
  <c r="K591" i="11"/>
  <c r="J591" i="11"/>
  <c r="I591" i="11"/>
  <c r="K590" i="11"/>
  <c r="J590" i="11"/>
  <c r="I590" i="11"/>
  <c r="K589" i="11"/>
  <c r="J589" i="11"/>
  <c r="I589" i="11"/>
  <c r="K588" i="11"/>
  <c r="J588" i="11"/>
  <c r="I588" i="11"/>
  <c r="K587" i="11"/>
  <c r="L587" i="11" s="1"/>
  <c r="J587" i="11"/>
  <c r="I587" i="11"/>
  <c r="K586" i="11"/>
  <c r="J586" i="11"/>
  <c r="I586" i="11"/>
  <c r="K585" i="11"/>
  <c r="J585" i="11"/>
  <c r="I585" i="11"/>
  <c r="K584" i="11"/>
  <c r="J584" i="11"/>
  <c r="I584" i="11"/>
  <c r="K583" i="11"/>
  <c r="J583" i="11"/>
  <c r="I583" i="11"/>
  <c r="K582" i="11"/>
  <c r="J582" i="11"/>
  <c r="I582" i="11"/>
  <c r="K581" i="11"/>
  <c r="J581" i="11"/>
  <c r="I581" i="11"/>
  <c r="K580" i="11"/>
  <c r="L580" i="11" s="1"/>
  <c r="J580" i="11"/>
  <c r="I580" i="11"/>
  <c r="K579" i="11"/>
  <c r="J579" i="11"/>
  <c r="I579" i="11"/>
  <c r="K578" i="11"/>
  <c r="J578" i="11"/>
  <c r="I578" i="11"/>
  <c r="K577" i="11"/>
  <c r="J577" i="11"/>
  <c r="I577" i="11"/>
  <c r="K576" i="11"/>
  <c r="J576" i="11"/>
  <c r="I576" i="11"/>
  <c r="K575" i="11"/>
  <c r="J575" i="11"/>
  <c r="I575" i="11"/>
  <c r="K574" i="11"/>
  <c r="J574" i="11"/>
  <c r="I574" i="11"/>
  <c r="K573" i="11"/>
  <c r="J573" i="11"/>
  <c r="I573" i="11"/>
  <c r="K572" i="11"/>
  <c r="J572" i="11"/>
  <c r="I572" i="11"/>
  <c r="K571" i="11"/>
  <c r="J571" i="11"/>
  <c r="I571" i="11"/>
  <c r="K570" i="11"/>
  <c r="J570" i="11"/>
  <c r="I570" i="11"/>
  <c r="K569" i="11"/>
  <c r="J569" i="11"/>
  <c r="I569" i="11"/>
  <c r="K568" i="11"/>
  <c r="J568" i="11"/>
  <c r="I568" i="11"/>
  <c r="K567" i="11"/>
  <c r="J567" i="11"/>
  <c r="I567" i="11"/>
  <c r="K566" i="11"/>
  <c r="J566" i="11"/>
  <c r="L566" i="11" s="1"/>
  <c r="I566" i="11"/>
  <c r="K565" i="11"/>
  <c r="J565" i="11"/>
  <c r="I565" i="11"/>
  <c r="K564" i="11"/>
  <c r="J564" i="11"/>
  <c r="I564" i="11"/>
  <c r="K563" i="11"/>
  <c r="J563" i="11"/>
  <c r="I563" i="11"/>
  <c r="K562" i="11"/>
  <c r="J562" i="11"/>
  <c r="I562" i="11"/>
  <c r="K561" i="11"/>
  <c r="J561" i="11"/>
  <c r="I561" i="11"/>
  <c r="K560" i="11"/>
  <c r="J560" i="11"/>
  <c r="I560" i="11"/>
  <c r="K559" i="11"/>
  <c r="J559" i="11"/>
  <c r="I559" i="11"/>
  <c r="K558" i="11"/>
  <c r="L558" i="11" s="1"/>
  <c r="J558" i="11"/>
  <c r="I558" i="11"/>
  <c r="K557" i="11"/>
  <c r="J557" i="11"/>
  <c r="I557" i="11"/>
  <c r="K556" i="11"/>
  <c r="J556" i="11"/>
  <c r="I556" i="11"/>
  <c r="K555" i="11"/>
  <c r="J555" i="11"/>
  <c r="I555" i="11"/>
  <c r="K554" i="11"/>
  <c r="J554" i="11"/>
  <c r="I554" i="11"/>
  <c r="K553" i="11"/>
  <c r="J553" i="11"/>
  <c r="I553" i="11"/>
  <c r="K552" i="11"/>
  <c r="J552" i="11"/>
  <c r="I552" i="11"/>
  <c r="K551" i="11"/>
  <c r="J551" i="11"/>
  <c r="I551" i="11"/>
  <c r="K550" i="11"/>
  <c r="L550" i="11" s="1"/>
  <c r="J550" i="11"/>
  <c r="I550" i="11"/>
  <c r="K549" i="11"/>
  <c r="J549" i="11"/>
  <c r="I549" i="11"/>
  <c r="K548" i="11"/>
  <c r="L548" i="11" s="1"/>
  <c r="J548" i="11"/>
  <c r="I548" i="11"/>
  <c r="K547" i="11"/>
  <c r="J547" i="11"/>
  <c r="I547" i="11"/>
  <c r="K546" i="11"/>
  <c r="J546" i="11"/>
  <c r="I546" i="11"/>
  <c r="K545" i="11"/>
  <c r="J545" i="11"/>
  <c r="I545" i="11"/>
  <c r="K544" i="11"/>
  <c r="J544" i="11"/>
  <c r="L544" i="11" s="1"/>
  <c r="I544" i="11"/>
  <c r="K543" i="11"/>
  <c r="J543" i="11"/>
  <c r="I543" i="11"/>
  <c r="K542" i="11"/>
  <c r="J542" i="11"/>
  <c r="I542" i="11"/>
  <c r="K541" i="11"/>
  <c r="J541" i="11"/>
  <c r="I541" i="11"/>
  <c r="K540" i="11"/>
  <c r="J540" i="11"/>
  <c r="I540" i="11"/>
  <c r="K539" i="11"/>
  <c r="J539" i="11"/>
  <c r="I539" i="11"/>
  <c r="K538" i="11"/>
  <c r="J538" i="11"/>
  <c r="I538" i="11"/>
  <c r="K537" i="11"/>
  <c r="J537" i="11"/>
  <c r="I537" i="11"/>
  <c r="K536" i="11"/>
  <c r="J536" i="11"/>
  <c r="I536" i="11"/>
  <c r="K535" i="11"/>
  <c r="J535" i="11"/>
  <c r="I535" i="11"/>
  <c r="K534" i="11"/>
  <c r="L534" i="11" s="1"/>
  <c r="J534" i="11"/>
  <c r="I534" i="11"/>
  <c r="K533" i="11"/>
  <c r="L533" i="11" s="1"/>
  <c r="J533" i="11"/>
  <c r="I533" i="11"/>
  <c r="K532" i="11"/>
  <c r="J532" i="11"/>
  <c r="I532" i="11"/>
  <c r="K531" i="11"/>
  <c r="J531" i="11"/>
  <c r="I531" i="11"/>
  <c r="K530" i="11"/>
  <c r="J530" i="11"/>
  <c r="I530" i="11"/>
  <c r="K529" i="11"/>
  <c r="J529" i="11"/>
  <c r="I529" i="11"/>
  <c r="K528" i="11"/>
  <c r="L528" i="11" s="1"/>
  <c r="J528" i="11"/>
  <c r="I528" i="11"/>
  <c r="K527" i="11"/>
  <c r="J527" i="11"/>
  <c r="I527" i="11"/>
  <c r="K526" i="11"/>
  <c r="J526" i="11"/>
  <c r="I526" i="11"/>
  <c r="K525" i="11"/>
  <c r="J525" i="11"/>
  <c r="I525" i="11"/>
  <c r="K524" i="11"/>
  <c r="J524" i="11"/>
  <c r="I524" i="11"/>
  <c r="K523" i="11"/>
  <c r="J523" i="11"/>
  <c r="I523" i="11"/>
  <c r="K522" i="11"/>
  <c r="J522" i="11"/>
  <c r="I522" i="11"/>
  <c r="K521" i="11"/>
  <c r="J521" i="11"/>
  <c r="L521" i="11" s="1"/>
  <c r="I521" i="11"/>
  <c r="K520" i="11"/>
  <c r="J520" i="11"/>
  <c r="I520" i="11"/>
  <c r="K519" i="11"/>
  <c r="J519" i="11"/>
  <c r="I519" i="11"/>
  <c r="K518" i="11"/>
  <c r="J518" i="11"/>
  <c r="I518" i="11"/>
  <c r="K517" i="11"/>
  <c r="J517" i="11"/>
  <c r="I517" i="11"/>
  <c r="K516" i="11"/>
  <c r="J516" i="11"/>
  <c r="I516" i="11"/>
  <c r="K515" i="11"/>
  <c r="J515" i="11"/>
  <c r="I515" i="11"/>
  <c r="K514" i="11"/>
  <c r="J514" i="11"/>
  <c r="I514" i="11"/>
  <c r="K513" i="11"/>
  <c r="J513" i="11"/>
  <c r="I513" i="11"/>
  <c r="K512" i="11"/>
  <c r="J512" i="11"/>
  <c r="I512" i="11"/>
  <c r="K511" i="11"/>
  <c r="L511" i="11" s="1"/>
  <c r="J511" i="11"/>
  <c r="I511" i="11"/>
  <c r="K510" i="11"/>
  <c r="J510" i="11"/>
  <c r="I510" i="11"/>
  <c r="K509" i="11"/>
  <c r="J509" i="11"/>
  <c r="I509" i="11"/>
  <c r="K508" i="11"/>
  <c r="J508" i="11"/>
  <c r="I508" i="11"/>
  <c r="K507" i="11"/>
  <c r="J507" i="11"/>
  <c r="I507" i="11"/>
  <c r="K506" i="11"/>
  <c r="J506" i="11"/>
  <c r="I506" i="11"/>
  <c r="K505" i="11"/>
  <c r="L505" i="11" s="1"/>
  <c r="J505" i="11"/>
  <c r="I505" i="11"/>
  <c r="K504" i="11"/>
  <c r="J504" i="11"/>
  <c r="I504" i="11"/>
  <c r="K503" i="11"/>
  <c r="J503" i="11"/>
  <c r="I503" i="11"/>
  <c r="K502" i="11"/>
  <c r="J502" i="11"/>
  <c r="I502" i="11"/>
  <c r="K501" i="11"/>
  <c r="J501" i="11"/>
  <c r="I501" i="11"/>
  <c r="K500" i="11"/>
  <c r="J500" i="11"/>
  <c r="I500" i="11"/>
  <c r="K499" i="11"/>
  <c r="J499" i="11"/>
  <c r="I499" i="11"/>
  <c r="K498" i="11"/>
  <c r="J498" i="11"/>
  <c r="I498" i="11"/>
  <c r="K497" i="11"/>
  <c r="L497" i="11" s="1"/>
  <c r="J497" i="11"/>
  <c r="I497" i="11"/>
  <c r="K496" i="11"/>
  <c r="J496" i="11"/>
  <c r="I496" i="11"/>
  <c r="K495" i="11"/>
  <c r="L495" i="11" s="1"/>
  <c r="J495" i="11"/>
  <c r="I495" i="11"/>
  <c r="K494" i="11"/>
  <c r="J494" i="11"/>
  <c r="I494" i="11"/>
  <c r="K493" i="11"/>
  <c r="J493" i="11"/>
  <c r="I493" i="11"/>
  <c r="K492" i="11"/>
  <c r="J492" i="11"/>
  <c r="I492" i="11"/>
  <c r="K491" i="11"/>
  <c r="J491" i="11"/>
  <c r="I491" i="11"/>
  <c r="K490" i="11"/>
  <c r="J490" i="11"/>
  <c r="I490" i="11"/>
  <c r="K489" i="11"/>
  <c r="L489" i="11" s="1"/>
  <c r="J489" i="11"/>
  <c r="I489" i="11"/>
  <c r="K488" i="11"/>
  <c r="J488" i="11"/>
  <c r="I488" i="11"/>
  <c r="K487" i="11"/>
  <c r="L487" i="11" s="1"/>
  <c r="J487" i="11"/>
  <c r="I487" i="11"/>
  <c r="K486" i="11"/>
  <c r="J486" i="11"/>
  <c r="I486" i="11"/>
  <c r="K485" i="11"/>
  <c r="J485" i="11"/>
  <c r="I485" i="11"/>
  <c r="K484" i="11"/>
  <c r="J484" i="11"/>
  <c r="I484" i="11"/>
  <c r="K483" i="11"/>
  <c r="J483" i="11"/>
  <c r="L483" i="11" s="1"/>
  <c r="I483" i="11"/>
  <c r="K482" i="11"/>
  <c r="J482" i="11"/>
  <c r="I482" i="11"/>
  <c r="K481" i="11"/>
  <c r="L481" i="11" s="1"/>
  <c r="J481" i="11"/>
  <c r="I481" i="11"/>
  <c r="K480" i="11"/>
  <c r="J480" i="11"/>
  <c r="I480" i="11"/>
  <c r="L479" i="11"/>
  <c r="K479" i="11"/>
  <c r="J479" i="11"/>
  <c r="I479" i="11"/>
  <c r="K478" i="11"/>
  <c r="J478" i="11"/>
  <c r="I478" i="11"/>
  <c r="K477" i="11"/>
  <c r="J477" i="11"/>
  <c r="I477" i="11"/>
  <c r="K476" i="11"/>
  <c r="J476" i="11"/>
  <c r="I476" i="11"/>
  <c r="K475" i="11"/>
  <c r="J475" i="11"/>
  <c r="I475" i="11"/>
  <c r="K474" i="11"/>
  <c r="J474" i="11"/>
  <c r="I474" i="11"/>
  <c r="K473" i="11"/>
  <c r="J473" i="11"/>
  <c r="L473" i="11" s="1"/>
  <c r="I473" i="11"/>
  <c r="K472" i="11"/>
  <c r="J472" i="11"/>
  <c r="I472" i="11"/>
  <c r="K471" i="11"/>
  <c r="L471" i="11" s="1"/>
  <c r="J471" i="11"/>
  <c r="I471" i="11"/>
  <c r="K470" i="11"/>
  <c r="J470" i="11"/>
  <c r="I470" i="11"/>
  <c r="K469" i="11"/>
  <c r="L469" i="11" s="1"/>
  <c r="J469" i="11"/>
  <c r="I469" i="11"/>
  <c r="K468" i="11"/>
  <c r="J468" i="11"/>
  <c r="I468" i="11"/>
  <c r="K467" i="11"/>
  <c r="J467" i="11"/>
  <c r="I467" i="11"/>
  <c r="K466" i="11"/>
  <c r="J466" i="11"/>
  <c r="I466" i="11"/>
  <c r="K465" i="11"/>
  <c r="J465" i="11"/>
  <c r="I465" i="11"/>
  <c r="K464" i="11"/>
  <c r="J464" i="11"/>
  <c r="I464" i="11"/>
  <c r="K463" i="11"/>
  <c r="L463" i="11" s="1"/>
  <c r="J463" i="11"/>
  <c r="I463" i="11"/>
  <c r="K462" i="11"/>
  <c r="J462" i="11"/>
  <c r="I462" i="11"/>
  <c r="K461" i="11"/>
  <c r="J461" i="11"/>
  <c r="I461" i="11"/>
  <c r="K460" i="11"/>
  <c r="J460" i="11"/>
  <c r="I460" i="11"/>
  <c r="K459" i="11"/>
  <c r="J459" i="11"/>
  <c r="I459" i="11"/>
  <c r="K458" i="11"/>
  <c r="J458" i="11"/>
  <c r="I458" i="11"/>
  <c r="K457" i="11"/>
  <c r="J457" i="11"/>
  <c r="L457" i="11" s="1"/>
  <c r="I457" i="11"/>
  <c r="K456" i="11"/>
  <c r="J456" i="11"/>
  <c r="I456" i="11"/>
  <c r="K455" i="11"/>
  <c r="L455" i="11" s="1"/>
  <c r="J455" i="11"/>
  <c r="I455" i="11"/>
  <c r="K454" i="11"/>
  <c r="J454" i="11"/>
  <c r="I454" i="11"/>
  <c r="K453" i="11"/>
  <c r="L453" i="11" s="1"/>
  <c r="J453" i="11"/>
  <c r="I453" i="11"/>
  <c r="K452" i="11"/>
  <c r="J452" i="11"/>
  <c r="I452" i="11"/>
  <c r="K451" i="11"/>
  <c r="J451" i="11"/>
  <c r="I451" i="11"/>
  <c r="K450" i="11"/>
  <c r="J450" i="11"/>
  <c r="I450" i="11"/>
  <c r="K449" i="11"/>
  <c r="J449" i="11"/>
  <c r="I449" i="11"/>
  <c r="K448" i="11"/>
  <c r="J448" i="11"/>
  <c r="I448" i="11"/>
  <c r="K447" i="11"/>
  <c r="J447" i="11"/>
  <c r="I447" i="11"/>
  <c r="K446" i="11"/>
  <c r="J446" i="11"/>
  <c r="I446" i="11"/>
  <c r="K445" i="11"/>
  <c r="J445" i="11"/>
  <c r="I445" i="11"/>
  <c r="K444" i="11"/>
  <c r="J444" i="11"/>
  <c r="I444" i="11"/>
  <c r="K443" i="11"/>
  <c r="J443" i="11"/>
  <c r="I443" i="11"/>
  <c r="K442" i="11"/>
  <c r="J442" i="11"/>
  <c r="I442" i="11"/>
  <c r="K441" i="11"/>
  <c r="L441" i="11" s="1"/>
  <c r="J441" i="11"/>
  <c r="I441" i="11"/>
  <c r="K440" i="11"/>
  <c r="J440" i="11"/>
  <c r="I440" i="11"/>
  <c r="K439" i="11"/>
  <c r="J439" i="11"/>
  <c r="I439" i="11"/>
  <c r="K438" i="11"/>
  <c r="J438" i="11"/>
  <c r="I438" i="11"/>
  <c r="K437" i="11"/>
  <c r="J437" i="11"/>
  <c r="I437" i="11"/>
  <c r="K436" i="11"/>
  <c r="J436" i="11"/>
  <c r="I436" i="11"/>
  <c r="K435" i="11"/>
  <c r="J435" i="11"/>
  <c r="I435" i="11"/>
  <c r="K434" i="11"/>
  <c r="J434" i="11"/>
  <c r="I434" i="11"/>
  <c r="K433" i="11"/>
  <c r="J433" i="11"/>
  <c r="L433" i="11" s="1"/>
  <c r="I433" i="11"/>
  <c r="K432" i="11"/>
  <c r="J432" i="11"/>
  <c r="I432" i="11"/>
  <c r="K431" i="11"/>
  <c r="J431" i="11"/>
  <c r="I431" i="11"/>
  <c r="K430" i="11"/>
  <c r="J430" i="11"/>
  <c r="I430" i="11"/>
  <c r="K429" i="11"/>
  <c r="J429" i="11"/>
  <c r="I429" i="11"/>
  <c r="K428" i="11"/>
  <c r="J428" i="11"/>
  <c r="I428" i="11"/>
  <c r="K427" i="11"/>
  <c r="J427" i="11"/>
  <c r="I427" i="11"/>
  <c r="K426" i="11"/>
  <c r="J426" i="11"/>
  <c r="I426" i="11"/>
  <c r="K425" i="11"/>
  <c r="J425" i="11"/>
  <c r="I425" i="11"/>
  <c r="K424" i="11"/>
  <c r="J424" i="11"/>
  <c r="I424" i="11"/>
  <c r="K423" i="11"/>
  <c r="L423" i="11" s="1"/>
  <c r="J423" i="11"/>
  <c r="I423" i="11"/>
  <c r="K422" i="11"/>
  <c r="J422" i="11"/>
  <c r="I422" i="11"/>
  <c r="K421" i="11"/>
  <c r="J421" i="11"/>
  <c r="I421" i="11"/>
  <c r="K420" i="11"/>
  <c r="J420" i="11"/>
  <c r="I420" i="11"/>
  <c r="K419" i="11"/>
  <c r="L419" i="11" s="1"/>
  <c r="J419" i="11"/>
  <c r="I419" i="11"/>
  <c r="K418" i="11"/>
  <c r="J418" i="11"/>
  <c r="I418" i="11"/>
  <c r="K417" i="11"/>
  <c r="J417" i="11"/>
  <c r="I417" i="11"/>
  <c r="K416" i="11"/>
  <c r="J416" i="11"/>
  <c r="I416" i="11"/>
  <c r="K415" i="11"/>
  <c r="J415" i="11"/>
  <c r="I415" i="11"/>
  <c r="K414" i="11"/>
  <c r="J414" i="11"/>
  <c r="I414" i="11"/>
  <c r="K413" i="11"/>
  <c r="J413" i="11"/>
  <c r="I413" i="11"/>
  <c r="K412" i="11"/>
  <c r="J412" i="11"/>
  <c r="I412" i="11"/>
  <c r="K411" i="11"/>
  <c r="J411" i="11"/>
  <c r="I411" i="11"/>
  <c r="K410" i="11"/>
  <c r="J410" i="11"/>
  <c r="I410" i="11"/>
  <c r="K409" i="11"/>
  <c r="L409" i="11" s="1"/>
  <c r="J409" i="11"/>
  <c r="I409" i="11"/>
  <c r="K408" i="11"/>
  <c r="J408" i="11"/>
  <c r="I408" i="11"/>
  <c r="K407" i="11"/>
  <c r="J407" i="11"/>
  <c r="I407" i="11"/>
  <c r="K406" i="11"/>
  <c r="J406" i="11"/>
  <c r="I406" i="11"/>
  <c r="K405" i="11"/>
  <c r="J405" i="11"/>
  <c r="I405" i="11"/>
  <c r="K404" i="11"/>
  <c r="J404" i="11"/>
  <c r="I404" i="11"/>
  <c r="K403" i="11"/>
  <c r="J403" i="11"/>
  <c r="I403" i="11"/>
  <c r="L403" i="11" s="1"/>
  <c r="K402" i="11"/>
  <c r="J402" i="11"/>
  <c r="I402" i="11"/>
  <c r="K401" i="11"/>
  <c r="J401" i="11"/>
  <c r="I401" i="11"/>
  <c r="K400" i="11"/>
  <c r="J400" i="11"/>
  <c r="I400" i="11"/>
  <c r="K399" i="11"/>
  <c r="J399" i="11"/>
  <c r="I399" i="11"/>
  <c r="K398" i="11"/>
  <c r="J398" i="11"/>
  <c r="I398" i="11"/>
  <c r="K397" i="11"/>
  <c r="J397" i="11"/>
  <c r="I397" i="11"/>
  <c r="K396" i="11"/>
  <c r="J396" i="11"/>
  <c r="I396" i="11"/>
  <c r="K395" i="11"/>
  <c r="J395" i="11"/>
  <c r="I395" i="11"/>
  <c r="K394" i="11"/>
  <c r="J394" i="11"/>
  <c r="I394" i="11"/>
  <c r="K393" i="11"/>
  <c r="L393" i="11" s="1"/>
  <c r="J393" i="11"/>
  <c r="I393" i="11"/>
  <c r="K392" i="11"/>
  <c r="J392" i="11"/>
  <c r="I392" i="11"/>
  <c r="K391" i="11"/>
  <c r="L391" i="11" s="1"/>
  <c r="J391" i="11"/>
  <c r="I391" i="11"/>
  <c r="K390" i="11"/>
  <c r="J390" i="11"/>
  <c r="I390" i="11"/>
  <c r="K389" i="11"/>
  <c r="J389" i="11"/>
  <c r="I389" i="11"/>
  <c r="K388" i="11"/>
  <c r="J388" i="11"/>
  <c r="I388" i="11"/>
  <c r="K387" i="11"/>
  <c r="J387" i="11"/>
  <c r="I387" i="11"/>
  <c r="K386" i="11"/>
  <c r="J386" i="11"/>
  <c r="I386" i="11"/>
  <c r="K385" i="11"/>
  <c r="J385" i="11"/>
  <c r="I385" i="11"/>
  <c r="K384" i="11"/>
  <c r="J384" i="11"/>
  <c r="I384" i="11"/>
  <c r="K383" i="11"/>
  <c r="J383" i="11"/>
  <c r="I383" i="11"/>
  <c r="K382" i="11"/>
  <c r="J382" i="11"/>
  <c r="I382" i="11"/>
  <c r="K381" i="11"/>
  <c r="J381" i="11"/>
  <c r="I381" i="11"/>
  <c r="K380" i="11"/>
  <c r="J380" i="11"/>
  <c r="I380" i="11"/>
  <c r="K379" i="11"/>
  <c r="J379" i="11"/>
  <c r="I379" i="11"/>
  <c r="K378" i="11"/>
  <c r="J378" i="11"/>
  <c r="I378" i="11"/>
  <c r="K377" i="11"/>
  <c r="L377" i="11" s="1"/>
  <c r="J377" i="11"/>
  <c r="I377" i="11"/>
  <c r="K376" i="11"/>
  <c r="J376" i="11"/>
  <c r="I376" i="11"/>
  <c r="K375" i="11"/>
  <c r="J375" i="11"/>
  <c r="I375" i="11"/>
  <c r="K374" i="11"/>
  <c r="J374" i="11"/>
  <c r="I374" i="11"/>
  <c r="K373" i="11"/>
  <c r="J373" i="11"/>
  <c r="I373" i="11"/>
  <c r="K372" i="11"/>
  <c r="J372" i="11"/>
  <c r="I372" i="11"/>
  <c r="K371" i="11"/>
  <c r="J371" i="11"/>
  <c r="I371" i="11"/>
  <c r="K370" i="11"/>
  <c r="J370" i="11"/>
  <c r="I370" i="11"/>
  <c r="K369" i="11"/>
  <c r="J369" i="11"/>
  <c r="I369" i="11"/>
  <c r="K368" i="11"/>
  <c r="J368" i="11"/>
  <c r="I368" i="11"/>
  <c r="K367" i="11"/>
  <c r="J367" i="11"/>
  <c r="I367" i="11"/>
  <c r="K366" i="11"/>
  <c r="J366" i="11"/>
  <c r="I366" i="11"/>
  <c r="K365" i="11"/>
  <c r="J365" i="11"/>
  <c r="I365" i="11"/>
  <c r="K364" i="11"/>
  <c r="J364" i="11"/>
  <c r="I364" i="11"/>
  <c r="K363" i="11"/>
  <c r="J363" i="11"/>
  <c r="I363" i="11"/>
  <c r="K362" i="11"/>
  <c r="J362" i="11"/>
  <c r="I362" i="11"/>
  <c r="K361" i="11"/>
  <c r="L361" i="11" s="1"/>
  <c r="J361" i="11"/>
  <c r="I361" i="11"/>
  <c r="K360" i="11"/>
  <c r="J360" i="11"/>
  <c r="I360" i="11"/>
  <c r="K359" i="11"/>
  <c r="J359" i="11"/>
  <c r="I359" i="11"/>
  <c r="K358" i="11"/>
  <c r="J358" i="11"/>
  <c r="I358" i="11"/>
  <c r="K357" i="11"/>
  <c r="J357" i="11"/>
  <c r="I357" i="11"/>
  <c r="K356" i="11"/>
  <c r="J356" i="11"/>
  <c r="I356" i="11"/>
  <c r="K355" i="11"/>
  <c r="J355" i="11"/>
  <c r="I355" i="11"/>
  <c r="K354" i="11"/>
  <c r="J354" i="11"/>
  <c r="I354" i="11"/>
  <c r="K353" i="11"/>
  <c r="J353" i="11"/>
  <c r="I353" i="11"/>
  <c r="K352" i="11"/>
  <c r="J352" i="11"/>
  <c r="I352" i="11"/>
  <c r="K351" i="11"/>
  <c r="L351" i="11" s="1"/>
  <c r="J351" i="11"/>
  <c r="I351" i="11"/>
  <c r="K350" i="11"/>
  <c r="J350" i="11"/>
  <c r="I350" i="11"/>
  <c r="K349" i="11"/>
  <c r="J349" i="11"/>
  <c r="I349" i="11"/>
  <c r="K348" i="11"/>
  <c r="J348" i="11"/>
  <c r="I348" i="11"/>
  <c r="K347" i="11"/>
  <c r="J347" i="11"/>
  <c r="I347" i="11"/>
  <c r="K346" i="11"/>
  <c r="J346" i="11"/>
  <c r="I346" i="11"/>
  <c r="K345" i="11"/>
  <c r="J345" i="11"/>
  <c r="I345" i="11"/>
  <c r="K344" i="11"/>
  <c r="J344" i="11"/>
  <c r="I344" i="11"/>
  <c r="K343" i="11"/>
  <c r="L343" i="11" s="1"/>
  <c r="J343" i="11"/>
  <c r="I343" i="11"/>
  <c r="K342" i="11"/>
  <c r="J342" i="11"/>
  <c r="I342" i="11"/>
  <c r="K341" i="11"/>
  <c r="J341" i="11"/>
  <c r="I341" i="11"/>
  <c r="K340" i="11"/>
  <c r="J340" i="11"/>
  <c r="I340" i="11"/>
  <c r="K339" i="11"/>
  <c r="J339" i="11"/>
  <c r="L339" i="11" s="1"/>
  <c r="I339" i="11"/>
  <c r="K338" i="11"/>
  <c r="J338" i="11"/>
  <c r="I338" i="11"/>
  <c r="K337" i="11"/>
  <c r="J337" i="11"/>
  <c r="I337" i="11"/>
  <c r="L337" i="11" s="1"/>
  <c r="K336" i="11"/>
  <c r="J336" i="11"/>
  <c r="I336" i="11"/>
  <c r="K335" i="11"/>
  <c r="J335" i="11"/>
  <c r="I335" i="11"/>
  <c r="K334" i="11"/>
  <c r="J334" i="11"/>
  <c r="I334" i="11"/>
  <c r="K333" i="11"/>
  <c r="J333" i="11"/>
  <c r="I333" i="11"/>
  <c r="K332" i="11"/>
  <c r="J332" i="11"/>
  <c r="I332" i="11"/>
  <c r="K331" i="11"/>
  <c r="J331" i="11"/>
  <c r="I331" i="11"/>
  <c r="K330" i="11"/>
  <c r="J330" i="11"/>
  <c r="I330" i="11"/>
  <c r="K329" i="11"/>
  <c r="J329" i="11"/>
  <c r="I329" i="11"/>
  <c r="K328" i="11"/>
  <c r="J328" i="11"/>
  <c r="I328" i="11"/>
  <c r="L327" i="11"/>
  <c r="K327" i="11"/>
  <c r="J327" i="11"/>
  <c r="I327" i="11"/>
  <c r="K326" i="11"/>
  <c r="J326" i="11"/>
  <c r="I326" i="11"/>
  <c r="K325" i="11"/>
  <c r="J325" i="11"/>
  <c r="I325" i="11"/>
  <c r="K324" i="11"/>
  <c r="J324" i="11"/>
  <c r="I324" i="11"/>
  <c r="K323" i="11"/>
  <c r="J323" i="11"/>
  <c r="I323" i="11"/>
  <c r="K322" i="11"/>
  <c r="J322" i="11"/>
  <c r="I322" i="11"/>
  <c r="K321" i="11"/>
  <c r="J321" i="11"/>
  <c r="I321" i="11"/>
  <c r="K320" i="11"/>
  <c r="J320" i="11"/>
  <c r="I320" i="11"/>
  <c r="K319" i="11"/>
  <c r="J319" i="11"/>
  <c r="I319" i="11"/>
  <c r="K318" i="11"/>
  <c r="J318" i="11"/>
  <c r="I318" i="11"/>
  <c r="K317" i="11"/>
  <c r="L317" i="11" s="1"/>
  <c r="J317" i="11"/>
  <c r="I317" i="11"/>
  <c r="K316" i="11"/>
  <c r="J316" i="11"/>
  <c r="I316" i="11"/>
  <c r="K315" i="11"/>
  <c r="J315" i="11"/>
  <c r="I315" i="11"/>
  <c r="K314" i="11"/>
  <c r="J314" i="11"/>
  <c r="I314" i="11"/>
  <c r="K313" i="11"/>
  <c r="J313" i="11"/>
  <c r="I313" i="11"/>
  <c r="K312" i="11"/>
  <c r="J312" i="11"/>
  <c r="I312" i="11"/>
  <c r="K311" i="11"/>
  <c r="L311" i="11" s="1"/>
  <c r="J311" i="11"/>
  <c r="I311" i="11"/>
  <c r="K310" i="11"/>
  <c r="J310" i="11"/>
  <c r="I310" i="11"/>
  <c r="K309" i="11"/>
  <c r="J309" i="11"/>
  <c r="I309" i="11"/>
  <c r="K308" i="11"/>
  <c r="J308" i="11"/>
  <c r="I308" i="11"/>
  <c r="K307" i="11"/>
  <c r="L307" i="11" s="1"/>
  <c r="J307" i="11"/>
  <c r="I307" i="11"/>
  <c r="K306" i="11"/>
  <c r="J306" i="11"/>
  <c r="I306" i="11"/>
  <c r="K305" i="11"/>
  <c r="J305" i="11"/>
  <c r="I305" i="11"/>
  <c r="K304" i="11"/>
  <c r="L304" i="11" s="1"/>
  <c r="J304" i="11"/>
  <c r="I304" i="11"/>
  <c r="K303" i="11"/>
  <c r="J303" i="11"/>
  <c r="I303" i="11"/>
  <c r="K302" i="11"/>
  <c r="J302" i="11"/>
  <c r="I302" i="11"/>
  <c r="K301" i="11"/>
  <c r="J301" i="11"/>
  <c r="I301" i="11"/>
  <c r="K300" i="11"/>
  <c r="J300" i="11"/>
  <c r="I300" i="11"/>
  <c r="K299" i="11"/>
  <c r="J299" i="11"/>
  <c r="I299" i="11"/>
  <c r="K298" i="11"/>
  <c r="J298" i="11"/>
  <c r="I298" i="11"/>
  <c r="K297" i="11"/>
  <c r="L297" i="11" s="1"/>
  <c r="J297" i="11"/>
  <c r="I297" i="11"/>
  <c r="K296" i="11"/>
  <c r="J296" i="11"/>
  <c r="I296" i="11"/>
  <c r="K295" i="11"/>
  <c r="J295" i="11"/>
  <c r="I295" i="11"/>
  <c r="K294" i="11"/>
  <c r="J294" i="11"/>
  <c r="I294" i="11"/>
  <c r="K293" i="11"/>
  <c r="J293" i="11"/>
  <c r="I293" i="11"/>
  <c r="K292" i="11"/>
  <c r="J292" i="11"/>
  <c r="I292" i="11"/>
  <c r="K291" i="11"/>
  <c r="L291" i="11" s="1"/>
  <c r="J291" i="11"/>
  <c r="I291" i="11"/>
  <c r="K290" i="11"/>
  <c r="J290" i="11"/>
  <c r="I290" i="11"/>
  <c r="K289" i="11"/>
  <c r="J289" i="11"/>
  <c r="I289" i="11"/>
  <c r="K288" i="11"/>
  <c r="J288" i="11"/>
  <c r="I288" i="11"/>
  <c r="K287" i="11"/>
  <c r="J287" i="11"/>
  <c r="I287" i="11"/>
  <c r="K286" i="11"/>
  <c r="J286" i="11"/>
  <c r="I286" i="11"/>
  <c r="K285" i="11"/>
  <c r="J285" i="11"/>
  <c r="I285" i="11"/>
  <c r="K284" i="11"/>
  <c r="J284" i="11"/>
  <c r="I284" i="11"/>
  <c r="K283" i="11"/>
  <c r="J283" i="11"/>
  <c r="I283" i="11"/>
  <c r="K282" i="11"/>
  <c r="J282" i="11"/>
  <c r="I282" i="11"/>
  <c r="K281" i="11"/>
  <c r="L281" i="11" s="1"/>
  <c r="J281" i="11"/>
  <c r="I281" i="11"/>
  <c r="K280" i="11"/>
  <c r="J280" i="11"/>
  <c r="I280" i="11"/>
  <c r="K279" i="11"/>
  <c r="J279" i="11"/>
  <c r="I279" i="11"/>
  <c r="K278" i="11"/>
  <c r="J278" i="11"/>
  <c r="I278" i="11"/>
  <c r="K277" i="11"/>
  <c r="J277" i="11"/>
  <c r="I277" i="11"/>
  <c r="K276" i="11"/>
  <c r="J276" i="11"/>
  <c r="I276" i="11"/>
  <c r="K275" i="11"/>
  <c r="L275" i="11" s="1"/>
  <c r="J275" i="11"/>
  <c r="I275" i="11"/>
  <c r="K274" i="11"/>
  <c r="J274" i="11"/>
  <c r="I274" i="11"/>
  <c r="K273" i="11"/>
  <c r="L273" i="11" s="1"/>
  <c r="J273" i="11"/>
  <c r="I273" i="11"/>
  <c r="K272" i="11"/>
  <c r="J272" i="11"/>
  <c r="I272" i="11"/>
  <c r="K271" i="11"/>
  <c r="J271" i="11"/>
  <c r="I271" i="11"/>
  <c r="K270" i="11"/>
  <c r="L270" i="11" s="1"/>
  <c r="J270" i="11"/>
  <c r="I270" i="11"/>
  <c r="K269" i="11"/>
  <c r="J269" i="11"/>
  <c r="I269" i="11"/>
  <c r="K268" i="11"/>
  <c r="J268" i="11"/>
  <c r="I268" i="11"/>
  <c r="K267" i="11"/>
  <c r="J267" i="11"/>
  <c r="I267" i="11"/>
  <c r="K266" i="11"/>
  <c r="J266" i="11"/>
  <c r="I266" i="11"/>
  <c r="K265" i="11"/>
  <c r="L265" i="11" s="1"/>
  <c r="J265" i="11"/>
  <c r="I265" i="11"/>
  <c r="K264" i="11"/>
  <c r="J264" i="11"/>
  <c r="I264" i="11"/>
  <c r="K263" i="11"/>
  <c r="J263" i="11"/>
  <c r="I263" i="11"/>
  <c r="K262" i="11"/>
  <c r="J262" i="11"/>
  <c r="I262" i="11"/>
  <c r="K261" i="11"/>
  <c r="J261" i="11"/>
  <c r="I261" i="11"/>
  <c r="K260" i="11"/>
  <c r="J260" i="11"/>
  <c r="I260" i="11"/>
  <c r="K259" i="11"/>
  <c r="L259" i="11" s="1"/>
  <c r="J259" i="11"/>
  <c r="I259" i="11"/>
  <c r="K258" i="11"/>
  <c r="J258" i="11"/>
  <c r="I258" i="11"/>
  <c r="K257" i="11"/>
  <c r="J257" i="11"/>
  <c r="I257" i="11"/>
  <c r="K256" i="11"/>
  <c r="J256" i="11"/>
  <c r="I256" i="11"/>
  <c r="K255" i="11"/>
  <c r="J255" i="11"/>
  <c r="I255" i="11"/>
  <c r="K254" i="11"/>
  <c r="J254" i="11"/>
  <c r="I254" i="11"/>
  <c r="K253" i="11"/>
  <c r="J253" i="11"/>
  <c r="I253" i="11"/>
  <c r="K252" i="11"/>
  <c r="J252" i="11"/>
  <c r="I252" i="11"/>
  <c r="K251" i="11"/>
  <c r="J251" i="11"/>
  <c r="I251" i="11"/>
  <c r="K250" i="11"/>
  <c r="J250" i="11"/>
  <c r="I250" i="11"/>
  <c r="K249" i="11"/>
  <c r="L249" i="11" s="1"/>
  <c r="J249" i="11"/>
  <c r="I249" i="11"/>
  <c r="K248" i="11"/>
  <c r="J248" i="11"/>
  <c r="I248" i="11"/>
  <c r="K247" i="11"/>
  <c r="J247" i="11"/>
  <c r="I247" i="11"/>
  <c r="K246" i="11"/>
  <c r="J246" i="11"/>
  <c r="I246" i="11"/>
  <c r="K245" i="11"/>
  <c r="J245" i="11"/>
  <c r="I245" i="11"/>
  <c r="K244" i="11"/>
  <c r="J244" i="11"/>
  <c r="I244" i="11"/>
  <c r="K243" i="11"/>
  <c r="J243" i="11"/>
  <c r="I243" i="11"/>
  <c r="K242" i="11"/>
  <c r="J242" i="11"/>
  <c r="I242" i="11"/>
  <c r="L241" i="11"/>
  <c r="K241" i="11"/>
  <c r="J241" i="11"/>
  <c r="I241" i="11"/>
  <c r="K240" i="11"/>
  <c r="J240" i="11"/>
  <c r="I240" i="11"/>
  <c r="K239" i="11"/>
  <c r="J239" i="11"/>
  <c r="I239" i="11"/>
  <c r="K238" i="11"/>
  <c r="J238" i="11"/>
  <c r="I238" i="11"/>
  <c r="K237" i="11"/>
  <c r="J237" i="11"/>
  <c r="I237" i="11"/>
  <c r="K236" i="11"/>
  <c r="L236" i="11" s="1"/>
  <c r="J236" i="11"/>
  <c r="I236" i="11"/>
  <c r="K235" i="11"/>
  <c r="J235" i="11"/>
  <c r="I235" i="11"/>
  <c r="K234" i="11"/>
  <c r="J234" i="11"/>
  <c r="I234" i="11"/>
  <c r="K233" i="11"/>
  <c r="J233" i="11"/>
  <c r="I233" i="11"/>
  <c r="K232" i="11"/>
  <c r="J232" i="11"/>
  <c r="I232" i="11"/>
  <c r="L231" i="11"/>
  <c r="K231" i="11"/>
  <c r="J231" i="11"/>
  <c r="I231" i="11"/>
  <c r="K230" i="11"/>
  <c r="J230" i="11"/>
  <c r="I230" i="11"/>
  <c r="K229" i="11"/>
  <c r="J229" i="11"/>
  <c r="I229" i="11"/>
  <c r="K228" i="11"/>
  <c r="J228" i="11"/>
  <c r="I228" i="11"/>
  <c r="K227" i="11"/>
  <c r="J227" i="11"/>
  <c r="I227" i="11"/>
  <c r="K226" i="11"/>
  <c r="J226" i="11"/>
  <c r="I226" i="11"/>
  <c r="K225" i="11"/>
  <c r="J225" i="11"/>
  <c r="I225" i="11"/>
  <c r="K224" i="11"/>
  <c r="J224" i="11"/>
  <c r="I224" i="11"/>
  <c r="K223" i="11"/>
  <c r="J223" i="11"/>
  <c r="I223" i="11"/>
  <c r="K222" i="11"/>
  <c r="J222" i="11"/>
  <c r="I222" i="11"/>
  <c r="K221" i="11"/>
  <c r="J221" i="11"/>
  <c r="I221" i="11"/>
  <c r="K220" i="11"/>
  <c r="J220" i="11"/>
  <c r="I220" i="11"/>
  <c r="K219" i="11"/>
  <c r="J219" i="11"/>
  <c r="I219" i="11"/>
  <c r="K218" i="11"/>
  <c r="J218" i="11"/>
  <c r="I218" i="11"/>
  <c r="K217" i="11"/>
  <c r="J217" i="11"/>
  <c r="I217" i="11"/>
  <c r="K216" i="11"/>
  <c r="J216" i="11"/>
  <c r="I216" i="11"/>
  <c r="K215" i="11"/>
  <c r="L215" i="11" s="1"/>
  <c r="J215" i="11"/>
  <c r="I215" i="11"/>
  <c r="K214" i="11"/>
  <c r="J214" i="11"/>
  <c r="L214" i="11" s="1"/>
  <c r="I214" i="11"/>
  <c r="K213" i="11"/>
  <c r="J213" i="11"/>
  <c r="L213" i="11" s="1"/>
  <c r="I213" i="11"/>
  <c r="K212" i="11"/>
  <c r="J212" i="11"/>
  <c r="I212" i="11"/>
  <c r="K211" i="11"/>
  <c r="J211" i="11"/>
  <c r="I211" i="11"/>
  <c r="K210" i="11"/>
  <c r="J210" i="11"/>
  <c r="I210" i="11"/>
  <c r="K209" i="11"/>
  <c r="J209" i="11"/>
  <c r="I209" i="11"/>
  <c r="K208" i="11"/>
  <c r="J208" i="11"/>
  <c r="I208" i="11"/>
  <c r="K207" i="11"/>
  <c r="J207" i="11"/>
  <c r="I207" i="11"/>
  <c r="K206" i="11"/>
  <c r="J206" i="11"/>
  <c r="I206" i="11"/>
  <c r="K205" i="11"/>
  <c r="J205" i="11"/>
  <c r="I205" i="11"/>
  <c r="K204" i="11"/>
  <c r="J204" i="11"/>
  <c r="I204" i="11"/>
  <c r="K203" i="11"/>
  <c r="J203" i="11"/>
  <c r="I203" i="11"/>
  <c r="K202" i="11"/>
  <c r="J202" i="11"/>
  <c r="I202" i="11"/>
  <c r="K201" i="11"/>
  <c r="J201" i="11"/>
  <c r="I201" i="11"/>
  <c r="K200" i="11"/>
  <c r="J200" i="11"/>
  <c r="I200" i="11"/>
  <c r="K199" i="11"/>
  <c r="J199" i="11"/>
  <c r="I199" i="11"/>
  <c r="K198" i="11"/>
  <c r="J198" i="11"/>
  <c r="I198" i="11"/>
  <c r="K197" i="11"/>
  <c r="L197" i="11" s="1"/>
  <c r="J197" i="11"/>
  <c r="I197" i="11"/>
  <c r="K196" i="11"/>
  <c r="J196" i="11"/>
  <c r="I196" i="11"/>
  <c r="K195" i="11"/>
  <c r="J195" i="11"/>
  <c r="I195" i="11"/>
  <c r="K194" i="11"/>
  <c r="J194" i="11"/>
  <c r="I194" i="11"/>
  <c r="K193" i="11"/>
  <c r="J193" i="11"/>
  <c r="L193" i="11" s="1"/>
  <c r="I193" i="11"/>
  <c r="K192" i="11"/>
  <c r="J192" i="11"/>
  <c r="I192" i="11"/>
  <c r="K191" i="11"/>
  <c r="J191" i="11"/>
  <c r="I191" i="11"/>
  <c r="K190" i="11"/>
  <c r="J190" i="11"/>
  <c r="I190" i="11"/>
  <c r="K189" i="11"/>
  <c r="J189" i="11"/>
  <c r="I189" i="11"/>
  <c r="K188" i="11"/>
  <c r="J188" i="11"/>
  <c r="I188" i="11"/>
  <c r="K187" i="11"/>
  <c r="J187" i="11"/>
  <c r="I187" i="11"/>
  <c r="K186" i="11"/>
  <c r="J186" i="11"/>
  <c r="I186" i="11"/>
  <c r="K185" i="11"/>
  <c r="J185" i="11"/>
  <c r="I185" i="11"/>
  <c r="K184" i="11"/>
  <c r="J184" i="11"/>
  <c r="I184" i="11"/>
  <c r="K183" i="11"/>
  <c r="L183" i="11" s="1"/>
  <c r="J183" i="11"/>
  <c r="I183" i="11"/>
  <c r="K182" i="11"/>
  <c r="J182" i="11"/>
  <c r="I182" i="11"/>
  <c r="L181" i="11"/>
  <c r="K181" i="11"/>
  <c r="J181" i="11"/>
  <c r="I181" i="11"/>
  <c r="K180" i="11"/>
  <c r="J180" i="11"/>
  <c r="I180" i="11"/>
  <c r="K179" i="11"/>
  <c r="J179" i="11"/>
  <c r="I179" i="11"/>
  <c r="K178" i="11"/>
  <c r="J178" i="11"/>
  <c r="I178" i="11"/>
  <c r="K177" i="11"/>
  <c r="J177" i="11"/>
  <c r="L177" i="11" s="1"/>
  <c r="I177" i="11"/>
  <c r="K176" i="11"/>
  <c r="J176" i="11"/>
  <c r="I176" i="11"/>
  <c r="K175" i="11"/>
  <c r="J175" i="11"/>
  <c r="I175" i="11"/>
  <c r="K174" i="11"/>
  <c r="J174" i="11"/>
  <c r="I174" i="11"/>
  <c r="K173" i="11"/>
  <c r="J173" i="11"/>
  <c r="I173" i="11"/>
  <c r="K172" i="11"/>
  <c r="J172" i="11"/>
  <c r="I172" i="11"/>
  <c r="K171" i="11"/>
  <c r="J171" i="11"/>
  <c r="I171" i="11"/>
  <c r="K170" i="11"/>
  <c r="J170" i="11"/>
  <c r="I170" i="11"/>
  <c r="K169" i="11"/>
  <c r="J169" i="11"/>
  <c r="I169" i="11"/>
  <c r="K168" i="11"/>
  <c r="J168" i="11"/>
  <c r="I168" i="11"/>
  <c r="K167" i="11"/>
  <c r="J167" i="11"/>
  <c r="I167" i="11"/>
  <c r="K166" i="11"/>
  <c r="J166" i="11"/>
  <c r="I166" i="11"/>
  <c r="K165" i="11"/>
  <c r="L165" i="11" s="1"/>
  <c r="J165" i="11"/>
  <c r="I165" i="11"/>
  <c r="K164" i="11"/>
  <c r="J164" i="11"/>
  <c r="I164" i="11"/>
  <c r="K163" i="11"/>
  <c r="J163" i="11"/>
  <c r="I163" i="11"/>
  <c r="K162" i="11"/>
  <c r="J162" i="11"/>
  <c r="I162" i="11"/>
  <c r="K161" i="11"/>
  <c r="L161" i="11" s="1"/>
  <c r="J161" i="11"/>
  <c r="I161" i="11"/>
  <c r="K160" i="11"/>
  <c r="J160" i="11"/>
  <c r="I160" i="11"/>
  <c r="K159" i="11"/>
  <c r="J159" i="11"/>
  <c r="I159" i="11"/>
  <c r="K158" i="11"/>
  <c r="J158" i="11"/>
  <c r="I158" i="11"/>
  <c r="K157" i="11"/>
  <c r="J157" i="11"/>
  <c r="I157" i="11"/>
  <c r="K156" i="11"/>
  <c r="J156" i="11"/>
  <c r="I156" i="11"/>
  <c r="K155" i="11"/>
  <c r="J155" i="11"/>
  <c r="I155" i="11"/>
  <c r="K154" i="11"/>
  <c r="J154" i="11"/>
  <c r="I154" i="11"/>
  <c r="K153" i="11"/>
  <c r="J153" i="11"/>
  <c r="I153" i="11"/>
  <c r="K152" i="11"/>
  <c r="J152" i="11"/>
  <c r="I152" i="11"/>
  <c r="K151" i="11"/>
  <c r="J151" i="11"/>
  <c r="I151" i="11"/>
  <c r="K150" i="11"/>
  <c r="J150" i="11"/>
  <c r="I150" i="11"/>
  <c r="K149" i="11"/>
  <c r="J149" i="11"/>
  <c r="I149" i="11"/>
  <c r="K148" i="11"/>
  <c r="J148" i="11"/>
  <c r="I148" i="11"/>
  <c r="K147" i="11"/>
  <c r="J147" i="11"/>
  <c r="I147" i="11"/>
  <c r="K146" i="11"/>
  <c r="J146" i="11"/>
  <c r="I146" i="11"/>
  <c r="K145" i="11"/>
  <c r="J145" i="11"/>
  <c r="I145" i="11"/>
  <c r="K144" i="11"/>
  <c r="J144" i="11"/>
  <c r="I144" i="11"/>
  <c r="K143" i="11"/>
  <c r="J143" i="11"/>
  <c r="I143" i="11"/>
  <c r="K142" i="11"/>
  <c r="J142" i="11"/>
  <c r="I142" i="11"/>
  <c r="K141" i="11"/>
  <c r="J141" i="11"/>
  <c r="I141" i="11"/>
  <c r="K140" i="11"/>
  <c r="J140" i="11"/>
  <c r="I140" i="11"/>
  <c r="K139" i="11"/>
  <c r="J139" i="11"/>
  <c r="I139" i="11"/>
  <c r="K138" i="11"/>
  <c r="J138" i="11"/>
  <c r="I138" i="11"/>
  <c r="K137" i="11"/>
  <c r="J137" i="11"/>
  <c r="I137" i="11"/>
  <c r="K136" i="11"/>
  <c r="J136" i="11"/>
  <c r="I136" i="11"/>
  <c r="K135" i="11"/>
  <c r="J135" i="11"/>
  <c r="I135" i="11"/>
  <c r="K134" i="11"/>
  <c r="J134" i="11"/>
  <c r="I134" i="11"/>
  <c r="K133" i="11"/>
  <c r="L133" i="11" s="1"/>
  <c r="J133" i="11"/>
  <c r="I133" i="11"/>
  <c r="K132" i="11"/>
  <c r="J132" i="11"/>
  <c r="I132" i="11"/>
  <c r="K131" i="11"/>
  <c r="J131" i="11"/>
  <c r="I131" i="11"/>
  <c r="K130" i="11"/>
  <c r="J130" i="11"/>
  <c r="I130" i="11"/>
  <c r="K129" i="11"/>
  <c r="J129" i="11"/>
  <c r="I129" i="11"/>
  <c r="K128" i="11"/>
  <c r="J128" i="11"/>
  <c r="I128" i="11"/>
  <c r="K127" i="11"/>
  <c r="J127" i="11"/>
  <c r="I127" i="11"/>
  <c r="K126" i="11"/>
  <c r="J126" i="11"/>
  <c r="I126" i="11"/>
  <c r="K125" i="11"/>
  <c r="J125" i="11"/>
  <c r="L125" i="11" s="1"/>
  <c r="I125" i="11"/>
  <c r="K124" i="11"/>
  <c r="J124" i="11"/>
  <c r="I124" i="11"/>
  <c r="K123" i="11"/>
  <c r="J123" i="11"/>
  <c r="I123" i="11"/>
  <c r="K122" i="11"/>
  <c r="J122" i="11"/>
  <c r="I122" i="11"/>
  <c r="K121" i="11"/>
  <c r="J121" i="11"/>
  <c r="I121" i="11"/>
  <c r="K120" i="11"/>
  <c r="J120" i="11"/>
  <c r="I120" i="11"/>
  <c r="K119" i="11"/>
  <c r="J119" i="11"/>
  <c r="I119" i="11"/>
  <c r="K118" i="11"/>
  <c r="J118" i="11"/>
  <c r="I118" i="11"/>
  <c r="K117" i="11"/>
  <c r="J117" i="11"/>
  <c r="L117" i="11" s="1"/>
  <c r="I117" i="11"/>
  <c r="K116" i="11"/>
  <c r="J116" i="11"/>
  <c r="I116" i="11"/>
  <c r="K115" i="11"/>
  <c r="J115" i="11"/>
  <c r="I115" i="11"/>
  <c r="K114" i="11"/>
  <c r="J114" i="11"/>
  <c r="I114" i="11"/>
  <c r="K113" i="11"/>
  <c r="J113" i="11"/>
  <c r="I113" i="11"/>
  <c r="K112" i="11"/>
  <c r="J112" i="11"/>
  <c r="I112" i="11"/>
  <c r="K111" i="11"/>
  <c r="J111" i="11"/>
  <c r="I111" i="11"/>
  <c r="K110" i="11"/>
  <c r="J110" i="11"/>
  <c r="I110" i="11"/>
  <c r="K109" i="11"/>
  <c r="J109" i="11"/>
  <c r="L109" i="11" s="1"/>
  <c r="I109" i="11"/>
  <c r="K108" i="11"/>
  <c r="J108" i="11"/>
  <c r="I108" i="11"/>
  <c r="K107" i="11"/>
  <c r="J107" i="11"/>
  <c r="I107" i="11"/>
  <c r="K106" i="11"/>
  <c r="J106" i="11"/>
  <c r="I106" i="11"/>
  <c r="K105" i="11"/>
  <c r="J105" i="11"/>
  <c r="I105" i="11"/>
  <c r="K104" i="11"/>
  <c r="J104" i="11"/>
  <c r="I104" i="11"/>
  <c r="K103" i="11"/>
  <c r="J103" i="11"/>
  <c r="I103" i="11"/>
  <c r="K102" i="11"/>
  <c r="J102" i="11"/>
  <c r="I102" i="11"/>
  <c r="K101" i="11"/>
  <c r="J101" i="11"/>
  <c r="L101" i="11" s="1"/>
  <c r="I101" i="11"/>
  <c r="K100" i="11"/>
  <c r="J100" i="11"/>
  <c r="I100" i="11"/>
  <c r="K99" i="11"/>
  <c r="J99" i="11"/>
  <c r="I99" i="11"/>
  <c r="K98" i="11"/>
  <c r="J98" i="11"/>
  <c r="I98" i="11"/>
  <c r="K97" i="11"/>
  <c r="J97" i="11"/>
  <c r="I97" i="11"/>
  <c r="K96" i="11"/>
  <c r="J96" i="11"/>
  <c r="I96" i="11"/>
  <c r="K95" i="11"/>
  <c r="J95" i="11"/>
  <c r="I95" i="11"/>
  <c r="K94" i="11"/>
  <c r="J94" i="11"/>
  <c r="I94" i="11"/>
  <c r="K93" i="11"/>
  <c r="J93" i="11"/>
  <c r="L93" i="11" s="1"/>
  <c r="I93" i="11"/>
  <c r="K92" i="11"/>
  <c r="J92" i="11"/>
  <c r="I92" i="11"/>
  <c r="K91" i="11"/>
  <c r="J91" i="11"/>
  <c r="I91" i="11"/>
  <c r="K90" i="11"/>
  <c r="J90" i="11"/>
  <c r="I90" i="11"/>
  <c r="K89" i="11"/>
  <c r="J89" i="11"/>
  <c r="I89" i="11"/>
  <c r="K88" i="11"/>
  <c r="J88" i="11"/>
  <c r="I88" i="11"/>
  <c r="K87" i="11"/>
  <c r="J87" i="11"/>
  <c r="I87" i="11"/>
  <c r="K86" i="11"/>
  <c r="J86" i="11"/>
  <c r="I86" i="11"/>
  <c r="K85" i="11"/>
  <c r="J85" i="11"/>
  <c r="L85" i="11" s="1"/>
  <c r="I85" i="11"/>
  <c r="K84" i="11"/>
  <c r="J84" i="11"/>
  <c r="I84" i="11"/>
  <c r="K83" i="11"/>
  <c r="J83" i="11"/>
  <c r="I83" i="11"/>
  <c r="K82" i="11"/>
  <c r="J82" i="11"/>
  <c r="I82" i="11"/>
  <c r="K81" i="11"/>
  <c r="J81" i="11"/>
  <c r="I81" i="11"/>
  <c r="K80" i="11"/>
  <c r="J80" i="11"/>
  <c r="I80" i="11"/>
  <c r="K79" i="11"/>
  <c r="J79" i="11"/>
  <c r="I79" i="11"/>
  <c r="K78" i="11"/>
  <c r="J78" i="11"/>
  <c r="I78" i="11"/>
  <c r="K77" i="11"/>
  <c r="J77" i="11"/>
  <c r="L77" i="11" s="1"/>
  <c r="I77" i="11"/>
  <c r="K76" i="11"/>
  <c r="J76" i="11"/>
  <c r="I76" i="11"/>
  <c r="K75" i="11"/>
  <c r="J75" i="11"/>
  <c r="I75" i="11"/>
  <c r="K74" i="11"/>
  <c r="J74" i="11"/>
  <c r="I74" i="11"/>
  <c r="K73" i="11"/>
  <c r="J73" i="11"/>
  <c r="I73" i="11"/>
  <c r="K72" i="11"/>
  <c r="J72" i="11"/>
  <c r="I72" i="11"/>
  <c r="K71" i="11"/>
  <c r="J71" i="11"/>
  <c r="I71" i="11"/>
  <c r="K70" i="11"/>
  <c r="J70" i="11"/>
  <c r="I70" i="11"/>
  <c r="K69" i="11"/>
  <c r="J69" i="11"/>
  <c r="L69" i="11" s="1"/>
  <c r="I69" i="11"/>
  <c r="K68" i="11"/>
  <c r="J68" i="11"/>
  <c r="I68" i="11"/>
  <c r="K67" i="11"/>
  <c r="J67" i="11"/>
  <c r="I67" i="11"/>
  <c r="K66" i="11"/>
  <c r="J66" i="11"/>
  <c r="I66" i="11"/>
  <c r="K65" i="11"/>
  <c r="J65" i="11"/>
  <c r="I65" i="11"/>
  <c r="K64" i="11"/>
  <c r="J64" i="11"/>
  <c r="I64" i="11"/>
  <c r="K63" i="11"/>
  <c r="J63" i="11"/>
  <c r="I63" i="11"/>
  <c r="K62" i="11"/>
  <c r="J62" i="11"/>
  <c r="I62" i="11"/>
  <c r="K61" i="11"/>
  <c r="J61" i="11"/>
  <c r="L61" i="11" s="1"/>
  <c r="I61" i="11"/>
  <c r="K60" i="11"/>
  <c r="J60" i="11"/>
  <c r="I60" i="11"/>
  <c r="K59" i="11"/>
  <c r="J59" i="11"/>
  <c r="I59" i="11"/>
  <c r="K58" i="11"/>
  <c r="J58" i="11"/>
  <c r="I58" i="11"/>
  <c r="K57" i="11"/>
  <c r="J57" i="11"/>
  <c r="I57" i="11"/>
  <c r="K56" i="11"/>
  <c r="J56" i="11"/>
  <c r="I56" i="11"/>
  <c r="K55" i="11"/>
  <c r="J55" i="11"/>
  <c r="I55" i="11"/>
  <c r="K54" i="11"/>
  <c r="J54" i="11"/>
  <c r="I54" i="11"/>
  <c r="K53" i="11"/>
  <c r="J53" i="11"/>
  <c r="L53" i="11" s="1"/>
  <c r="I53" i="11"/>
  <c r="K52" i="11"/>
  <c r="J52" i="11"/>
  <c r="I52" i="11"/>
  <c r="K51" i="11"/>
  <c r="J51" i="11"/>
  <c r="I51" i="11"/>
  <c r="K50" i="11"/>
  <c r="J50" i="11"/>
  <c r="I50" i="11"/>
  <c r="K49" i="11"/>
  <c r="J49" i="11"/>
  <c r="I49" i="11"/>
  <c r="K48" i="11"/>
  <c r="J48" i="11"/>
  <c r="I48" i="11"/>
  <c r="K47" i="11"/>
  <c r="J47" i="11"/>
  <c r="I47" i="11"/>
  <c r="K46" i="11"/>
  <c r="J46" i="11"/>
  <c r="I46" i="11"/>
  <c r="K45" i="11"/>
  <c r="J45" i="11"/>
  <c r="L45" i="11" s="1"/>
  <c r="I45" i="11"/>
  <c r="K44" i="11"/>
  <c r="J44" i="11"/>
  <c r="I44" i="11"/>
  <c r="K43" i="11"/>
  <c r="J43" i="11"/>
  <c r="L43" i="11" s="1"/>
  <c r="I43" i="11"/>
  <c r="K42" i="11"/>
  <c r="J42" i="11"/>
  <c r="I42" i="11"/>
  <c r="K41" i="11"/>
  <c r="J41" i="11"/>
  <c r="I41" i="11"/>
  <c r="K40" i="11"/>
  <c r="J40" i="11"/>
  <c r="I40" i="11"/>
  <c r="K39" i="11"/>
  <c r="J39" i="11"/>
  <c r="I39" i="11"/>
  <c r="K38" i="11"/>
  <c r="J38" i="11"/>
  <c r="I38" i="11"/>
  <c r="K37" i="11"/>
  <c r="J37" i="11"/>
  <c r="L37" i="11" s="1"/>
  <c r="I37" i="11"/>
  <c r="K36" i="11"/>
  <c r="J36" i="11"/>
  <c r="I36" i="11"/>
  <c r="K35" i="11"/>
  <c r="J35" i="11"/>
  <c r="L35" i="11" s="1"/>
  <c r="I35" i="11"/>
  <c r="K34" i="11"/>
  <c r="J34" i="11"/>
  <c r="I34" i="11"/>
  <c r="K33" i="11"/>
  <c r="J33" i="11"/>
  <c r="I33" i="11"/>
  <c r="K32" i="11"/>
  <c r="J32" i="11"/>
  <c r="I32" i="11"/>
  <c r="K31" i="11"/>
  <c r="J31" i="11"/>
  <c r="I31" i="11"/>
  <c r="K30" i="11"/>
  <c r="J30" i="11"/>
  <c r="I30" i="11"/>
  <c r="K29" i="11"/>
  <c r="J29" i="11"/>
  <c r="L29" i="11" s="1"/>
  <c r="I29" i="11"/>
  <c r="K28" i="11"/>
  <c r="J28" i="11"/>
  <c r="I28" i="11"/>
  <c r="K27" i="11"/>
  <c r="J27" i="11"/>
  <c r="I27" i="11"/>
  <c r="K26" i="11"/>
  <c r="J26" i="11"/>
  <c r="I26" i="11"/>
  <c r="K25" i="11"/>
  <c r="J25" i="11"/>
  <c r="I25" i="11"/>
  <c r="K24" i="11"/>
  <c r="J24" i="11"/>
  <c r="I24" i="11"/>
  <c r="K23" i="11"/>
  <c r="J23" i="11"/>
  <c r="I23" i="11"/>
  <c r="K22" i="11"/>
  <c r="J22" i="11"/>
  <c r="I22" i="11"/>
  <c r="K21" i="11"/>
  <c r="J21" i="11"/>
  <c r="L21" i="11" s="1"/>
  <c r="I21" i="11"/>
  <c r="K20" i="11"/>
  <c r="J20" i="11"/>
  <c r="I20" i="11"/>
  <c r="K19" i="11"/>
  <c r="J19" i="11"/>
  <c r="I19" i="11"/>
  <c r="K18" i="11"/>
  <c r="J18" i="11"/>
  <c r="I18" i="11"/>
  <c r="K17" i="11"/>
  <c r="J17" i="11"/>
  <c r="I17" i="11"/>
  <c r="K16" i="11"/>
  <c r="J16" i="11"/>
  <c r="I16" i="11"/>
  <c r="K15" i="11"/>
  <c r="J15" i="11"/>
  <c r="I15" i="11"/>
  <c r="K14" i="11"/>
  <c r="J14" i="11"/>
  <c r="I14" i="11"/>
  <c r="K13" i="11"/>
  <c r="J13" i="11"/>
  <c r="L13" i="11" s="1"/>
  <c r="I13" i="11"/>
  <c r="K12" i="11"/>
  <c r="J12" i="11"/>
  <c r="I12" i="11"/>
  <c r="K11" i="11"/>
  <c r="J11" i="11"/>
  <c r="I11" i="11"/>
  <c r="K10" i="11"/>
  <c r="J10" i="11"/>
  <c r="I10" i="11"/>
  <c r="K9" i="11"/>
  <c r="J9" i="11"/>
  <c r="I9" i="11"/>
  <c r="K8" i="11"/>
  <c r="J8" i="11"/>
  <c r="I8" i="11"/>
  <c r="K7" i="11"/>
  <c r="J7" i="11"/>
  <c r="I7" i="11"/>
  <c r="K6" i="11"/>
  <c r="J6" i="11"/>
  <c r="I6" i="11"/>
  <c r="K5" i="11"/>
  <c r="J5" i="11"/>
  <c r="I5" i="11"/>
  <c r="K4" i="11"/>
  <c r="J4" i="11"/>
  <c r="I4" i="11"/>
  <c r="K3" i="11"/>
  <c r="J3" i="11"/>
  <c r="I3" i="11"/>
  <c r="K2" i="11"/>
  <c r="J2" i="11"/>
  <c r="I2" i="11"/>
  <c r="L477" i="11" l="1"/>
  <c r="L768" i="11"/>
  <c r="L435" i="11"/>
  <c r="L464" i="11"/>
  <c r="L156" i="11"/>
  <c r="L219" i="11"/>
  <c r="L237" i="11"/>
  <c r="L245" i="11"/>
  <c r="L263" i="11"/>
  <c r="L279" i="11"/>
  <c r="L305" i="11"/>
  <c r="L341" i="11"/>
  <c r="L357" i="11"/>
  <c r="L394" i="11"/>
  <c r="L407" i="11"/>
  <c r="L425" i="11"/>
  <c r="L451" i="11"/>
  <c r="L485" i="11"/>
  <c r="L503" i="11"/>
  <c r="L513" i="11"/>
  <c r="L526" i="11"/>
  <c r="L33" i="17"/>
  <c r="L177" i="17"/>
  <c r="L192" i="17"/>
  <c r="L135" i="11"/>
  <c r="L151" i="11"/>
  <c r="L172" i="11"/>
  <c r="L232" i="11"/>
  <c r="L295" i="11"/>
  <c r="L352" i="11"/>
  <c r="L475" i="11"/>
  <c r="L480" i="11"/>
  <c r="L493" i="11"/>
  <c r="L718" i="11"/>
  <c r="L65" i="17"/>
  <c r="L185" i="17"/>
  <c r="L149" i="11"/>
  <c r="L167" i="11"/>
  <c r="L251" i="11"/>
  <c r="L313" i="11"/>
  <c r="L329" i="11"/>
  <c r="L355" i="11"/>
  <c r="L371" i="11"/>
  <c r="L387" i="11"/>
  <c r="L413" i="11"/>
  <c r="L449" i="11"/>
  <c r="L465" i="11"/>
  <c r="L501" i="11"/>
  <c r="L519" i="11"/>
  <c r="L91" i="13"/>
  <c r="L136" i="17"/>
  <c r="L241" i="17"/>
  <c r="L229" i="11"/>
  <c r="L312" i="11"/>
  <c r="L467" i="11"/>
  <c r="L640" i="11"/>
  <c r="L3" i="11"/>
  <c r="L11" i="11"/>
  <c r="L19" i="11"/>
  <c r="L27" i="11"/>
  <c r="L51" i="11"/>
  <c r="L59" i="11"/>
  <c r="L67" i="11"/>
  <c r="L75" i="11"/>
  <c r="L80" i="11"/>
  <c r="L83" i="11"/>
  <c r="L88" i="11"/>
  <c r="L91" i="11"/>
  <c r="L99" i="11"/>
  <c r="L104" i="11"/>
  <c r="L107" i="11"/>
  <c r="L112" i="11"/>
  <c r="L115" i="11"/>
  <c r="L120" i="11"/>
  <c r="L123" i="11"/>
  <c r="L128" i="11"/>
  <c r="L157" i="11"/>
  <c r="L201" i="11"/>
  <c r="L209" i="11"/>
  <c r="L217" i="11"/>
  <c r="L220" i="11"/>
  <c r="L225" i="11"/>
  <c r="L345" i="11"/>
  <c r="L366" i="11"/>
  <c r="L369" i="11"/>
  <c r="L408" i="11"/>
  <c r="L439" i="11"/>
  <c r="L491" i="11"/>
  <c r="L496" i="11"/>
  <c r="L499" i="11"/>
  <c r="L509" i="11"/>
  <c r="L532" i="11"/>
  <c r="L644" i="11"/>
  <c r="L878" i="11"/>
  <c r="L283" i="13"/>
  <c r="L255" i="11"/>
  <c r="L289" i="11"/>
  <c r="L323" i="11"/>
  <c r="L523" i="11"/>
  <c r="L199" i="11"/>
  <c r="L233" i="11"/>
  <c r="L254" i="11"/>
  <c r="L517" i="11"/>
  <c r="L134" i="13"/>
  <c r="L80" i="17"/>
  <c r="L448" i="11"/>
  <c r="L147" i="11"/>
  <c r="L359" i="11"/>
  <c r="L375" i="11"/>
  <c r="L401" i="11"/>
  <c r="L414" i="11"/>
  <c r="L507" i="11"/>
  <c r="L512" i="11"/>
  <c r="L515" i="11"/>
  <c r="L525" i="11"/>
  <c r="L144" i="17"/>
  <c r="L582" i="11"/>
  <c r="L590" i="11"/>
  <c r="L598" i="11"/>
  <c r="L650" i="11"/>
  <c r="L732" i="11"/>
  <c r="L774" i="11"/>
  <c r="L832" i="11"/>
  <c r="L837" i="11"/>
  <c r="L856" i="11"/>
  <c r="L6" i="13"/>
  <c r="L14" i="13"/>
  <c r="L22" i="13"/>
  <c r="L32" i="13"/>
  <c r="L82" i="13"/>
  <c r="L87" i="13"/>
  <c r="L97" i="13"/>
  <c r="L102" i="13"/>
  <c r="L120" i="13"/>
  <c r="L128" i="13"/>
  <c r="L135" i="13"/>
  <c r="L148" i="13"/>
  <c r="L156" i="13"/>
  <c r="L172" i="13"/>
  <c r="L188" i="13"/>
  <c r="L196" i="13"/>
  <c r="L204" i="13"/>
  <c r="L212" i="13"/>
  <c r="L220" i="13"/>
  <c r="L228" i="13"/>
  <c r="L236" i="13"/>
  <c r="L244" i="13"/>
  <c r="L255" i="13"/>
  <c r="L279" i="13"/>
  <c r="L342" i="13"/>
  <c r="H3" i="15"/>
  <c r="H19" i="15"/>
  <c r="L35" i="17"/>
  <c r="L44" i="17"/>
  <c r="L63" i="17"/>
  <c r="L73" i="17"/>
  <c r="L97" i="17"/>
  <c r="L114" i="17"/>
  <c r="L146" i="17"/>
  <c r="L187" i="17"/>
  <c r="L202" i="17"/>
  <c r="L209" i="17"/>
  <c r="L224" i="17"/>
  <c r="L237" i="17"/>
  <c r="L243" i="17"/>
  <c r="L254" i="17"/>
  <c r="L256" i="17"/>
  <c r="L596" i="11"/>
  <c r="L622" i="11"/>
  <c r="L635" i="11"/>
  <c r="L645" i="11"/>
  <c r="L658" i="11"/>
  <c r="L674" i="11"/>
  <c r="L690" i="11"/>
  <c r="L706" i="11"/>
  <c r="L764" i="11"/>
  <c r="L782" i="11"/>
  <c r="L824" i="11"/>
  <c r="L840" i="11"/>
  <c r="L946" i="11"/>
  <c r="L9" i="13"/>
  <c r="L50" i="13"/>
  <c r="L55" i="13"/>
  <c r="L65" i="13"/>
  <c r="L70" i="13"/>
  <c r="L92" i="13"/>
  <c r="L95" i="13"/>
  <c r="L112" i="13"/>
  <c r="L118" i="13"/>
  <c r="L247" i="13"/>
  <c r="L329" i="13"/>
  <c r="L358" i="13"/>
  <c r="L369" i="13"/>
  <c r="L379" i="13"/>
  <c r="L29" i="17"/>
  <c r="L42" i="17"/>
  <c r="L56" i="17"/>
  <c r="L84" i="17"/>
  <c r="L134" i="17"/>
  <c r="L140" i="17"/>
  <c r="L153" i="17"/>
  <c r="L190" i="17"/>
  <c r="L199" i="17"/>
  <c r="L248" i="17"/>
  <c r="L538" i="11"/>
  <c r="L564" i="11"/>
  <c r="L612" i="11"/>
  <c r="L630" i="11"/>
  <c r="L709" i="11"/>
  <c r="L712" i="11"/>
  <c r="L722" i="11"/>
  <c r="L738" i="11"/>
  <c r="L754" i="11"/>
  <c r="L830" i="11"/>
  <c r="L33" i="13"/>
  <c r="L63" i="13"/>
  <c r="L327" i="13"/>
  <c r="L343" i="13"/>
  <c r="H8" i="15"/>
  <c r="H12" i="15"/>
  <c r="H16" i="15"/>
  <c r="H20" i="15"/>
  <c r="L16" i="17"/>
  <c r="L39" i="17"/>
  <c r="L82" i="17"/>
  <c r="L123" i="17"/>
  <c r="L138" i="17"/>
  <c r="L145" i="17"/>
  <c r="L160" i="17"/>
  <c r="L173" i="17"/>
  <c r="L179" i="17"/>
  <c r="L211" i="17"/>
  <c r="L229" i="17"/>
  <c r="L235" i="17"/>
  <c r="L27" i="17"/>
  <c r="L32" i="17"/>
  <c r="L67" i="17"/>
  <c r="L76" i="17"/>
  <c r="L89" i="17"/>
  <c r="L126" i="17"/>
  <c r="L135" i="17"/>
  <c r="L184" i="17"/>
  <c r="L218" i="17"/>
  <c r="L232" i="17"/>
  <c r="L240" i="17"/>
  <c r="L562" i="11"/>
  <c r="L578" i="11"/>
  <c r="L628" i="11"/>
  <c r="L646" i="11"/>
  <c r="L659" i="11"/>
  <c r="L686" i="11"/>
  <c r="L736" i="11"/>
  <c r="L760" i="11"/>
  <c r="L770" i="11"/>
  <c r="L794" i="11"/>
  <c r="L862" i="11"/>
  <c r="L36" i="13"/>
  <c r="L71" i="13"/>
  <c r="L98" i="13"/>
  <c r="L101" i="13"/>
  <c r="L108" i="13"/>
  <c r="L280" i="13"/>
  <c r="L293" i="13"/>
  <c r="L301" i="13"/>
  <c r="L306" i="13"/>
  <c r="L388" i="13"/>
  <c r="L396" i="13"/>
  <c r="L399" i="13"/>
  <c r="L404" i="13"/>
  <c r="L412" i="13"/>
  <c r="H5" i="15"/>
  <c r="H9" i="15"/>
  <c r="L74" i="17"/>
  <c r="L96" i="17"/>
  <c r="L115" i="17"/>
  <c r="L147" i="17"/>
  <c r="L171" i="17"/>
  <c r="L201" i="17"/>
  <c r="L225" i="17"/>
  <c r="L242" i="17"/>
  <c r="L560" i="11"/>
  <c r="L573" i="11"/>
  <c r="L649" i="11"/>
  <c r="L678" i="11"/>
  <c r="L723" i="11"/>
  <c r="L39" i="13"/>
  <c r="L66" i="13"/>
  <c r="L69" i="13"/>
  <c r="L76" i="13"/>
  <c r="L79" i="13"/>
  <c r="L86" i="13"/>
  <c r="L116" i="13"/>
  <c r="L147" i="13"/>
  <c r="L259" i="13"/>
  <c r="L275" i="13"/>
  <c r="L296" i="13"/>
  <c r="L299" i="13"/>
  <c r="L354" i="13"/>
  <c r="L367" i="13"/>
  <c r="L383" i="13"/>
  <c r="L3" i="17"/>
  <c r="L12" i="17"/>
  <c r="L17" i="17"/>
  <c r="L31" i="17"/>
  <c r="L41" i="17"/>
  <c r="L48" i="17"/>
  <c r="L71" i="17"/>
  <c r="L120" i="17"/>
  <c r="L154" i="17"/>
  <c r="L168" i="17"/>
  <c r="L176" i="17"/>
  <c r="L193" i="17"/>
  <c r="L212" i="17"/>
  <c r="L239" i="17"/>
  <c r="L259" i="17"/>
  <c r="L576" i="11"/>
  <c r="L592" i="11"/>
  <c r="L600" i="11"/>
  <c r="L608" i="11"/>
  <c r="L684" i="11"/>
  <c r="L692" i="11"/>
  <c r="L734" i="11"/>
  <c r="L742" i="11"/>
  <c r="L748" i="11"/>
  <c r="L750" i="11"/>
  <c r="L776" i="11"/>
  <c r="L784" i="11"/>
  <c r="L826" i="11"/>
  <c r="L34" i="13"/>
  <c r="L37" i="13"/>
  <c r="L44" i="13"/>
  <c r="L47" i="13"/>
  <c r="L54" i="13"/>
  <c r="L84" i="13"/>
  <c r="L96" i="13"/>
  <c r="L119" i="13"/>
  <c r="L132" i="13"/>
  <c r="L142" i="13"/>
  <c r="L150" i="13"/>
  <c r="L238" i="13"/>
  <c r="L262" i="13"/>
  <c r="L278" i="13"/>
  <c r="L312" i="13"/>
  <c r="L331" i="13"/>
  <c r="L344" i="13"/>
  <c r="L349" i="13"/>
  <c r="L357" i="13"/>
  <c r="L370" i="13"/>
  <c r="H2" i="15"/>
  <c r="H6" i="15"/>
  <c r="H10" i="15"/>
  <c r="H14" i="15"/>
  <c r="L24" i="17"/>
  <c r="L59" i="17"/>
  <c r="L64" i="17"/>
  <c r="L83" i="17"/>
  <c r="L101" i="17"/>
  <c r="L107" i="17"/>
  <c r="L137" i="17"/>
  <c r="L161" i="17"/>
  <c r="L178" i="17"/>
  <c r="L210" i="17"/>
  <c r="L251" i="17"/>
  <c r="L264" i="17"/>
  <c r="L90" i="17"/>
  <c r="L104" i="17"/>
  <c r="L112" i="17"/>
  <c r="L175" i="17"/>
  <c r="L217" i="17"/>
  <c r="L262" i="17"/>
  <c r="L36" i="11"/>
  <c r="L55" i="11"/>
  <c r="L68" i="11"/>
  <c r="L119" i="11"/>
  <c r="L145" i="11"/>
  <c r="L240" i="11"/>
  <c r="L382" i="11"/>
  <c r="L432" i="11"/>
  <c r="L541" i="11"/>
  <c r="L643" i="11"/>
  <c r="L49" i="13"/>
  <c r="L113" i="13"/>
  <c r="L137" i="11"/>
  <c r="L185" i="11"/>
  <c r="L200" i="11"/>
  <c r="L203" i="11"/>
  <c r="L218" i="11"/>
  <c r="L223" i="11"/>
  <c r="L248" i="11"/>
  <c r="L253" i="11"/>
  <c r="L283" i="11"/>
  <c r="L288" i="11"/>
  <c r="L293" i="11"/>
  <c r="L330" i="11"/>
  <c r="L350" i="11"/>
  <c r="L385" i="11"/>
  <c r="L400" i="11"/>
  <c r="L427" i="11"/>
  <c r="L437" i="11"/>
  <c r="L447" i="11"/>
  <c r="L462" i="11"/>
  <c r="L536" i="11"/>
  <c r="L571" i="11"/>
  <c r="L606" i="11"/>
  <c r="L621" i="11"/>
  <c r="L633" i="11"/>
  <c r="L666" i="11"/>
  <c r="L740" i="11"/>
  <c r="L758" i="11"/>
  <c r="L786" i="11"/>
  <c r="L822" i="11"/>
  <c r="L848" i="11"/>
  <c r="L853" i="11"/>
  <c r="L874" i="11"/>
  <c r="L17" i="13"/>
  <c r="L25" i="13"/>
  <c r="L335" i="13"/>
  <c r="L7" i="11"/>
  <c r="L15" i="11"/>
  <c r="L39" i="11"/>
  <c r="L60" i="11"/>
  <c r="L76" i="11"/>
  <c r="L111" i="11"/>
  <c r="L142" i="11"/>
  <c r="L205" i="11"/>
  <c r="L285" i="11"/>
  <c r="L638" i="11"/>
  <c r="L10" i="11"/>
  <c r="L34" i="11"/>
  <c r="L42" i="11"/>
  <c r="L66" i="11"/>
  <c r="L74" i="11"/>
  <c r="L82" i="11"/>
  <c r="L98" i="11"/>
  <c r="L114" i="11"/>
  <c r="L122" i="11"/>
  <c r="L140" i="11"/>
  <c r="L158" i="11"/>
  <c r="L163" i="11"/>
  <c r="L173" i="11"/>
  <c r="L188" i="11"/>
  <c r="L238" i="11"/>
  <c r="L243" i="11"/>
  <c r="L256" i="11"/>
  <c r="L261" i="11"/>
  <c r="L298" i="11"/>
  <c r="L318" i="11"/>
  <c r="L353" i="11"/>
  <c r="L368" i="11"/>
  <c r="L405" i="11"/>
  <c r="L430" i="11"/>
  <c r="L474" i="11"/>
  <c r="L490" i="11"/>
  <c r="L506" i="11"/>
  <c r="L522" i="11"/>
  <c r="L539" i="11"/>
  <c r="L574" i="11"/>
  <c r="L589" i="11"/>
  <c r="L626" i="11"/>
  <c r="L636" i="11"/>
  <c r="L641" i="11"/>
  <c r="L651" i="11"/>
  <c r="L656" i="11"/>
  <c r="L697" i="11"/>
  <c r="L720" i="11"/>
  <c r="L789" i="11"/>
  <c r="L799" i="11"/>
  <c r="L812" i="11"/>
  <c r="L869" i="11"/>
  <c r="L35" i="13"/>
  <c r="L67" i="13"/>
  <c r="L99" i="13"/>
  <c r="L158" i="13"/>
  <c r="L166" i="13"/>
  <c r="L322" i="13"/>
  <c r="L351" i="13"/>
  <c r="L84" i="11"/>
  <c r="L100" i="11"/>
  <c r="L124" i="11"/>
  <c r="L320" i="11"/>
  <c r="L26" i="11"/>
  <c r="L50" i="11"/>
  <c r="L58" i="11"/>
  <c r="L90" i="11"/>
  <c r="L106" i="11"/>
  <c r="L143" i="11"/>
  <c r="L153" i="11"/>
  <c r="L168" i="11"/>
  <c r="L171" i="11"/>
  <c r="L191" i="11"/>
  <c r="L206" i="11"/>
  <c r="L211" i="11"/>
  <c r="L221" i="11"/>
  <c r="L224" i="11"/>
  <c r="L266" i="11"/>
  <c r="L286" i="11"/>
  <c r="L321" i="11"/>
  <c r="L336" i="11"/>
  <c r="L373" i="11"/>
  <c r="L398" i="11"/>
  <c r="L440" i="11"/>
  <c r="L445" i="11"/>
  <c r="L472" i="11"/>
  <c r="L488" i="11"/>
  <c r="L504" i="11"/>
  <c r="L520" i="11"/>
  <c r="L542" i="11"/>
  <c r="L557" i="11"/>
  <c r="L594" i="11"/>
  <c r="L619" i="11"/>
  <c r="L631" i="11"/>
  <c r="L639" i="11"/>
  <c r="L708" i="11"/>
  <c r="L713" i="11"/>
  <c r="L746" i="11"/>
  <c r="L756" i="11"/>
  <c r="L761" i="11"/>
  <c r="L777" i="11"/>
  <c r="L792" i="11"/>
  <c r="L802" i="11"/>
  <c r="L828" i="11"/>
  <c r="L882" i="11"/>
  <c r="L890" i="11"/>
  <c r="L317" i="13"/>
  <c r="L20" i="11"/>
  <c r="L31" i="11"/>
  <c r="L47" i="11"/>
  <c r="L63" i="11"/>
  <c r="L79" i="11"/>
  <c r="L92" i="11"/>
  <c r="L108" i="11"/>
  <c r="L116" i="11"/>
  <c r="L195" i="11"/>
  <c r="L280" i="11"/>
  <c r="L362" i="11"/>
  <c r="L459" i="11"/>
  <c r="L478" i="11"/>
  <c r="L510" i="11"/>
  <c r="L546" i="11"/>
  <c r="L676" i="11"/>
  <c r="L767" i="11"/>
  <c r="L783" i="11"/>
  <c r="L2" i="11"/>
  <c r="L18" i="11"/>
  <c r="L8" i="11"/>
  <c r="L48" i="11"/>
  <c r="L72" i="11"/>
  <c r="L294" i="13"/>
  <c r="L4" i="11"/>
  <c r="L23" i="11"/>
  <c r="L52" i="11"/>
  <c r="L71" i="11"/>
  <c r="L87" i="11"/>
  <c r="L103" i="11"/>
  <c r="L127" i="11"/>
  <c r="L155" i="11"/>
  <c r="L175" i="11"/>
  <c r="L190" i="11"/>
  <c r="L325" i="11"/>
  <c r="L417" i="11"/>
  <c r="L494" i="11"/>
  <c r="L681" i="11"/>
  <c r="L796" i="11"/>
  <c r="L876" i="11"/>
  <c r="L81" i="13"/>
  <c r="L32" i="11"/>
  <c r="L40" i="11"/>
  <c r="L56" i="11"/>
  <c r="L96" i="11"/>
  <c r="L131" i="11"/>
  <c r="L141" i="11"/>
  <c r="L159" i="11"/>
  <c r="L174" i="11"/>
  <c r="L179" i="11"/>
  <c r="L189" i="11"/>
  <c r="L204" i="11"/>
  <c r="L239" i="11"/>
  <c r="L257" i="11"/>
  <c r="L272" i="11"/>
  <c r="L309" i="11"/>
  <c r="L319" i="11"/>
  <c r="L334" i="11"/>
  <c r="L376" i="11"/>
  <c r="L381" i="11"/>
  <c r="L416" i="11"/>
  <c r="L421" i="11"/>
  <c r="L443" i="11"/>
  <c r="L458" i="11"/>
  <c r="L530" i="11"/>
  <c r="L555" i="11"/>
  <c r="L597" i="11"/>
  <c r="L637" i="11"/>
  <c r="L642" i="11"/>
  <c r="L652" i="11"/>
  <c r="L670" i="11"/>
  <c r="L698" i="11"/>
  <c r="L726" i="11"/>
  <c r="L773" i="11"/>
  <c r="L790" i="11"/>
  <c r="L808" i="11"/>
  <c r="L844" i="11"/>
  <c r="L888" i="11"/>
  <c r="L896" i="11"/>
  <c r="L904" i="11"/>
  <c r="L912" i="11"/>
  <c r="L315" i="13"/>
  <c r="L381" i="13"/>
  <c r="L12" i="11"/>
  <c r="L28" i="11"/>
  <c r="L44" i="11"/>
  <c r="L95" i="11"/>
  <c r="L568" i="11"/>
  <c r="L603" i="11"/>
  <c r="L702" i="11"/>
  <c r="L745" i="11"/>
  <c r="L5" i="11"/>
  <c r="L16" i="11"/>
  <c r="L24" i="11"/>
  <c r="L64" i="11"/>
  <c r="L6" i="11"/>
  <c r="L9" i="11"/>
  <c r="L14" i="11"/>
  <c r="L17" i="11"/>
  <c r="L22" i="11"/>
  <c r="L25" i="11"/>
  <c r="L30" i="11"/>
  <c r="L33" i="11"/>
  <c r="L38" i="11"/>
  <c r="L41" i="11"/>
  <c r="L46" i="11"/>
  <c r="L49" i="11"/>
  <c r="L54" i="11"/>
  <c r="L57" i="11"/>
  <c r="L62" i="11"/>
  <c r="L65" i="11"/>
  <c r="L70" i="11"/>
  <c r="L73" i="11"/>
  <c r="L78" i="11"/>
  <c r="L81" i="11"/>
  <c r="L86" i="11"/>
  <c r="L89" i="11"/>
  <c r="L94" i="11"/>
  <c r="L97" i="11"/>
  <c r="L102" i="11"/>
  <c r="L105" i="11"/>
  <c r="L110" i="11"/>
  <c r="L113" i="11"/>
  <c r="L118" i="11"/>
  <c r="L121" i="11"/>
  <c r="L126" i="11"/>
  <c r="L129" i="11"/>
  <c r="L139" i="11"/>
  <c r="L169" i="11"/>
  <c r="L184" i="11"/>
  <c r="L187" i="11"/>
  <c r="L207" i="11"/>
  <c r="L227" i="11"/>
  <c r="L247" i="11"/>
  <c r="L277" i="11"/>
  <c r="L287" i="11"/>
  <c r="L302" i="11"/>
  <c r="L344" i="11"/>
  <c r="L349" i="11"/>
  <c r="L384" i="11"/>
  <c r="L389" i="11"/>
  <c r="L426" i="11"/>
  <c r="L446" i="11"/>
  <c r="L461" i="11"/>
  <c r="L565" i="11"/>
  <c r="L570" i="11"/>
  <c r="L605" i="11"/>
  <c r="L610" i="11"/>
  <c r="L632" i="11"/>
  <c r="L647" i="11"/>
  <c r="L660" i="11"/>
  <c r="L665" i="11"/>
  <c r="L675" i="11"/>
  <c r="L688" i="11"/>
  <c r="L693" i="11"/>
  <c r="L696" i="11"/>
  <c r="L724" i="11"/>
  <c r="L729" i="11"/>
  <c r="L739" i="11"/>
  <c r="L752" i="11"/>
  <c r="L757" i="11"/>
  <c r="L785" i="11"/>
  <c r="L816" i="11"/>
  <c r="L821" i="11"/>
  <c r="L842" i="11"/>
  <c r="L860" i="11"/>
  <c r="L865" i="11"/>
  <c r="L868" i="11"/>
  <c r="L51" i="13"/>
  <c r="L83" i="13"/>
  <c r="L115" i="13"/>
  <c r="L271" i="13"/>
  <c r="L376" i="13"/>
  <c r="L13" i="17"/>
  <c r="L19" i="17"/>
  <c r="L45" i="17"/>
  <c r="L51" i="17"/>
  <c r="L66" i="17"/>
  <c r="L77" i="17"/>
  <c r="L86" i="17"/>
  <c r="L91" i="17"/>
  <c r="L116" i="17"/>
  <c r="L119" i="17"/>
  <c r="L122" i="17"/>
  <c r="L141" i="17"/>
  <c r="L155" i="17"/>
  <c r="L166" i="17"/>
  <c r="L180" i="17"/>
  <c r="L183" i="17"/>
  <c r="L186" i="17"/>
  <c r="L205" i="17"/>
  <c r="L219" i="17"/>
  <c r="L230" i="17"/>
  <c r="L244" i="17"/>
  <c r="L247" i="17"/>
  <c r="L250" i="17"/>
  <c r="L258" i="17"/>
  <c r="L920" i="11"/>
  <c r="L928" i="11"/>
  <c r="L936" i="11"/>
  <c r="L944" i="11"/>
  <c r="L2" i="13"/>
  <c r="L10" i="13"/>
  <c r="L13" i="13"/>
  <c r="L18" i="13"/>
  <c r="L21" i="13"/>
  <c r="L26" i="13"/>
  <c r="L42" i="13"/>
  <c r="L58" i="13"/>
  <c r="L74" i="13"/>
  <c r="L90" i="13"/>
  <c r="L106" i="13"/>
  <c r="L125" i="13"/>
  <c r="L138" i="13"/>
  <c r="L179" i="13"/>
  <c r="L192" i="13"/>
  <c r="L200" i="13"/>
  <c r="L208" i="13"/>
  <c r="L216" i="13"/>
  <c r="L224" i="13"/>
  <c r="L232" i="13"/>
  <c r="L240" i="13"/>
  <c r="L253" i="13"/>
  <c r="L258" i="13"/>
  <c r="L297" i="13"/>
  <c r="L307" i="13"/>
  <c r="L361" i="13"/>
  <c r="L371" i="13"/>
  <c r="L389" i="13"/>
  <c r="L14" i="17"/>
  <c r="L26" i="17"/>
  <c r="L46" i="17"/>
  <c r="L931" i="11"/>
  <c r="L939" i="11"/>
  <c r="L947" i="11"/>
  <c r="L5" i="13"/>
  <c r="L40" i="13"/>
  <c r="L56" i="13"/>
  <c r="L72" i="13"/>
  <c r="L88" i="13"/>
  <c r="L104" i="13"/>
  <c r="L136" i="13"/>
  <c r="L144" i="13"/>
  <c r="L146" i="13"/>
  <c r="L151" i="13"/>
  <c r="L164" i="13"/>
  <c r="L174" i="13"/>
  <c r="L187" i="13"/>
  <c r="L195" i="13"/>
  <c r="L203" i="13"/>
  <c r="L211" i="13"/>
  <c r="L219" i="13"/>
  <c r="L227" i="13"/>
  <c r="L235" i="13"/>
  <c r="L243" i="13"/>
  <c r="L248" i="13"/>
  <c r="L251" i="13"/>
  <c r="L269" i="13"/>
  <c r="L274" i="13"/>
  <c r="L295" i="13"/>
  <c r="L310" i="13"/>
  <c r="L328" i="13"/>
  <c r="L333" i="13"/>
  <c r="L338" i="13"/>
  <c r="L359" i="13"/>
  <c r="L374" i="13"/>
  <c r="L11" i="17"/>
  <c r="L23" i="17"/>
  <c r="L43" i="17"/>
  <c r="L55" i="17"/>
  <c r="L58" i="17"/>
  <c r="L75" i="17"/>
  <c r="L103" i="17"/>
  <c r="L106" i="17"/>
  <c r="L139" i="17"/>
  <c r="L167" i="17"/>
  <c r="L170" i="17"/>
  <c r="L203" i="17"/>
  <c r="L231" i="17"/>
  <c r="L234" i="17"/>
  <c r="L11" i="13"/>
  <c r="L19" i="13"/>
  <c r="L246" i="13"/>
  <c r="L264" i="13"/>
  <c r="L267" i="13"/>
  <c r="L313" i="13"/>
  <c r="L321" i="13"/>
  <c r="L323" i="13"/>
  <c r="L377" i="13"/>
  <c r="L401" i="13"/>
  <c r="L409" i="13"/>
  <c r="L6" i="17"/>
  <c r="L18" i="17"/>
  <c r="L38" i="17"/>
  <c r="L50" i="17"/>
  <c r="L70" i="17"/>
  <c r="L95" i="17"/>
  <c r="L98" i="17"/>
  <c r="L131" i="17"/>
  <c r="L159" i="17"/>
  <c r="L162" i="17"/>
  <c r="L195" i="17"/>
  <c r="L223" i="17"/>
  <c r="L226" i="17"/>
  <c r="L948" i="11"/>
  <c r="L126" i="13"/>
  <c r="L152" i="13"/>
  <c r="L162" i="13"/>
  <c r="L180" i="13"/>
  <c r="L257" i="13"/>
  <c r="L285" i="13"/>
  <c r="L290" i="13"/>
  <c r="L311" i="13"/>
  <c r="L326" i="13"/>
  <c r="L375" i="13"/>
  <c r="L414" i="13"/>
  <c r="H4" i="15"/>
  <c r="H7" i="15"/>
  <c r="H11" i="15"/>
  <c r="H18" i="15"/>
  <c r="L15" i="17"/>
  <c r="L47" i="17"/>
  <c r="L87" i="17"/>
  <c r="L151" i="17"/>
  <c r="L215" i="17"/>
  <c r="L160" i="13"/>
  <c r="L273" i="13"/>
  <c r="L337" i="13"/>
  <c r="L407" i="13"/>
  <c r="L415" i="13"/>
  <c r="L10" i="17"/>
  <c r="L30" i="17"/>
  <c r="L62" i="17"/>
  <c r="L79" i="17"/>
  <c r="L110" i="17"/>
  <c r="L143" i="17"/>
  <c r="L207" i="17"/>
  <c r="L266" i="17"/>
  <c r="L898" i="11"/>
  <c r="L906" i="11"/>
  <c r="L914" i="11"/>
  <c r="L922" i="11"/>
  <c r="L930" i="11"/>
  <c r="L938" i="11"/>
  <c r="L4" i="13"/>
  <c r="L12" i="13"/>
  <c r="L15" i="13"/>
  <c r="L20" i="13"/>
  <c r="L23" i="13"/>
  <c r="L30" i="13"/>
  <c r="L46" i="13"/>
  <c r="L62" i="13"/>
  <c r="L78" i="13"/>
  <c r="L94" i="13"/>
  <c r="L110" i="13"/>
  <c r="L122" i="13"/>
  <c r="L130" i="13"/>
  <c r="L163" i="13"/>
  <c r="L173" i="13"/>
  <c r="L176" i="13"/>
  <c r="L186" i="13"/>
  <c r="L194" i="13"/>
  <c r="L202" i="13"/>
  <c r="L210" i="13"/>
  <c r="L218" i="13"/>
  <c r="L226" i="13"/>
  <c r="L234" i="13"/>
  <c r="L242" i="13"/>
  <c r="L263" i="13"/>
  <c r="L281" i="13"/>
  <c r="L289" i="13"/>
  <c r="L291" i="13"/>
  <c r="L345" i="13"/>
  <c r="L353" i="13"/>
  <c r="L355" i="13"/>
  <c r="L391" i="13"/>
  <c r="L405" i="13"/>
  <c r="L413" i="13"/>
  <c r="H15" i="15"/>
  <c r="L2" i="17"/>
  <c r="L4" i="17"/>
  <c r="L22" i="17"/>
  <c r="L34" i="17"/>
  <c r="L36" i="17"/>
  <c r="L54" i="17"/>
  <c r="L68" i="17"/>
  <c r="L85" i="17"/>
  <c r="L94" i="17"/>
  <c r="L99" i="17"/>
  <c r="L124" i="17"/>
  <c r="L127" i="17"/>
  <c r="L130" i="17"/>
  <c r="L149" i="17"/>
  <c r="L163" i="17"/>
  <c r="L174" i="17"/>
  <c r="L188" i="17"/>
  <c r="L191" i="17"/>
  <c r="L194" i="17"/>
  <c r="L213" i="17"/>
  <c r="L227" i="17"/>
  <c r="L238" i="17"/>
  <c r="L252" i="17"/>
  <c r="L260" i="17"/>
  <c r="L263" i="17"/>
  <c r="L269" i="17"/>
  <c r="L28" i="17"/>
  <c r="L60" i="17"/>
  <c r="L108" i="17"/>
  <c r="L133" i="17"/>
  <c r="L158" i="17"/>
  <c r="L172" i="17"/>
  <c r="L197" i="17"/>
  <c r="L222" i="17"/>
  <c r="L236" i="17"/>
  <c r="L267" i="17"/>
  <c r="L5" i="17"/>
  <c r="L37" i="17"/>
  <c r="L69" i="17"/>
  <c r="L100" i="17"/>
  <c r="L125" i="17"/>
  <c r="L150" i="17"/>
  <c r="L164" i="17"/>
  <c r="L189" i="17"/>
  <c r="L214" i="17"/>
  <c r="L228" i="17"/>
  <c r="L253" i="17"/>
  <c r="L261" i="17"/>
  <c r="L20" i="17"/>
  <c r="L52" i="17"/>
  <c r="L275" i="17" s="1"/>
  <c r="L277" i="17" s="1"/>
  <c r="L92" i="17"/>
  <c r="L117" i="17"/>
  <c r="L142" i="17"/>
  <c r="L156" i="17"/>
  <c r="L181" i="17"/>
  <c r="L206" i="17"/>
  <c r="L220" i="17"/>
  <c r="L245" i="17"/>
  <c r="L21" i="17"/>
  <c r="L53" i="17"/>
  <c r="L93" i="17"/>
  <c r="L118" i="17"/>
  <c r="L132" i="17"/>
  <c r="L157" i="17"/>
  <c r="L182" i="17"/>
  <c r="L196" i="17"/>
  <c r="L221" i="17"/>
  <c r="L246" i="17"/>
  <c r="H26" i="15"/>
  <c r="H30" i="15" s="1"/>
  <c r="L123" i="13"/>
  <c r="L139" i="13"/>
  <c r="L155" i="13"/>
  <c r="L171" i="13"/>
  <c r="L190" i="13"/>
  <c r="L198" i="13"/>
  <c r="L206" i="13"/>
  <c r="L214" i="13"/>
  <c r="L222" i="13"/>
  <c r="L230" i="13"/>
  <c r="L261" i="13"/>
  <c r="L325" i="13"/>
  <c r="L121" i="13"/>
  <c r="L137" i="13"/>
  <c r="L153" i="13"/>
  <c r="L169" i="13"/>
  <c r="L185" i="13"/>
  <c r="L193" i="13"/>
  <c r="L201" i="13"/>
  <c r="L209" i="13"/>
  <c r="L217" i="13"/>
  <c r="L225" i="13"/>
  <c r="L233" i="13"/>
  <c r="L241" i="13"/>
  <c r="L167" i="13"/>
  <c r="L183" i="13"/>
  <c r="L249" i="13"/>
  <c r="L254" i="13"/>
  <c r="L277" i="13"/>
  <c r="L341" i="13"/>
  <c r="L117" i="13"/>
  <c r="L421" i="13" s="1"/>
  <c r="L424" i="13" s="1"/>
  <c r="L133" i="13"/>
  <c r="L149" i="13"/>
  <c r="L165" i="13"/>
  <c r="L181" i="13"/>
  <c r="L191" i="13"/>
  <c r="L199" i="13"/>
  <c r="L207" i="13"/>
  <c r="L215" i="13"/>
  <c r="L223" i="13"/>
  <c r="L231" i="13"/>
  <c r="L239" i="13"/>
  <c r="L129" i="13"/>
  <c r="L145" i="13"/>
  <c r="L161" i="13"/>
  <c r="L177" i="13"/>
  <c r="L189" i="13"/>
  <c r="L205" i="13"/>
  <c r="L213" i="13"/>
  <c r="L221" i="13"/>
  <c r="L229" i="13"/>
  <c r="L237" i="13"/>
  <c r="L245" i="13"/>
  <c r="L127" i="13"/>
  <c r="L143" i="13"/>
  <c r="L159" i="13"/>
  <c r="L175" i="13"/>
  <c r="L309" i="13"/>
  <c r="L373" i="13"/>
  <c r="L256" i="13"/>
  <c r="L272" i="13"/>
  <c r="L288" i="13"/>
  <c r="L304" i="13"/>
  <c r="L320" i="13"/>
  <c r="L336" i="13"/>
  <c r="L352" i="13"/>
  <c r="L368" i="13"/>
  <c r="L384" i="13"/>
  <c r="L392" i="13"/>
  <c r="L400" i="13"/>
  <c r="L408" i="13"/>
  <c r="L270" i="13"/>
  <c r="L286" i="13"/>
  <c r="L302" i="13"/>
  <c r="L318" i="13"/>
  <c r="L334" i="13"/>
  <c r="L350" i="13"/>
  <c r="L366" i="13"/>
  <c r="L382" i="13"/>
  <c r="L387" i="13"/>
  <c r="L395" i="13"/>
  <c r="L252" i="13"/>
  <c r="L268" i="13"/>
  <c r="L284" i="13"/>
  <c r="L300" i="13"/>
  <c r="L316" i="13"/>
  <c r="L332" i="13"/>
  <c r="L348" i="13"/>
  <c r="L364" i="13"/>
  <c r="L380" i="13"/>
  <c r="L390" i="13"/>
  <c r="L398" i="13"/>
  <c r="L406" i="13"/>
  <c r="L250" i="13"/>
  <c r="L266" i="13"/>
  <c r="L282" i="13"/>
  <c r="L298" i="13"/>
  <c r="L314" i="13"/>
  <c r="L330" i="13"/>
  <c r="L346" i="13"/>
  <c r="L362" i="13"/>
  <c r="L378" i="13"/>
  <c r="L385" i="13"/>
  <c r="L393" i="13"/>
  <c r="L260" i="13"/>
  <c r="L276" i="13"/>
  <c r="L292" i="13"/>
  <c r="L308" i="13"/>
  <c r="L324" i="13"/>
  <c r="L340" i="13"/>
  <c r="L356" i="13"/>
  <c r="L372" i="13"/>
  <c r="L386" i="13"/>
  <c r="L394" i="13"/>
  <c r="L397" i="13"/>
  <c r="L402" i="13"/>
  <c r="L410" i="13"/>
  <c r="L138" i="11"/>
  <c r="L154" i="11"/>
  <c r="L170" i="11"/>
  <c r="L186" i="11"/>
  <c r="L202" i="11"/>
  <c r="L216" i="11"/>
  <c r="L234" i="11"/>
  <c r="L271" i="11"/>
  <c r="L303" i="11"/>
  <c r="L315" i="11"/>
  <c r="L335" i="11"/>
  <c r="L347" i="11"/>
  <c r="L367" i="11"/>
  <c r="L379" i="11"/>
  <c r="L399" i="11"/>
  <c r="L411" i="11"/>
  <c r="L431" i="11"/>
  <c r="L136" i="11"/>
  <c r="L166" i="11"/>
  <c r="L264" i="11"/>
  <c r="L360" i="11"/>
  <c r="L397" i="11"/>
  <c r="L424" i="11"/>
  <c r="L771" i="11"/>
  <c r="L907" i="11"/>
  <c r="L132" i="11"/>
  <c r="L148" i="11"/>
  <c r="L164" i="11"/>
  <c r="L180" i="11"/>
  <c r="L196" i="11"/>
  <c r="L226" i="11"/>
  <c r="L252" i="11"/>
  <c r="L267" i="11"/>
  <c r="L299" i="11"/>
  <c r="L615" i="11"/>
  <c r="L134" i="11"/>
  <c r="L198" i="11"/>
  <c r="L212" i="11"/>
  <c r="L235" i="11"/>
  <c r="L269" i="11"/>
  <c r="L365" i="11"/>
  <c r="L392" i="11"/>
  <c r="L429" i="11"/>
  <c r="L915" i="11"/>
  <c r="L950" i="11"/>
  <c r="L130" i="11"/>
  <c r="L146" i="11"/>
  <c r="L162" i="11"/>
  <c r="L178" i="11"/>
  <c r="L194" i="11"/>
  <c r="L210" i="11"/>
  <c r="L331" i="11"/>
  <c r="L363" i="11"/>
  <c r="L383" i="11"/>
  <c r="L395" i="11"/>
  <c r="L415" i="11"/>
  <c r="L583" i="11"/>
  <c r="L613" i="11"/>
  <c r="L618" i="11"/>
  <c r="L152" i="11"/>
  <c r="L150" i="11"/>
  <c r="L301" i="11"/>
  <c r="L328" i="11"/>
  <c r="L456" i="11"/>
  <c r="L788" i="11"/>
  <c r="L891" i="11"/>
  <c r="L899" i="11"/>
  <c r="L923" i="11"/>
  <c r="L144" i="11"/>
  <c r="L160" i="11"/>
  <c r="L176" i="11"/>
  <c r="L192" i="11"/>
  <c r="L208" i="11"/>
  <c r="L222" i="11"/>
  <c r="L250" i="11"/>
  <c r="L282" i="11"/>
  <c r="L314" i="11"/>
  <c r="L346" i="11"/>
  <c r="L378" i="11"/>
  <c r="L410" i="11"/>
  <c r="L442" i="11"/>
  <c r="L551" i="11"/>
  <c r="L581" i="11"/>
  <c r="L586" i="11"/>
  <c r="L182" i="11"/>
  <c r="L296" i="11"/>
  <c r="L333" i="11"/>
  <c r="L549" i="11"/>
  <c r="L554" i="11"/>
  <c r="L268" i="11"/>
  <c r="L284" i="11"/>
  <c r="L300" i="11"/>
  <c r="L316" i="11"/>
  <c r="L332" i="11"/>
  <c r="L348" i="11"/>
  <c r="L364" i="11"/>
  <c r="L380" i="11"/>
  <c r="L396" i="11"/>
  <c r="L412" i="11"/>
  <c r="L428" i="11"/>
  <c r="L444" i="11"/>
  <c r="L460" i="11"/>
  <c r="L476" i="11"/>
  <c r="L492" i="11"/>
  <c r="L508" i="11"/>
  <c r="L524" i="11"/>
  <c r="L556" i="11"/>
  <c r="L588" i="11"/>
  <c r="L620" i="11"/>
  <c r="L230" i="11"/>
  <c r="L246" i="11"/>
  <c r="L262" i="11"/>
  <c r="L278" i="11"/>
  <c r="L294" i="11"/>
  <c r="L310" i="11"/>
  <c r="L326" i="11"/>
  <c r="L342" i="11"/>
  <c r="L358" i="11"/>
  <c r="L374" i="11"/>
  <c r="L390" i="11"/>
  <c r="L406" i="11"/>
  <c r="L422" i="11"/>
  <c r="L438" i="11"/>
  <c r="L454" i="11"/>
  <c r="L470" i="11"/>
  <c r="L486" i="11"/>
  <c r="L502" i="11"/>
  <c r="L518" i="11"/>
  <c r="L228" i="11"/>
  <c r="L244" i="11"/>
  <c r="L260" i="11"/>
  <c r="L276" i="11"/>
  <c r="L292" i="11"/>
  <c r="L308" i="11"/>
  <c r="L324" i="11"/>
  <c r="L340" i="11"/>
  <c r="L356" i="11"/>
  <c r="L372" i="11"/>
  <c r="L388" i="11"/>
  <c r="L404" i="11"/>
  <c r="L420" i="11"/>
  <c r="L436" i="11"/>
  <c r="L452" i="11"/>
  <c r="L468" i="11"/>
  <c r="L484" i="11"/>
  <c r="L500" i="11"/>
  <c r="L516" i="11"/>
  <c r="L540" i="11"/>
  <c r="L552" i="11"/>
  <c r="L572" i="11"/>
  <c r="L584" i="11"/>
  <c r="L604" i="11"/>
  <c r="L616" i="11"/>
  <c r="L648" i="11"/>
  <c r="L694" i="11"/>
  <c r="L242" i="11"/>
  <c r="L258" i="11"/>
  <c r="L274" i="11"/>
  <c r="L290" i="11"/>
  <c r="L306" i="11"/>
  <c r="L322" i="11"/>
  <c r="L338" i="11"/>
  <c r="L354" i="11"/>
  <c r="L370" i="11"/>
  <c r="L386" i="11"/>
  <c r="L402" i="11"/>
  <c r="L418" i="11"/>
  <c r="L434" i="11"/>
  <c r="L450" i="11"/>
  <c r="L466" i="11"/>
  <c r="L482" i="11"/>
  <c r="L498" i="11"/>
  <c r="L514" i="11"/>
  <c r="L535" i="11"/>
  <c r="L567" i="11"/>
  <c r="L599" i="11"/>
  <c r="L602" i="11"/>
  <c r="L634" i="11"/>
  <c r="L682" i="11"/>
  <c r="L700" i="11"/>
  <c r="L537" i="11"/>
  <c r="L553" i="11"/>
  <c r="L569" i="11"/>
  <c r="L585" i="11"/>
  <c r="L601" i="11"/>
  <c r="L617" i="11"/>
  <c r="L661" i="11"/>
  <c r="L664" i="11"/>
  <c r="L691" i="11"/>
  <c r="L714" i="11"/>
  <c r="L815" i="11"/>
  <c r="L531" i="11"/>
  <c r="L547" i="11"/>
  <c r="L563" i="11"/>
  <c r="L579" i="11"/>
  <c r="L595" i="11"/>
  <c r="L611" i="11"/>
  <c r="L627" i="11"/>
  <c r="L662" i="11"/>
  <c r="L677" i="11"/>
  <c r="L680" i="11"/>
  <c r="L707" i="11"/>
  <c r="L730" i="11"/>
  <c r="L529" i="11"/>
  <c r="L545" i="11"/>
  <c r="L561" i="11"/>
  <c r="L577" i="11"/>
  <c r="L593" i="11"/>
  <c r="L609" i="11"/>
  <c r="L625" i="11"/>
  <c r="L710" i="11"/>
  <c r="L725" i="11"/>
  <c r="L728" i="11"/>
  <c r="L755" i="11"/>
  <c r="L850" i="11"/>
  <c r="L527" i="11"/>
  <c r="L543" i="11"/>
  <c r="L559" i="11"/>
  <c r="L575" i="11"/>
  <c r="L591" i="11"/>
  <c r="L607" i="11"/>
  <c r="L623" i="11"/>
  <c r="L838" i="11"/>
  <c r="L663" i="11"/>
  <c r="L679" i="11"/>
  <c r="L695" i="11"/>
  <c r="L711" i="11"/>
  <c r="L727" i="11"/>
  <c r="L743" i="11"/>
  <c r="L759" i="11"/>
  <c r="L775" i="11"/>
  <c r="L817" i="11"/>
  <c r="L820" i="11"/>
  <c r="L847" i="11"/>
  <c r="L870" i="11"/>
  <c r="L657" i="11"/>
  <c r="L673" i="11"/>
  <c r="L689" i="11"/>
  <c r="L705" i="11"/>
  <c r="L721" i="11"/>
  <c r="L737" i="11"/>
  <c r="L753" i="11"/>
  <c r="L769" i="11"/>
  <c r="L818" i="11"/>
  <c r="L833" i="11"/>
  <c r="L836" i="11"/>
  <c r="L863" i="11"/>
  <c r="L886" i="11"/>
  <c r="L655" i="11"/>
  <c r="L671" i="11"/>
  <c r="L687" i="11"/>
  <c r="L703" i="11"/>
  <c r="L719" i="11"/>
  <c r="L735" i="11"/>
  <c r="L751" i="11"/>
  <c r="L806" i="11"/>
  <c r="L866" i="11"/>
  <c r="L881" i="11"/>
  <c r="L884" i="11"/>
  <c r="L653" i="11"/>
  <c r="L669" i="11"/>
  <c r="L685" i="11"/>
  <c r="L701" i="11"/>
  <c r="L717" i="11"/>
  <c r="L733" i="11"/>
  <c r="L749" i="11"/>
  <c r="L765" i="11"/>
  <c r="L781" i="11"/>
  <c r="L801" i="11"/>
  <c r="L804" i="11"/>
  <c r="L831" i="11"/>
  <c r="L854" i="11"/>
  <c r="L667" i="11"/>
  <c r="L683" i="11"/>
  <c r="L699" i="11"/>
  <c r="L715" i="11"/>
  <c r="L731" i="11"/>
  <c r="L747" i="11"/>
  <c r="L763" i="11"/>
  <c r="L779" i="11"/>
  <c r="L834" i="11"/>
  <c r="L849" i="11"/>
  <c r="L852" i="11"/>
  <c r="L879" i="11"/>
  <c r="L787" i="11"/>
  <c r="L803" i="11"/>
  <c r="L819" i="11"/>
  <c r="L835" i="11"/>
  <c r="L851" i="11"/>
  <c r="L867" i="11"/>
  <c r="L883" i="11"/>
  <c r="L893" i="11"/>
  <c r="L901" i="11"/>
  <c r="L909" i="11"/>
  <c r="L917" i="11"/>
  <c r="L925" i="11"/>
  <c r="L933" i="11"/>
  <c r="L941" i="11"/>
  <c r="L949" i="11"/>
  <c r="L797" i="11"/>
  <c r="L813" i="11"/>
  <c r="L829" i="11"/>
  <c r="L845" i="11"/>
  <c r="L861" i="11"/>
  <c r="L877" i="11"/>
  <c r="L894" i="11"/>
  <c r="L902" i="11"/>
  <c r="L910" i="11"/>
  <c r="L918" i="11"/>
  <c r="L926" i="11"/>
  <c r="L934" i="11"/>
  <c r="L942" i="11"/>
  <c r="L795" i="11"/>
  <c r="L811" i="11"/>
  <c r="L827" i="11"/>
  <c r="L843" i="11"/>
  <c r="L859" i="11"/>
  <c r="L875" i="11"/>
  <c r="L889" i="11"/>
  <c r="L897" i="11"/>
  <c r="L905" i="11"/>
  <c r="L913" i="11"/>
  <c r="L921" i="11"/>
  <c r="L929" i="11"/>
  <c r="L937" i="11"/>
  <c r="L945" i="11"/>
  <c r="L793" i="11"/>
  <c r="L809" i="11"/>
  <c r="L825" i="11"/>
  <c r="L841" i="11"/>
  <c r="L857" i="11"/>
  <c r="L873" i="11"/>
  <c r="L892" i="11"/>
  <c r="L900" i="11"/>
  <c r="L908" i="11"/>
  <c r="L916" i="11"/>
  <c r="L924" i="11"/>
  <c r="L932" i="11"/>
  <c r="L940" i="11"/>
  <c r="L791" i="11"/>
  <c r="L807" i="11"/>
  <c r="L823" i="11"/>
  <c r="L839" i="11"/>
  <c r="L855" i="11"/>
  <c r="L871" i="11"/>
  <c r="L887" i="11"/>
  <c r="L895" i="11"/>
  <c r="L903" i="11"/>
  <c r="L911" i="11"/>
  <c r="L919" i="11"/>
  <c r="L927" i="11"/>
  <c r="L935" i="11"/>
  <c r="L943" i="11"/>
  <c r="L951" i="11"/>
  <c r="L962" i="11" l="1"/>
  <c r="L961" i="11"/>
  <c r="L963" i="11" l="1"/>
  <c r="L967" i="11" s="1"/>
  <c r="J3" i="6"/>
  <c r="J4" i="6"/>
  <c r="J5" i="6"/>
  <c r="J6" i="6"/>
  <c r="J7" i="6"/>
  <c r="J8" i="6"/>
  <c r="J2" i="6"/>
  <c r="J16" i="6" s="1"/>
  <c r="I15" i="6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2" i="5"/>
  <c r="I44" i="5" s="1"/>
  <c r="H44" i="5"/>
  <c r="J3" i="4"/>
  <c r="J4" i="4"/>
  <c r="J5" i="4"/>
  <c r="J6" i="4"/>
  <c r="J7" i="4"/>
  <c r="J8" i="4"/>
  <c r="J9" i="4"/>
  <c r="J2" i="4"/>
  <c r="I13" i="4"/>
  <c r="H19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2" i="3"/>
  <c r="I19" i="3" s="1"/>
  <c r="I16" i="6" l="1"/>
  <c r="H45" i="5"/>
  <c r="K44" i="5" s="1"/>
  <c r="J13" i="4"/>
  <c r="I14" i="4"/>
  <c r="H20" i="3"/>
  <c r="K19" i="3" s="1"/>
  <c r="L16" i="6"/>
  <c r="L13" i="4" l="1"/>
</calcChain>
</file>

<file path=xl/sharedStrings.xml><?xml version="1.0" encoding="utf-8"?>
<sst xmlns="http://schemas.openxmlformats.org/spreadsheetml/2006/main" count="9148" uniqueCount="593">
  <si>
    <t>League</t>
  </si>
  <si>
    <t>IPL</t>
  </si>
  <si>
    <t>BBL</t>
  </si>
  <si>
    <t>Blast</t>
  </si>
  <si>
    <t>CPL</t>
  </si>
  <si>
    <t>Years</t>
  </si>
  <si>
    <t>2008-2022</t>
  </si>
  <si>
    <t>2011-2021</t>
  </si>
  <si>
    <t>2003-2022</t>
  </si>
  <si>
    <t>2013-2021</t>
  </si>
  <si>
    <t>Matches</t>
  </si>
  <si>
    <t>Deccan Chargers</t>
  </si>
  <si>
    <t>Delhi Capitals</t>
  </si>
  <si>
    <t>Gujarat Lions</t>
  </si>
  <si>
    <t>Gujarat Titans</t>
  </si>
  <si>
    <t>Kings XI Punjab</t>
  </si>
  <si>
    <t>Kochi Tuskers Kerala</t>
  </si>
  <si>
    <t>Kolkata Knight Riders</t>
  </si>
  <si>
    <t>Lucknow Super Giants</t>
  </si>
  <si>
    <t>Mumbai Indians</t>
  </si>
  <si>
    <t>Pune Warriors</t>
  </si>
  <si>
    <t>Punjab Kings</t>
  </si>
  <si>
    <t>Rajasthan Royals</t>
  </si>
  <si>
    <t>Rising Pune Supergiant</t>
  </si>
  <si>
    <t>Royal Challengers Bangalore</t>
  </si>
  <si>
    <t>Sunrisers Hyderabad</t>
  </si>
  <si>
    <t>ADELAIDE STRIKERS</t>
  </si>
  <si>
    <t>BRISBANE HEAT</t>
  </si>
  <si>
    <t>HOBART HURRICANES</t>
  </si>
  <si>
    <t>MELBOURNE RENEGADES</t>
  </si>
  <si>
    <t>MELBOURNE STARS</t>
  </si>
  <si>
    <t>PERTH SCORCHERS</t>
  </si>
  <si>
    <t>SYDNEY SIXERS</t>
  </si>
  <si>
    <t>SYDNEY THUNDER</t>
  </si>
  <si>
    <t>Birmingham Bears</t>
  </si>
  <si>
    <t>Derbyshire Falcons</t>
  </si>
  <si>
    <t>Derbyshire Phantoms</t>
  </si>
  <si>
    <t>Durham</t>
  </si>
  <si>
    <t>Durham Dynamos</t>
  </si>
  <si>
    <t>Durham Jets</t>
  </si>
  <si>
    <t>Essex Eagles</t>
  </si>
  <si>
    <t>Glamorgan</t>
  </si>
  <si>
    <t>Glamorgan Dragons</t>
  </si>
  <si>
    <t>Gloucestershire</t>
  </si>
  <si>
    <t>Gloucestershire Gladiators</t>
  </si>
  <si>
    <t>Hampshire</t>
  </si>
  <si>
    <t>Hampshire Hawks</t>
  </si>
  <si>
    <t>Hampshire Royals</t>
  </si>
  <si>
    <t>Kent Spitfires</t>
  </si>
  <si>
    <t>Lancashire Lightning</t>
  </si>
  <si>
    <t>Leicestershire Foxes</t>
  </si>
  <si>
    <t>Middlesex</t>
  </si>
  <si>
    <t>Middlesex Crusaders</t>
  </si>
  <si>
    <t>Middlesex Panthers</t>
  </si>
  <si>
    <t>Northamptonshire Steelbacks</t>
  </si>
  <si>
    <t>Northants Steelbacks</t>
  </si>
  <si>
    <t>Nottinghamshire Outlaws</t>
  </si>
  <si>
    <t>Notts Outlaws</t>
  </si>
  <si>
    <t>Somerset</t>
  </si>
  <si>
    <t>Somerset Sabres</t>
  </si>
  <si>
    <t>Surrey</t>
  </si>
  <si>
    <t>Surrey Brown Caps</t>
  </si>
  <si>
    <t>Surrey Lions</t>
  </si>
  <si>
    <t>Sussex Sharks</t>
  </si>
  <si>
    <t>Warwickshire Bears</t>
  </si>
  <si>
    <t>Welsh Dragons</t>
  </si>
  <si>
    <t>Worcestershire Rapids</t>
  </si>
  <si>
    <t>Worcestershire Royals</t>
  </si>
  <si>
    <t>Yorkshire Carnegie</t>
  </si>
  <si>
    <t>Yorkshire Phoenix</t>
  </si>
  <si>
    <t>Yorkshire Vikings</t>
  </si>
  <si>
    <t>Antigua Hawksbills</t>
  </si>
  <si>
    <t>Barbados Royals</t>
  </si>
  <si>
    <t>Guyana Amazon Warriors</t>
  </si>
  <si>
    <t>Jamaica Tallawahs</t>
  </si>
  <si>
    <t>Saint Lucia Kings</t>
  </si>
  <si>
    <t>St Kitts and Nevis Patriots</t>
  </si>
  <si>
    <t>Trinbago Knight Riders</t>
  </si>
  <si>
    <t>Standard Deviation</t>
  </si>
  <si>
    <t>Upset Frequency,q</t>
  </si>
  <si>
    <t>Chennai Super Kings</t>
  </si>
  <si>
    <t>matchesplayed</t>
  </si>
  <si>
    <t>matcheswon</t>
  </si>
  <si>
    <t>matcheslost</t>
  </si>
  <si>
    <t>noresult</t>
  </si>
  <si>
    <t>matchpoints</t>
  </si>
  <si>
    <t>nrr</t>
  </si>
  <si>
    <t>Average winning index=</t>
  </si>
  <si>
    <t xml:space="preserve">σ = </t>
  </si>
  <si>
    <t>⟨x⟩^2</t>
  </si>
  <si>
    <t>winning_index,⟨x⟩</t>
  </si>
  <si>
    <t xml:space="preserve">⟨x^2 ⟩ = </t>
  </si>
  <si>
    <t>TEAM</t>
  </si>
  <si>
    <t>Team</t>
  </si>
  <si>
    <t>Teams</t>
  </si>
  <si>
    <t>Tied</t>
  </si>
  <si>
    <t>NRR</t>
  </si>
  <si>
    <t>Season</t>
  </si>
  <si>
    <t>Winner</t>
  </si>
  <si>
    <t>Runner-up</t>
  </si>
  <si>
    <t>Result</t>
  </si>
  <si>
    <t>Venue</t>
  </si>
  <si>
    <t>Winindext1</t>
  </si>
  <si>
    <t>Winindext2</t>
  </si>
  <si>
    <t>Upset</t>
  </si>
  <si>
    <t>Won by 9 wickets</t>
  </si>
  <si>
    <t>Trent Bridge, Nottingham</t>
  </si>
  <si>
    <t>Won by 7 wickets</t>
  </si>
  <si>
    <t>Edgbaston, Birmingham</t>
  </si>
  <si>
    <t>The Oval, London</t>
  </si>
  <si>
    <t>Won by 4 runs</t>
  </si>
  <si>
    <t>Won by 4 wickets</t>
  </si>
  <si>
    <t>Won by 3 runs</t>
  </si>
  <si>
    <t>Rose Bowl, Southampton</t>
  </si>
  <si>
    <t>Won by 63 runs</t>
  </si>
  <si>
    <t>Won by losing fewer wickets (scores level)</t>
  </si>
  <si>
    <t>Won by 18 runs</t>
  </si>
  <si>
    <t>Won by 10 runs</t>
  </si>
  <si>
    <t>Sophia Gardens, Cardiff</t>
  </si>
  <si>
    <t>Won by 102 runs (D/L)</t>
  </si>
  <si>
    <t>Won by 13 runs</t>
  </si>
  <si>
    <t>Won by 22 runs</t>
  </si>
  <si>
    <t>Won by 5 wickets</t>
  </si>
  <si>
    <t>Won by 6 wickets</t>
  </si>
  <si>
    <t>Won by 25 runs</t>
  </si>
  <si>
    <t>Won by 1 run</t>
  </si>
  <si>
    <t>upset</t>
  </si>
  <si>
    <t>total</t>
  </si>
  <si>
    <t>upset freq</t>
  </si>
  <si>
    <t>City</t>
  </si>
  <si>
    <t>Date</t>
  </si>
  <si>
    <t>MatchNumber</t>
  </si>
  <si>
    <t>Team1</t>
  </si>
  <si>
    <t>Team2</t>
  </si>
  <si>
    <t>WinningTeam</t>
  </si>
  <si>
    <t>Winning index1</t>
  </si>
  <si>
    <t>Winning index2</t>
  </si>
  <si>
    <t>Winning teamindex</t>
  </si>
  <si>
    <t>Upsets</t>
  </si>
  <si>
    <t>Bangalore</t>
  </si>
  <si>
    <t>2007/08</t>
  </si>
  <si>
    <t>M Chinnaswamy Stadium</t>
  </si>
  <si>
    <t>Delhi</t>
  </si>
  <si>
    <t>Feroz Shah Kotla</t>
  </si>
  <si>
    <t>Chandigarh</t>
  </si>
  <si>
    <t>Punjab Cricket Association Stadium, Mohali</t>
  </si>
  <si>
    <t>Kolkata</t>
  </si>
  <si>
    <t>Eden Gardens</t>
  </si>
  <si>
    <t>Mumbai</t>
  </si>
  <si>
    <t>Wankhede Stadium</t>
  </si>
  <si>
    <t>Jaipur</t>
  </si>
  <si>
    <t>Sawai Mansingh Stadium</t>
  </si>
  <si>
    <t>Hyderabad</t>
  </si>
  <si>
    <t>Rajiv Gandhi International Stadium, Uppal</t>
  </si>
  <si>
    <t>Chennai</t>
  </si>
  <si>
    <t>MA Chidambaram Stadium, Chepauk</t>
  </si>
  <si>
    <t>Dr DY Patil Sports Academy</t>
  </si>
  <si>
    <t>Semi Final</t>
  </si>
  <si>
    <t>Final</t>
  </si>
  <si>
    <t>Cape Town</t>
  </si>
  <si>
    <t>Newlands</t>
  </si>
  <si>
    <t>Port Elizabeth</t>
  </si>
  <si>
    <t>St George's Park</t>
  </si>
  <si>
    <t>Durban</t>
  </si>
  <si>
    <t>Kingsmead</t>
  </si>
  <si>
    <t>Centurion</t>
  </si>
  <si>
    <t>SuperSport Park</t>
  </si>
  <si>
    <t>East London</t>
  </si>
  <si>
    <t>Buffalo Park</t>
  </si>
  <si>
    <t>Johannesburg</t>
  </si>
  <si>
    <t>New Wanderers Stadium</t>
  </si>
  <si>
    <t>Kimberley</t>
  </si>
  <si>
    <t>De Beers Diamond Oval</t>
  </si>
  <si>
    <t>Bloemfontein</t>
  </si>
  <si>
    <t>OUTsurance Oval</t>
  </si>
  <si>
    <t>2009/10</t>
  </si>
  <si>
    <t>Brabourne Stadium</t>
  </si>
  <si>
    <t>Ahmedabad</t>
  </si>
  <si>
    <t>Sardar Patel Stadium, Motera</t>
  </si>
  <si>
    <t>Cuttack</t>
  </si>
  <si>
    <t>Barabati Stadium</t>
  </si>
  <si>
    <t>Brabourne Stadium, Mumbai</t>
  </si>
  <si>
    <t>Nagpur</t>
  </si>
  <si>
    <t>Vidarbha Cricket Association Stadium, Jamtha</t>
  </si>
  <si>
    <t>Dharamsala</t>
  </si>
  <si>
    <t>Himachal Pradesh Cricket Association Stadium</t>
  </si>
  <si>
    <t>3rd Place Play-Off</t>
  </si>
  <si>
    <t>Kochi</t>
  </si>
  <si>
    <t>Nehru Stadium</t>
  </si>
  <si>
    <t>Indore</t>
  </si>
  <si>
    <t>Holkar Cricket Stadium</t>
  </si>
  <si>
    <t>NA</t>
  </si>
  <si>
    <t>Qualifier 1</t>
  </si>
  <si>
    <t>Elimination Final</t>
  </si>
  <si>
    <t>Qualifier 2</t>
  </si>
  <si>
    <t>Visakhapatnam</t>
  </si>
  <si>
    <t>Dr. Y.S. Rajasekhara Reddy ACA-VDCA Cricket Stadium</t>
  </si>
  <si>
    <t>Pune</t>
  </si>
  <si>
    <t>Subrata Roy Sahara Stadium</t>
  </si>
  <si>
    <t>Maharashtra Cricket Association Stadium</t>
  </si>
  <si>
    <t>Raipur</t>
  </si>
  <si>
    <t>Shaheed Veer Narayan Singh International Stadium</t>
  </si>
  <si>
    <t>Ranchi</t>
  </si>
  <si>
    <t>JSCA International Stadium Complex</t>
  </si>
  <si>
    <t>Eliminator</t>
  </si>
  <si>
    <t>Abu Dhabi</t>
  </si>
  <si>
    <t>Sheikh Zayed Stadium</t>
  </si>
  <si>
    <t>Sharjah Cricket Stadium</t>
  </si>
  <si>
    <t>Dubai International Cricket Stadium</t>
  </si>
  <si>
    <t>Rising Pune Supergiants</t>
  </si>
  <si>
    <t>Punjab Cricket Association IS Bindra Stadium, Mohali</t>
  </si>
  <si>
    <t>Rajkot</t>
  </si>
  <si>
    <t>Saurashtra Cricket Association Stadium</t>
  </si>
  <si>
    <t>Kanpur</t>
  </si>
  <si>
    <t>Green Park</t>
  </si>
  <si>
    <t>Bengaluru</t>
  </si>
  <si>
    <t>M.Chinnaswamy Stadium</t>
  </si>
  <si>
    <t>Punjab Cricket Association IS Bindra Stadium</t>
  </si>
  <si>
    <t>Rajiv Gandhi International Stadium</t>
  </si>
  <si>
    <t>MA Chidambaram Stadium</t>
  </si>
  <si>
    <t>Arun Jaitley Stadium</t>
  </si>
  <si>
    <t>Qualifier</t>
  </si>
  <si>
    <t>2020/21</t>
  </si>
  <si>
    <t>MA Chidambaram Stadium, Chepauk, Chennai</t>
  </si>
  <si>
    <t>Wankhede Stadium, Mumbai</t>
  </si>
  <si>
    <t>Narendra Modi Stadium, Ahmedabad</t>
  </si>
  <si>
    <t>Arun Jaitley Stadium, Delhi</t>
  </si>
  <si>
    <t>Dubai</t>
  </si>
  <si>
    <t>Zayed Cricket Stadium, Abu Dhabi</t>
  </si>
  <si>
    <t>Sharjah</t>
  </si>
  <si>
    <t>Dr DY Patil Sports Academy, Mumbai</t>
  </si>
  <si>
    <t>Maharashtra Cricket Association Stadium, Pune</t>
  </si>
  <si>
    <t>Navi Mumbai</t>
  </si>
  <si>
    <t>Eden Gardens, Kolkata</t>
  </si>
  <si>
    <t>UPSETS=</t>
  </si>
  <si>
    <t>NOT UPSET</t>
  </si>
  <si>
    <t>TOTAL</t>
  </si>
  <si>
    <t xml:space="preserve">UPSET FREQUENCY = </t>
  </si>
  <si>
    <t>Winning index</t>
  </si>
  <si>
    <t>id</t>
  </si>
  <si>
    <t>city</t>
  </si>
  <si>
    <t>date</t>
  </si>
  <si>
    <t>player_of_match</t>
  </si>
  <si>
    <t>venue</t>
  </si>
  <si>
    <t>team1</t>
  </si>
  <si>
    <t>team2</t>
  </si>
  <si>
    <t>winner</t>
  </si>
  <si>
    <t>winindexwinner</t>
  </si>
  <si>
    <t>Sydney</t>
  </si>
  <si>
    <t>BJ Haddin</t>
  </si>
  <si>
    <t>Sydney Cricket Ground</t>
  </si>
  <si>
    <t>Sydney Sixers</t>
  </si>
  <si>
    <t>Brisbane Heat</t>
  </si>
  <si>
    <t>Melbourne</t>
  </si>
  <si>
    <t>DA Warner</t>
  </si>
  <si>
    <t>Melbourne Cricket Ground</t>
  </si>
  <si>
    <t>Melbourne Stars</t>
  </si>
  <si>
    <t>Sydney Thunder</t>
  </si>
  <si>
    <t>Adelaide</t>
  </si>
  <si>
    <t>M Klinger</t>
  </si>
  <si>
    <t>Adelaide Oval</t>
  </si>
  <si>
    <t>Adelaide Strikers</t>
  </si>
  <si>
    <t>Melbourne Renegades</t>
  </si>
  <si>
    <t>Perth</t>
  </si>
  <si>
    <t>BW Hilfenhaus</t>
  </si>
  <si>
    <t>Western Australia Cricket Association Ground</t>
  </si>
  <si>
    <t>Perth Scorchers</t>
  </si>
  <si>
    <t>Hobart Hurricanes</t>
  </si>
  <si>
    <t>Brisbane</t>
  </si>
  <si>
    <t>RJ Quiney</t>
  </si>
  <si>
    <t>Brisbane Cricket Ground, Woolloongabba</t>
  </si>
  <si>
    <t>Hobart</t>
  </si>
  <si>
    <t>TR Birt</t>
  </si>
  <si>
    <t>Bellerive Oval</t>
  </si>
  <si>
    <t>SE Marsh</t>
  </si>
  <si>
    <t>Docklands Stadium</t>
  </si>
  <si>
    <t>CH Gayle</t>
  </si>
  <si>
    <t>Stadium Australia</t>
  </si>
  <si>
    <t>DJ Bravo</t>
  </si>
  <si>
    <t>XJ Doherty</t>
  </si>
  <si>
    <t>MJ North</t>
  </si>
  <si>
    <t>Shahid Afridi</t>
  </si>
  <si>
    <t>Naved-ul-Hasan</t>
  </si>
  <si>
    <t>AB McDonald</t>
  </si>
  <si>
    <t>HH Gibbs</t>
  </si>
  <si>
    <t>MA Starc</t>
  </si>
  <si>
    <t>GB Hogg</t>
  </si>
  <si>
    <t>LJ Wright</t>
  </si>
  <si>
    <t>SNJ O'Keefe</t>
  </si>
  <si>
    <t>DL Vettori</t>
  </si>
  <si>
    <t>DT Christian</t>
  </si>
  <si>
    <t>OA Shah</t>
  </si>
  <si>
    <t>CJ McKay</t>
  </si>
  <si>
    <t>MR Marsh</t>
  </si>
  <si>
    <t>NJ Maddinson</t>
  </si>
  <si>
    <t>MC Henriques</t>
  </si>
  <si>
    <t>AJ Finch</t>
  </si>
  <si>
    <t>PJ Hughes</t>
  </si>
  <si>
    <t>SL Malinga</t>
  </si>
  <si>
    <t>LA Pomersbach</t>
  </si>
  <si>
    <t>AW O'Brien</t>
  </si>
  <si>
    <t>MA Beer</t>
  </si>
  <si>
    <t>NM Coulter-Nile</t>
  </si>
  <si>
    <t>MN Samuels</t>
  </si>
  <si>
    <t>KW Richardson</t>
  </si>
  <si>
    <t>BCJ Cutting</t>
  </si>
  <si>
    <t>TP Ludeman</t>
  </si>
  <si>
    <t>RT Ponting</t>
  </si>
  <si>
    <t>BJ Hodge</t>
  </si>
  <si>
    <t>DP Hughes</t>
  </si>
  <si>
    <t>M Muralitharan</t>
  </si>
  <si>
    <t>JP Behrendorff</t>
  </si>
  <si>
    <t>MJ Lumb</t>
  </si>
  <si>
    <t>NM Hauritz</t>
  </si>
  <si>
    <t>CA Lynn</t>
  </si>
  <si>
    <t>Yasir Arafat</t>
  </si>
  <si>
    <t>MEK Hussey</t>
  </si>
  <si>
    <t>BR Dunk</t>
  </si>
  <si>
    <t>GJ Maxwell</t>
  </si>
  <si>
    <t>JL Pattinson</t>
  </si>
  <si>
    <t>B Lee</t>
  </si>
  <si>
    <t>SM Katich</t>
  </si>
  <si>
    <t>CL White</t>
  </si>
  <si>
    <t>JP Faulkner</t>
  </si>
  <si>
    <t>GS Sandhu</t>
  </si>
  <si>
    <t>SPD Smith</t>
  </si>
  <si>
    <t>CJ Simmons</t>
  </si>
  <si>
    <t>NM Lyon</t>
  </si>
  <si>
    <t>JW Hastings</t>
  </si>
  <si>
    <t>CJ Boyce</t>
  </si>
  <si>
    <t>DJG Sammy</t>
  </si>
  <si>
    <t>JH Kallis</t>
  </si>
  <si>
    <t>AC Blizzard</t>
  </si>
  <si>
    <t>RM Duffield</t>
  </si>
  <si>
    <t>AJ Tye</t>
  </si>
  <si>
    <t>TD Paine</t>
  </si>
  <si>
    <t>TM Head</t>
  </si>
  <si>
    <t>MA Carberry</t>
  </si>
  <si>
    <t>JC Silk</t>
  </si>
  <si>
    <t>DE Bollinger</t>
  </si>
  <si>
    <t>Shakib Al Hasan</t>
  </si>
  <si>
    <t>J Botha</t>
  </si>
  <si>
    <t>BA Stokes</t>
  </si>
  <si>
    <t>KP Pietersen</t>
  </si>
  <si>
    <t>Sydney Showground Stadium</t>
  </si>
  <si>
    <t>PSP Handscomb</t>
  </si>
  <si>
    <t>Canberra</t>
  </si>
  <si>
    <t>Manuka Oval</t>
  </si>
  <si>
    <t>AI Ross</t>
  </si>
  <si>
    <t>AU Rashid</t>
  </si>
  <si>
    <t>DJ Willey</t>
  </si>
  <si>
    <t>SW Tait</t>
  </si>
  <si>
    <t>CP Tremain</t>
  </si>
  <si>
    <t>CT Bancroft</t>
  </si>
  <si>
    <t>DPMD Jayawardene</t>
  </si>
  <si>
    <t>MP Stoinis</t>
  </si>
  <si>
    <t>JA Burns</t>
  </si>
  <si>
    <t>S Badree</t>
  </si>
  <si>
    <t>SR Watson</t>
  </si>
  <si>
    <t>UT Khawaja</t>
  </si>
  <si>
    <t>BB McCullum</t>
  </si>
  <si>
    <t>DJM Short</t>
  </si>
  <si>
    <t>AJ Turner</t>
  </si>
  <si>
    <t>SA Abbott</t>
  </si>
  <si>
    <t>EJG Morgan</t>
  </si>
  <si>
    <t>A Zampa</t>
  </si>
  <si>
    <t>BR McDermott</t>
  </si>
  <si>
    <t>Fawad Ahmed</t>
  </si>
  <si>
    <t>MS Harris</t>
  </si>
  <si>
    <t>MJ Swepson</t>
  </si>
  <si>
    <t>IS Sodhi</t>
  </si>
  <si>
    <t>MG Johnson</t>
  </si>
  <si>
    <t>JA Richardson</t>
  </si>
  <si>
    <t>Rashid Khan</t>
  </si>
  <si>
    <t>JD Wildermuth</t>
  </si>
  <si>
    <t>HWR Cartwright</t>
  </si>
  <si>
    <t>W.A.C.A. Ground</t>
  </si>
  <si>
    <t>AT Carey</t>
  </si>
  <si>
    <t>Launceston</t>
  </si>
  <si>
    <t>JC Buttler</t>
  </si>
  <si>
    <t>Aurora Stadium</t>
  </si>
  <si>
    <t>MG Neser</t>
  </si>
  <si>
    <t>Geelong</t>
  </si>
  <si>
    <t>Simonds Stadium, South Geelong, Victoria</t>
  </si>
  <si>
    <t>Mohammad Nabi</t>
  </si>
  <si>
    <t>SW Billings</t>
  </si>
  <si>
    <t>Alice Springs</t>
  </si>
  <si>
    <t>AC Agar</t>
  </si>
  <si>
    <t>Traeger Park</t>
  </si>
  <si>
    <t>CJ Green</t>
  </si>
  <si>
    <t>CA Ingram</t>
  </si>
  <si>
    <t>JL Denly</t>
  </si>
  <si>
    <t>AC Voges</t>
  </si>
  <si>
    <t>TLW Cooper</t>
  </si>
  <si>
    <t>MS Wade</t>
  </si>
  <si>
    <t>Perth Stadium</t>
  </si>
  <si>
    <t>J Weatherald</t>
  </si>
  <si>
    <t>Usman Shinwari</t>
  </si>
  <si>
    <t>DR Sams</t>
  </si>
  <si>
    <t>Carrara</t>
  </si>
  <si>
    <t>Carrara Oval</t>
  </si>
  <si>
    <t>BAD Manenti</t>
  </si>
  <si>
    <t>RP Meredith</t>
  </si>
  <si>
    <t>PM Siddle</t>
  </si>
  <si>
    <t>CJ Ferguson</t>
  </si>
  <si>
    <t>Mujeeb Ur Rahman</t>
  </si>
  <si>
    <t>SB Harper</t>
  </si>
  <si>
    <t>M Bryant</t>
  </si>
  <si>
    <t>Geelong Cricket Ground</t>
  </si>
  <si>
    <t>GJ Bailey</t>
  </si>
  <si>
    <t>JM Vince</t>
  </si>
  <si>
    <t>HF Gurney</t>
  </si>
  <si>
    <t>Moe</t>
  </si>
  <si>
    <t>Ted Summerton Reserve</t>
  </si>
  <si>
    <t>JR Philippe</t>
  </si>
  <si>
    <t>BJ Dwarshuis</t>
  </si>
  <si>
    <t>MT Renshaw</t>
  </si>
  <si>
    <t>JW Wells</t>
  </si>
  <si>
    <t>PJ Cummins</t>
  </si>
  <si>
    <t>DJ Worrall</t>
  </si>
  <si>
    <t>AD Hales</t>
  </si>
  <si>
    <t>Qais Ahmad</t>
  </si>
  <si>
    <t>Haris Rauf</t>
  </si>
  <si>
    <t>TK Curran</t>
  </si>
  <si>
    <t>NCR Larkin</t>
  </si>
  <si>
    <t>Coffs Harbour</t>
  </si>
  <si>
    <t>International Sports Stadium</t>
  </si>
  <si>
    <t>T Banton</t>
  </si>
  <si>
    <t>LS Livingstone</t>
  </si>
  <si>
    <t>JP Inglis</t>
  </si>
  <si>
    <t>JR Coleman</t>
  </si>
  <si>
    <t>LN O'Connor</t>
  </si>
  <si>
    <t>CH Morris</t>
  </si>
  <si>
    <t>M Wright</t>
  </si>
  <si>
    <t>WA Agar</t>
  </si>
  <si>
    <t>AB de Villiers</t>
  </si>
  <si>
    <t>JD Cook</t>
  </si>
  <si>
    <t>MT Steketee</t>
  </si>
  <si>
    <t>Brisbane Cricket Ground</t>
  </si>
  <si>
    <t>RJ Gibson</t>
  </si>
  <si>
    <t>C Munro</t>
  </si>
  <si>
    <t>ADS Fletcher</t>
  </si>
  <si>
    <t>JK Lalor</t>
  </si>
  <si>
    <t>SM Boland</t>
  </si>
  <si>
    <t>M Labuschagne</t>
  </si>
  <si>
    <t>JJ Roy</t>
  </si>
  <si>
    <t>TH David</t>
  </si>
  <si>
    <t>Z Evans</t>
  </si>
  <si>
    <t>LC Hatcher</t>
  </si>
  <si>
    <t>L Gregory</t>
  </si>
  <si>
    <t>MW Harvey</t>
  </si>
  <si>
    <t>N McAndrew</t>
  </si>
  <si>
    <t>O Davies</t>
  </si>
  <si>
    <t>JO Holder</t>
  </si>
  <si>
    <t>JJ Peirson</t>
  </si>
  <si>
    <t>SD Heazlett</t>
  </si>
  <si>
    <t>UPSETS</t>
  </si>
  <si>
    <t>UPSET FREQ</t>
  </si>
  <si>
    <t>Match Number</t>
  </si>
  <si>
    <t>Team2-UNTRIM</t>
  </si>
  <si>
    <t>TEAM2</t>
  </si>
  <si>
    <t>Man of the Match</t>
  </si>
  <si>
    <t>National Cricket Stadium, St George's</t>
  </si>
  <si>
    <t xml:space="preserve">Antigua Hawksbills </t>
  </si>
  <si>
    <t>D Ramdin</t>
  </si>
  <si>
    <t>Daren Sammy National Cricket Stadium, Gros Islet</t>
  </si>
  <si>
    <t xml:space="preserve">St Lucia Zouks </t>
  </si>
  <si>
    <t xml:space="preserve"> Trinidad &amp; Tobago Red Steel</t>
  </si>
  <si>
    <t>Trinidad &amp; Tobago Red Steel</t>
  </si>
  <si>
    <t>ST Gabriel</t>
  </si>
  <si>
    <t>Sabina Park, Kingston</t>
  </si>
  <si>
    <t xml:space="preserve">Jamaica Tallawahs </t>
  </si>
  <si>
    <t xml:space="preserve"> St Kitts and Nevis Patriots</t>
  </si>
  <si>
    <t>O Thomas</t>
  </si>
  <si>
    <t>Queen's Park Oval, Port of Spain</t>
  </si>
  <si>
    <t xml:space="preserve">Trinidad &amp; Tobago Red Steel </t>
  </si>
  <si>
    <t xml:space="preserve"> Jamaica Tallawahs</t>
  </si>
  <si>
    <t>KJ O'Brien</t>
  </si>
  <si>
    <t>Providence Stadium</t>
  </si>
  <si>
    <t xml:space="preserve">Guyana Amazon Warriors </t>
  </si>
  <si>
    <t xml:space="preserve"> Trinbago Knight Riders</t>
  </si>
  <si>
    <t xml:space="preserve"> St Lucia Zouks</t>
  </si>
  <si>
    <t>Warner Park, Basseterre</t>
  </si>
  <si>
    <t xml:space="preserve"> Guyana Amazon Warriors</t>
  </si>
  <si>
    <t>LMP Simmons</t>
  </si>
  <si>
    <t xml:space="preserve">Trinbago Knight Riders </t>
  </si>
  <si>
    <t>Warner Park, Basseterre, St Kitts</t>
  </si>
  <si>
    <t xml:space="preserve">St Lucia Kings </t>
  </si>
  <si>
    <t>St Lucia Kings</t>
  </si>
  <si>
    <t>RL Chase</t>
  </si>
  <si>
    <t>BA King</t>
  </si>
  <si>
    <t>AD Russell</t>
  </si>
  <si>
    <t>Kensington Oval, Bridgetown</t>
  </si>
  <si>
    <t xml:space="preserve"> Barbados Tridents</t>
  </si>
  <si>
    <t>Barbados Tridents</t>
  </si>
  <si>
    <t>Central Broward Regional Park Stadium Turf Ground</t>
  </si>
  <si>
    <t xml:space="preserve">St Kitts and Nevis Patriots </t>
  </si>
  <si>
    <t>E Lewis</t>
  </si>
  <si>
    <t>K Lewis</t>
  </si>
  <si>
    <t>Sir Vivian Richards Stadium, North Sound</t>
  </si>
  <si>
    <t>KOK Williams</t>
  </si>
  <si>
    <t xml:space="preserve">Barbados Tridents </t>
  </si>
  <si>
    <t>HR Walsh</t>
  </si>
  <si>
    <t xml:space="preserve">Barbados Royals </t>
  </si>
  <si>
    <t>K Pierre</t>
  </si>
  <si>
    <t>tie</t>
  </si>
  <si>
    <t>JL Carter</t>
  </si>
  <si>
    <t>Brian Lara Stadium, Tarouba</t>
  </si>
  <si>
    <t>KA Pollard</t>
  </si>
  <si>
    <t>St Lucia Zouks</t>
  </si>
  <si>
    <t>J Charles</t>
  </si>
  <si>
    <t xml:space="preserve"> St Lucia Kings</t>
  </si>
  <si>
    <t xml:space="preserve"> Antigua Hawksbills</t>
  </si>
  <si>
    <t>DC Thomas</t>
  </si>
  <si>
    <t>N Pooran</t>
  </si>
  <si>
    <t>DR Smith</t>
  </si>
  <si>
    <t xml:space="preserve"> St Lucia Stars</t>
  </si>
  <si>
    <t>HM Amla</t>
  </si>
  <si>
    <t>KR Mayers</t>
  </si>
  <si>
    <t>KC Sangakkara</t>
  </si>
  <si>
    <t>SO Hetmyer</t>
  </si>
  <si>
    <t>SE Rutherford</t>
  </si>
  <si>
    <t>Asif Ali</t>
  </si>
  <si>
    <t>JN Mohammed</t>
  </si>
  <si>
    <t>K Santokie</t>
  </si>
  <si>
    <t>CAK Walton</t>
  </si>
  <si>
    <t>JP Duminy</t>
  </si>
  <si>
    <t>Sohail Tanvir</t>
  </si>
  <si>
    <t>tie,winner after eliminator Guyana Amazon Warriors</t>
  </si>
  <si>
    <t>R Shepherd</t>
  </si>
  <si>
    <t>Shoaib Malik</t>
  </si>
  <si>
    <t>RA Reifer</t>
  </si>
  <si>
    <t>SS Cottrell</t>
  </si>
  <si>
    <t>Zahir Khan</t>
  </si>
  <si>
    <t>RR Emrit</t>
  </si>
  <si>
    <t>F du Plessis</t>
  </si>
  <si>
    <t>JDS Neesham</t>
  </si>
  <si>
    <t xml:space="preserve">St Lucia Stars </t>
  </si>
  <si>
    <t>St Lucia Stars</t>
  </si>
  <si>
    <t>MJ Guptill</t>
  </si>
  <si>
    <t>Mohammad Irfan</t>
  </si>
  <si>
    <t>AJ Hosein</t>
  </si>
  <si>
    <t>HE van der Dussen</t>
  </si>
  <si>
    <t>TM Dilshan</t>
  </si>
  <si>
    <t>Hasan Ali</t>
  </si>
  <si>
    <t>SP Narine</t>
  </si>
  <si>
    <t>SO Dowrich</t>
  </si>
  <si>
    <t>DM Bravo</t>
  </si>
  <si>
    <t>JE Taylor</t>
  </si>
  <si>
    <t>Mohammad Hafeez</t>
  </si>
  <si>
    <t>R Powell</t>
  </si>
  <si>
    <t>FA Allen</t>
  </si>
  <si>
    <t>OF Smith</t>
  </si>
  <si>
    <t>C Hemraj</t>
  </si>
  <si>
    <t>Naveen-ul-Haq</t>
  </si>
  <si>
    <t>C Lamont</t>
  </si>
  <si>
    <t>S Lamichhane</t>
  </si>
  <si>
    <t>AM McCarthy</t>
  </si>
  <si>
    <t>RRS Cornwall</t>
  </si>
  <si>
    <t>Imad Wasim</t>
  </si>
  <si>
    <t>Akeem Jordan</t>
  </si>
  <si>
    <t>AP Devcich</t>
  </si>
  <si>
    <t>L Ronchi</t>
  </si>
  <si>
    <t>I Udana</t>
  </si>
  <si>
    <t>Kamran Akmal</t>
  </si>
  <si>
    <t>KK Cooper</t>
  </si>
  <si>
    <t>Shadab Khan</t>
  </si>
  <si>
    <t>GD Phillips</t>
  </si>
  <si>
    <t>RJ Peterson</t>
  </si>
  <si>
    <t xml:space="preserve"> Barbados Royals</t>
  </si>
  <si>
    <t>CR Brathwaite</t>
  </si>
  <si>
    <t>tie,winner after eliminator St Kitts and Nevis Patriots</t>
  </si>
  <si>
    <t>B Laughlin</t>
  </si>
  <si>
    <t>MJ Santner</t>
  </si>
  <si>
    <t>KMA Paul</t>
  </si>
  <si>
    <t>DP Hyatt</t>
  </si>
  <si>
    <t>Umar Akmal</t>
  </si>
  <si>
    <t>M Matthew</t>
  </si>
  <si>
    <t>AR Nurse</t>
  </si>
  <si>
    <t>Misbah-ul-Haq</t>
  </si>
  <si>
    <t>LRPL Taylor</t>
  </si>
  <si>
    <t>G Motie</t>
  </si>
  <si>
    <t>J Glen</t>
  </si>
  <si>
    <t>Imran Tahir</t>
  </si>
  <si>
    <t>VD Philander</t>
  </si>
  <si>
    <t>GC Viljoen</t>
  </si>
  <si>
    <t>SK Springer</t>
  </si>
  <si>
    <t>WD Parnell</t>
  </si>
  <si>
    <t>Ali Khan</t>
  </si>
  <si>
    <t>M Deyal</t>
  </si>
  <si>
    <t>T Shamsi</t>
  </si>
  <si>
    <t>UPSET</t>
  </si>
  <si>
    <t>Team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</si>
</sst>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14" fontId="1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2"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Standard Deviation,</a:t>
            </a:r>
            <a:r>
              <a:rPr lang="el-GR" b="1"/>
              <a:t>σ</a:t>
            </a:r>
            <a:endParaRPr lang="en-IN" b="1"/>
          </a:p>
        </c:rich>
      </c:tx>
      <c:layout>
        <c:manualLayout>
          <c:xMode val="edge"/>
          <c:yMode val="edge"/>
          <c:x val="0.37373763496195356"/>
          <c:y val="3.41463429206983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782874015748033"/>
          <c:y val="0.30076443569553807"/>
          <c:w val="0.74335192475940504"/>
          <c:h val="0.61498432487605714"/>
        </c:manualLayout>
      </c:layout>
      <c:barChart>
        <c:barDir val="bar"/>
        <c:grouping val="clustered"/>
        <c:varyColors val="0"/>
        <c:ser>
          <c:idx val="1"/>
          <c:order val="1"/>
          <c:tx>
            <c:strRef>
              <c:f>'League Analysis'!$D$1</c:f>
              <c:strCache>
                <c:ptCount val="1"/>
                <c:pt idx="0">
                  <c:v>Standard Deviation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'League Analysis'!$A$2:$B$5</c:f>
              <c:multiLvlStrCache>
                <c:ptCount val="4"/>
                <c:lvl>
                  <c:pt idx="0">
                    <c:v>2008-2022</c:v>
                  </c:pt>
                  <c:pt idx="1">
                    <c:v>2011-2021</c:v>
                  </c:pt>
                  <c:pt idx="2">
                    <c:v>2003-2022</c:v>
                  </c:pt>
                  <c:pt idx="3">
                    <c:v>2013-2021</c:v>
                  </c:pt>
                </c:lvl>
                <c:lvl>
                  <c:pt idx="0">
                    <c:v>IPL</c:v>
                  </c:pt>
                  <c:pt idx="1">
                    <c:v>BBL</c:v>
                  </c:pt>
                  <c:pt idx="2">
                    <c:v>Blast</c:v>
                  </c:pt>
                  <c:pt idx="3">
                    <c:v>CPL</c:v>
                  </c:pt>
                </c:lvl>
              </c:multiLvlStrCache>
            </c:multiLvlStrRef>
          </c:cat>
          <c:val>
            <c:numRef>
              <c:f>'League Analysis'!$D$2:$D$5</c:f>
              <c:numCache>
                <c:formatCode>General</c:formatCode>
                <c:ptCount val="4"/>
                <c:pt idx="0">
                  <c:v>0.09</c:v>
                </c:pt>
                <c:pt idx="1">
                  <c:v>7.0000000000000007E-2</c:v>
                </c:pt>
                <c:pt idx="2">
                  <c:v>0.09</c:v>
                </c:pt>
                <c:pt idx="3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76-4645-B72D-887B1BF4C6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-1058237888"/>
        <c:axId val="-10582422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'League Analysis'!$C$1</c15:sqref>
                        </c15:formulaRef>
                      </c:ext>
                    </c:extLst>
                    <c:strCache>
                      <c:ptCount val="1"/>
                      <c:pt idx="0">
                        <c:v>Matches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'League Analysis'!$A$2:$B$5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2008-2022</c:v>
                        </c:pt>
                        <c:pt idx="1">
                          <c:v>2011-2021</c:v>
                        </c:pt>
                        <c:pt idx="2">
                          <c:v>2003-2022</c:v>
                        </c:pt>
                        <c:pt idx="3">
                          <c:v>2013-2021</c:v>
                        </c:pt>
                      </c:lvl>
                      <c:lvl>
                        <c:pt idx="0">
                          <c:v>IPL</c:v>
                        </c:pt>
                        <c:pt idx="1">
                          <c:v>BBL</c:v>
                        </c:pt>
                        <c:pt idx="2">
                          <c:v>Blast</c:v>
                        </c:pt>
                        <c:pt idx="3">
                          <c:v>CPL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'League Analysis'!$C$2:$C$5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1800</c:v>
                      </c:pt>
                      <c:pt idx="1">
                        <c:v>904</c:v>
                      </c:pt>
                      <c:pt idx="2">
                        <c:v>4040</c:v>
                      </c:pt>
                      <c:pt idx="3">
                        <c:v>516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976-4645-B72D-887B1BF4C69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'League Analysis'!$E$1</c15:sqref>
                        </c15:formulaRef>
                      </c:ext>
                    </c:extLst>
                    <c:strCache>
                      <c:ptCount val="1"/>
                      <c:pt idx="0">
                        <c:v>Upset Frequency,q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'League Analysis'!$A$2:$B$5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2008-2022</c:v>
                        </c:pt>
                        <c:pt idx="1">
                          <c:v>2011-2021</c:v>
                        </c:pt>
                        <c:pt idx="2">
                          <c:v>2003-2022</c:v>
                        </c:pt>
                        <c:pt idx="3">
                          <c:v>2013-2021</c:v>
                        </c:pt>
                      </c:lvl>
                      <c:lvl>
                        <c:pt idx="0">
                          <c:v>IPL</c:v>
                        </c:pt>
                        <c:pt idx="1">
                          <c:v>BBL</c:v>
                        </c:pt>
                        <c:pt idx="2">
                          <c:v>Blast</c:v>
                        </c:pt>
                        <c:pt idx="3">
                          <c:v>CPL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'League Analysis'!$E$2:$E$5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0.42</c:v>
                      </c:pt>
                      <c:pt idx="1">
                        <c:v>0.41</c:v>
                      </c:pt>
                      <c:pt idx="2">
                        <c:v>0.55000000000000004</c:v>
                      </c:pt>
                      <c:pt idx="3">
                        <c:v>0.43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976-4645-B72D-887B1BF4C69F}"/>
                  </c:ext>
                </c:extLst>
              </c15:ser>
            </c15:filteredBarSeries>
          </c:ext>
        </c:extLst>
      </c:barChart>
      <c:catAx>
        <c:axId val="-1058237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Leagues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8242240"/>
        <c:crosses val="autoZero"/>
        <c:auto val="1"/>
        <c:lblAlgn val="ctr"/>
        <c:lblOffset val="100"/>
        <c:noMultiLvlLbl val="0"/>
      </c:catAx>
      <c:valAx>
        <c:axId val="-105824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σ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9818569548268621"/>
              <c:y val="0.884119231715044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823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Upset Frequency,q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'League Analysis'!$E$1</c:f>
              <c:strCache>
                <c:ptCount val="1"/>
                <c:pt idx="0">
                  <c:v>Upset Frequency,q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'League Analysis'!$A$2:$B$5</c:f>
              <c:multiLvlStrCache>
                <c:ptCount val="4"/>
                <c:lvl>
                  <c:pt idx="0">
                    <c:v>2008-2022</c:v>
                  </c:pt>
                  <c:pt idx="1">
                    <c:v>2011-2021</c:v>
                  </c:pt>
                  <c:pt idx="2">
                    <c:v>2003-2022</c:v>
                  </c:pt>
                  <c:pt idx="3">
                    <c:v>2013-2021</c:v>
                  </c:pt>
                </c:lvl>
                <c:lvl>
                  <c:pt idx="0">
                    <c:v>IPL</c:v>
                  </c:pt>
                  <c:pt idx="1">
                    <c:v>BBL</c:v>
                  </c:pt>
                  <c:pt idx="2">
                    <c:v>Blast</c:v>
                  </c:pt>
                  <c:pt idx="3">
                    <c:v>CPL</c:v>
                  </c:pt>
                </c:lvl>
              </c:multiLvlStrCache>
            </c:multiLvlStrRef>
          </c:cat>
          <c:val>
            <c:numRef>
              <c:f>'League Analysis'!$E$2:$E$5</c:f>
              <c:numCache>
                <c:formatCode>General</c:formatCode>
                <c:ptCount val="4"/>
                <c:pt idx="0">
                  <c:v>0.42</c:v>
                </c:pt>
                <c:pt idx="1">
                  <c:v>0.41</c:v>
                </c:pt>
                <c:pt idx="2">
                  <c:v>0.55000000000000004</c:v>
                </c:pt>
                <c:pt idx="3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1A-40C4-B5CD-D091067A87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058237344"/>
        <c:axId val="-10582395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'League Analysis'!$C$1</c15:sqref>
                        </c15:formulaRef>
                      </c:ext>
                    </c:extLst>
                    <c:strCache>
                      <c:ptCount val="1"/>
                      <c:pt idx="0">
                        <c:v>Matches</c:v>
                      </c:pt>
                    </c:strCache>
                  </c:strRef>
                </c:tx>
                <c:spPr>
                  <a:solidFill>
                    <a:schemeClr val="accent1">
                      <a:shade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'League Analysis'!$A$2:$B$5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2008-2022</c:v>
                        </c:pt>
                        <c:pt idx="1">
                          <c:v>2011-2021</c:v>
                        </c:pt>
                        <c:pt idx="2">
                          <c:v>2003-2022</c:v>
                        </c:pt>
                        <c:pt idx="3">
                          <c:v>2013-2021</c:v>
                        </c:pt>
                      </c:lvl>
                      <c:lvl>
                        <c:pt idx="0">
                          <c:v>IPL</c:v>
                        </c:pt>
                        <c:pt idx="1">
                          <c:v>BBL</c:v>
                        </c:pt>
                        <c:pt idx="2">
                          <c:v>Blast</c:v>
                        </c:pt>
                        <c:pt idx="3">
                          <c:v>CPL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'League Analysis'!$C$2:$C$5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1800</c:v>
                      </c:pt>
                      <c:pt idx="1">
                        <c:v>904</c:v>
                      </c:pt>
                      <c:pt idx="2">
                        <c:v>4040</c:v>
                      </c:pt>
                      <c:pt idx="3">
                        <c:v>516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D1A-40C4-B5CD-D091067A874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'League Analysis'!$D$1</c15:sqref>
                        </c15:formulaRef>
                      </c:ext>
                    </c:extLst>
                    <c:strCache>
                      <c:ptCount val="1"/>
                      <c:pt idx="0">
                        <c:v>Standard Deviation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'League Analysis'!$A$2:$B$5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2008-2022</c:v>
                        </c:pt>
                        <c:pt idx="1">
                          <c:v>2011-2021</c:v>
                        </c:pt>
                        <c:pt idx="2">
                          <c:v>2003-2022</c:v>
                        </c:pt>
                        <c:pt idx="3">
                          <c:v>2013-2021</c:v>
                        </c:pt>
                      </c:lvl>
                      <c:lvl>
                        <c:pt idx="0">
                          <c:v>IPL</c:v>
                        </c:pt>
                        <c:pt idx="1">
                          <c:v>BBL</c:v>
                        </c:pt>
                        <c:pt idx="2">
                          <c:v>Blast</c:v>
                        </c:pt>
                        <c:pt idx="3">
                          <c:v>CPL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'League Analysis'!$D$2:$D$5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0.09</c:v>
                      </c:pt>
                      <c:pt idx="1">
                        <c:v>7.0000000000000007E-2</c:v>
                      </c:pt>
                      <c:pt idx="2">
                        <c:v>0.09</c:v>
                      </c:pt>
                      <c:pt idx="3">
                        <c:v>0.14000000000000001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D1A-40C4-B5CD-D091067A874D}"/>
                  </c:ext>
                </c:extLst>
              </c15:ser>
            </c15:filteredBarSeries>
          </c:ext>
        </c:extLst>
      </c:barChart>
      <c:catAx>
        <c:axId val="-1058237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Leagues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8239520"/>
        <c:crosses val="autoZero"/>
        <c:auto val="1"/>
        <c:lblAlgn val="ctr"/>
        <c:lblOffset val="100"/>
        <c:noMultiLvlLbl val="0"/>
      </c:catAx>
      <c:valAx>
        <c:axId val="-1058239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Upset Frequency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823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508000</xdr:colOff>
      <xdr:row>5</xdr:row>
      <xdr:rowOff>108856</xdr:rowOff>
    </xdr:from>
    <xdr:to>
      <xdr:col>23</xdr:col>
      <xdr:colOff>326571</xdr:colOff>
      <xdr:row>24</xdr:row>
      <xdr:rowOff>81642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31F6B4-963C-BD07-09D7-1AD6E27807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3175</xdr:colOff>
      <xdr:row>2</xdr:row>
      <xdr:rowOff>107950</xdr:rowOff>
    </xdr:from>
    <xdr:to>
      <xdr:col>15</xdr:col>
      <xdr:colOff>325211</xdr:colOff>
      <xdr:row>17</xdr:row>
      <xdr:rowOff>88899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F6766D-EC95-EAD1-DB92-1F46A40E8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444500</xdr:colOff>
      <xdr:row>7</xdr:row>
      <xdr:rowOff>95251</xdr:rowOff>
    </xdr:from>
    <xdr:ext cx="1187450" cy="2857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C59168C-6122-3E9B-CD27-BC9DE012F3FD}"/>
                </a:ext>
              </a:extLst>
            </xdr:cNvPr>
            <xdr:cNvSpPr txBox="1"/>
          </xdr:nvSpPr>
          <xdr:spPr>
            <a:xfrm>
              <a:off x="8997950" y="1384301"/>
              <a:ext cx="1187450" cy="2857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1" i="1">
                        <a:latin typeface="Cambria Math" panose="02040503050406030204" pitchFamily="18" charset="0"/>
                      </a:rPr>
                      <m:t>𝝈</m:t>
                    </m:r>
                    <m:r>
                      <a:rPr lang="en-IN" sz="1100" b="1" i="0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IN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d>
                          <m:dPr>
                            <m:begChr m:val="⟨"/>
                            <m:endChr m:val="⟩"/>
                            <m:ctrlPr>
                              <a:rPr lang="en-IN" sz="11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en-IN" sz="1100" b="1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IN" sz="1100" b="1" i="1">
                                    <a:latin typeface="Cambria Math" panose="02040503050406030204" pitchFamily="18" charset="0"/>
                                  </a:rPr>
                                  <m:t>𝒙</m:t>
                                </m:r>
                              </m:e>
                              <m:sup>
                                <m:r>
                                  <a:rPr lang="en-IN" sz="1100" b="1" i="0">
                                    <a:latin typeface="Cambria Math" panose="02040503050406030204" pitchFamily="18" charset="0"/>
                                  </a:rPr>
                                  <m:t>𝟐</m:t>
                                </m:r>
                              </m:sup>
                            </m:sSup>
                          </m:e>
                        </m:d>
                        <m:r>
                          <a:rPr lang="en-IN" sz="1100" b="1" i="0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n-IN" sz="11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begChr m:val="⟨"/>
                                <m:endChr m:val="⟩"/>
                                <m:ctrlPr>
                                  <a:rPr lang="en-IN" sz="1100" b="1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IN" sz="1100" b="1" i="1">
                                    <a:latin typeface="Cambria Math" panose="02040503050406030204" pitchFamily="18" charset="0"/>
                                  </a:rPr>
                                  <m:t>𝒙</m:t>
                                </m:r>
                              </m:e>
                            </m:d>
                          </m:e>
                          <m:sup>
                            <m:r>
                              <a:rPr lang="en-IN" sz="1100" b="1" i="0">
                                <a:latin typeface="Cambria Math" panose="02040503050406030204" pitchFamily="18" charset="0"/>
                              </a:rPr>
                              <m:t>𝟐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C59168C-6122-3E9B-CD27-BC9DE012F3FD}"/>
                </a:ext>
              </a:extLst>
            </xdr:cNvPr>
            <xdr:cNvSpPr txBox="1"/>
          </xdr:nvSpPr>
          <xdr:spPr>
            <a:xfrm>
              <a:off x="8997950" y="1384301"/>
              <a:ext cx="1187450" cy="2857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IN" sz="1100" b="1" i="0">
                  <a:latin typeface="Cambria Math" panose="02040503050406030204" pitchFamily="18" charset="0"/>
                </a:rPr>
                <a:t>𝝈=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√(⟨</a:t>
              </a:r>
              <a:r>
                <a:rPr lang="en-IN" sz="1100" b="1" i="0">
                  <a:latin typeface="Cambria Math" panose="02040503050406030204" pitchFamily="18" charset="0"/>
                </a:rPr>
                <a:t>𝒙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IN" sz="1100" b="1" i="0">
                  <a:latin typeface="Cambria Math" panose="02040503050406030204" pitchFamily="18" charset="0"/>
                </a:rPr>
                <a:t>𝟐 ⟩−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⟨</a:t>
              </a:r>
              <a:r>
                <a:rPr lang="en-IN" sz="1100" b="1" i="0">
                  <a:latin typeface="Cambria Math" panose="02040503050406030204" pitchFamily="18" charset="0"/>
                </a:rPr>
                <a:t>𝒙⟩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IN" sz="1100" b="1" i="0">
                  <a:latin typeface="Cambria Math" panose="02040503050406030204" pitchFamily="18" charset="0"/>
                </a:rPr>
                <a:t>𝟐 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n-IN" sz="1100" b="1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/ipl2008_2022matc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TA/bblmatchdat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ATA/blastwinner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ATA/cplmatch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set freq-IPL"/>
      <sheetName val="Winning index-IPL"/>
    </sheetNames>
    <sheetDataSet>
      <sheetData sheetId="0"/>
      <sheetData sheetId="1">
        <row r="2">
          <cell r="A2" t="str">
            <v>Chennai Super Kings</v>
          </cell>
          <cell r="B2">
            <v>0.56989199999999995</v>
          </cell>
        </row>
        <row r="3">
          <cell r="A3" t="str">
            <v>Deccan Chargers</v>
          </cell>
          <cell r="B3">
            <v>0.375</v>
          </cell>
        </row>
        <row r="4">
          <cell r="A4" t="str">
            <v>Delhi Capitals</v>
          </cell>
          <cell r="B4">
            <v>0.47196300000000002</v>
          </cell>
        </row>
        <row r="5">
          <cell r="A5" t="str">
            <v>Gujarat Lions</v>
          </cell>
          <cell r="B5">
            <v>0.46428599999999998</v>
          </cell>
        </row>
        <row r="6">
          <cell r="A6" t="str">
            <v>Gujarat Titans</v>
          </cell>
          <cell r="B6">
            <v>0.71428599999999998</v>
          </cell>
        </row>
        <row r="7">
          <cell r="A7" t="str">
            <v>Kings XI Punjab</v>
          </cell>
          <cell r="B7">
            <v>0.46774199999999999</v>
          </cell>
        </row>
        <row r="8">
          <cell r="A8" t="str">
            <v>Kochi Tuskers Kerala</v>
          </cell>
          <cell r="B8">
            <v>0.42857099999999998</v>
          </cell>
        </row>
        <row r="9">
          <cell r="A9" t="str">
            <v>Kolkata Knight Riders</v>
          </cell>
          <cell r="B9">
            <v>0.49532700000000002</v>
          </cell>
        </row>
        <row r="10">
          <cell r="A10" t="str">
            <v>Lucknow Super Giants</v>
          </cell>
          <cell r="B10">
            <v>0.64285700000000001</v>
          </cell>
        </row>
        <row r="11">
          <cell r="A11" t="str">
            <v>Mumbai Indians</v>
          </cell>
          <cell r="B11">
            <v>0.55607499999999999</v>
          </cell>
        </row>
        <row r="12">
          <cell r="A12" t="str">
            <v>Pune Warriors</v>
          </cell>
          <cell r="B12">
            <v>0.26086999999999999</v>
          </cell>
        </row>
        <row r="13">
          <cell r="A13" t="str">
            <v>Punjab Kings</v>
          </cell>
          <cell r="B13">
            <v>0.46428599999999998</v>
          </cell>
        </row>
        <row r="14">
          <cell r="A14" t="str">
            <v>Rajasthan Royals</v>
          </cell>
          <cell r="B14">
            <v>0.49462400000000001</v>
          </cell>
        </row>
        <row r="15">
          <cell r="A15" t="str">
            <v>Rising Pune Supergiants</v>
          </cell>
          <cell r="B15">
            <v>0.5</v>
          </cell>
        </row>
        <row r="16">
          <cell r="A16" t="str">
            <v>Royal Challengers Bangalore</v>
          </cell>
          <cell r="B16">
            <v>0.48130800000000001</v>
          </cell>
        </row>
        <row r="17">
          <cell r="A17" t="str">
            <v>Sunrisers Hyderabad</v>
          </cell>
          <cell r="B17">
            <v>0.49295800000000001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set freq-BBL"/>
      <sheetName val="Winning index-BBL"/>
    </sheetNames>
    <sheetDataSet>
      <sheetData sheetId="0"/>
      <sheetData sheetId="1">
        <row r="1">
          <cell r="A1" t="str">
            <v>ADELAIDE STRIKERS</v>
          </cell>
          <cell r="B1">
            <v>0.51327400000000001</v>
          </cell>
        </row>
        <row r="2">
          <cell r="A2" t="str">
            <v>BRISBANE HEAT</v>
          </cell>
          <cell r="B2">
            <v>0.40708</v>
          </cell>
        </row>
        <row r="3">
          <cell r="A3" t="str">
            <v>HOBART HURRICANES</v>
          </cell>
          <cell r="B3">
            <v>0.49557499999999999</v>
          </cell>
        </row>
        <row r="4">
          <cell r="A4" t="str">
            <v>MELBOURNE RENEGADES</v>
          </cell>
          <cell r="B4">
            <v>0.40708</v>
          </cell>
        </row>
        <row r="5">
          <cell r="A5" t="str">
            <v>MELBOURNE STARS</v>
          </cell>
          <cell r="B5">
            <v>0.54867299999999997</v>
          </cell>
        </row>
        <row r="6">
          <cell r="A6" t="str">
            <v>PERTH SCORCHERS</v>
          </cell>
          <cell r="B6">
            <v>0.59292</v>
          </cell>
        </row>
        <row r="7">
          <cell r="A7" t="str">
            <v>SYDNEY SIXERS</v>
          </cell>
          <cell r="B7">
            <v>0.57522099999999998</v>
          </cell>
        </row>
        <row r="8">
          <cell r="A8" t="str">
            <v>SYDNEY THUNDER</v>
          </cell>
          <cell r="B8">
            <v>0.39822999999999997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set freq-Blast"/>
      <sheetName val="Winning index-Blast"/>
    </sheetNames>
    <sheetDataSet>
      <sheetData sheetId="0"/>
      <sheetData sheetId="1">
        <row r="1">
          <cell r="A1" t="str">
            <v>Birmingham Bears</v>
          </cell>
          <cell r="B1">
            <v>0.50819700000000001</v>
          </cell>
        </row>
        <row r="2">
          <cell r="A2" t="str">
            <v>Derbyshire Falcons</v>
          </cell>
          <cell r="B2">
            <v>0.34883700000000001</v>
          </cell>
        </row>
        <row r="3">
          <cell r="A3" t="str">
            <v>Derbyshire Phantoms</v>
          </cell>
          <cell r="B3">
            <v>0.31481500000000001</v>
          </cell>
        </row>
        <row r="4">
          <cell r="A4" t="str">
            <v>Durham</v>
          </cell>
          <cell r="B4">
            <v>0.32692300000000002</v>
          </cell>
        </row>
        <row r="5">
          <cell r="A5" t="str">
            <v>Durham Dynamos</v>
          </cell>
          <cell r="B5">
            <v>0.367925</v>
          </cell>
        </row>
        <row r="6">
          <cell r="A6" t="str">
            <v>Durham Jets</v>
          </cell>
          <cell r="B6">
            <v>0.4</v>
          </cell>
        </row>
        <row r="7">
          <cell r="A7" t="str">
            <v>Essex Eagles</v>
          </cell>
          <cell r="B7">
            <v>0.46491199999999999</v>
          </cell>
        </row>
        <row r="8">
          <cell r="A8" t="str">
            <v>Glamorgan</v>
          </cell>
          <cell r="B8">
            <v>0.40151500000000001</v>
          </cell>
        </row>
        <row r="9">
          <cell r="A9" t="str">
            <v>Glamorgan Dragons</v>
          </cell>
          <cell r="B9">
            <v>0.31578899999999999</v>
          </cell>
        </row>
        <row r="10">
          <cell r="A10" t="str">
            <v>Gloucestershire</v>
          </cell>
          <cell r="B10">
            <v>0.50925900000000002</v>
          </cell>
        </row>
        <row r="11">
          <cell r="A11" t="str">
            <v>Gloucestershire Gladiators</v>
          </cell>
          <cell r="B11">
            <v>0.38181799999999999</v>
          </cell>
        </row>
        <row r="12">
          <cell r="A12" t="str">
            <v>Hampshire</v>
          </cell>
          <cell r="B12">
            <v>0.39361699999999999</v>
          </cell>
        </row>
        <row r="13">
          <cell r="A13" t="str">
            <v>Hampshire Hawks</v>
          </cell>
          <cell r="B13">
            <v>0.45122000000000001</v>
          </cell>
        </row>
        <row r="14">
          <cell r="A14" t="str">
            <v>Hampshire Royals</v>
          </cell>
          <cell r="B14">
            <v>0.61538499999999996</v>
          </cell>
        </row>
        <row r="15">
          <cell r="A15" t="str">
            <v>Kent Spitfires</v>
          </cell>
          <cell r="B15">
            <v>0.47368399999999999</v>
          </cell>
        </row>
        <row r="16">
          <cell r="A16" t="str">
            <v>Lancashire Lightning</v>
          </cell>
          <cell r="B16">
            <v>0.53070200000000001</v>
          </cell>
        </row>
        <row r="17">
          <cell r="A17" t="str">
            <v>Leicestershire Foxes</v>
          </cell>
          <cell r="B17">
            <v>0.42543900000000001</v>
          </cell>
        </row>
        <row r="18">
          <cell r="A18" t="str">
            <v>Middlesex</v>
          </cell>
          <cell r="B18">
            <v>0.33333299999999999</v>
          </cell>
        </row>
        <row r="19">
          <cell r="A19" t="str">
            <v>Middlesex Crusaders</v>
          </cell>
          <cell r="B19">
            <v>0.4</v>
          </cell>
        </row>
        <row r="20">
          <cell r="A20" t="str">
            <v>Middlesex Panthers</v>
          </cell>
          <cell r="B20">
            <v>0.24</v>
          </cell>
        </row>
        <row r="21">
          <cell r="A21" t="str">
            <v>Northamptonshire Steelbacks</v>
          </cell>
          <cell r="B21">
            <v>0.40789500000000001</v>
          </cell>
        </row>
        <row r="22">
          <cell r="A22" t="str">
            <v>Northants Steelbacks</v>
          </cell>
          <cell r="B22">
            <v>0.323077</v>
          </cell>
        </row>
        <row r="23">
          <cell r="A23" t="str">
            <v>Nottinghamshire Outlaws</v>
          </cell>
          <cell r="B23">
            <v>0.54545500000000002</v>
          </cell>
        </row>
        <row r="24">
          <cell r="A24" t="str">
            <v>Notts Outlaws</v>
          </cell>
          <cell r="B24">
            <v>0.55769199999999997</v>
          </cell>
        </row>
        <row r="25">
          <cell r="A25" t="str">
            <v>Somerset</v>
          </cell>
          <cell r="B25">
            <v>0.494253</v>
          </cell>
        </row>
        <row r="26">
          <cell r="A26" t="str">
            <v>Somerset Sabres</v>
          </cell>
          <cell r="B26">
            <v>0.40909099999999998</v>
          </cell>
        </row>
        <row r="27">
          <cell r="A27" t="str">
            <v>Surrey</v>
          </cell>
          <cell r="B27">
            <v>0.53030299999999997</v>
          </cell>
        </row>
        <row r="28">
          <cell r="A28" t="str">
            <v>Surrey Brown Caps</v>
          </cell>
          <cell r="B28">
            <v>0.28571400000000002</v>
          </cell>
        </row>
        <row r="29">
          <cell r="A29" t="str">
            <v>Surrey Lions</v>
          </cell>
          <cell r="B29">
            <v>0.54411799999999999</v>
          </cell>
        </row>
        <row r="30">
          <cell r="A30" t="str">
            <v>Sussex Sharks</v>
          </cell>
          <cell r="B30">
            <v>0.45613999999999999</v>
          </cell>
        </row>
        <row r="31">
          <cell r="A31" t="str">
            <v>Warwickshire Bears</v>
          </cell>
          <cell r="B31">
            <v>0.53125</v>
          </cell>
        </row>
        <row r="32">
          <cell r="A32" t="str">
            <v>Welsh Dragons</v>
          </cell>
          <cell r="B32">
            <v>0.2</v>
          </cell>
        </row>
        <row r="33">
          <cell r="A33" t="str">
            <v>Worcestershire Rapids</v>
          </cell>
          <cell r="B33">
            <v>0.40983599999999998</v>
          </cell>
        </row>
        <row r="34">
          <cell r="A34" t="str">
            <v>Worcestershire Royals</v>
          </cell>
          <cell r="B34">
            <v>0.38541700000000001</v>
          </cell>
        </row>
        <row r="35">
          <cell r="A35" t="str">
            <v>Yorkshire Carnegie</v>
          </cell>
          <cell r="B35">
            <v>0.45161299999999999</v>
          </cell>
        </row>
        <row r="36">
          <cell r="A36" t="str">
            <v>Yorkshire Phoenix</v>
          </cell>
          <cell r="B36">
            <v>0.47058800000000001</v>
          </cell>
        </row>
        <row r="37">
          <cell r="A37" t="str">
            <v>Yorkshire Vikings</v>
          </cell>
          <cell r="B37">
            <v>0.41221400000000002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set freq-CPL"/>
      <sheetName val="Winning index-CPL"/>
    </sheetNames>
    <sheetDataSet>
      <sheetData sheetId="0"/>
      <sheetData sheetId="1">
        <row r="1">
          <cell r="A1" t="str">
            <v>Antigua Hawksbills</v>
          </cell>
          <cell r="B1">
            <v>0.1875</v>
          </cell>
        </row>
        <row r="2">
          <cell r="A2" t="str">
            <v>Barbados Royals</v>
          </cell>
          <cell r="B2">
            <v>0.418605</v>
          </cell>
        </row>
        <row r="3">
          <cell r="A3" t="str">
            <v>Guyana Amazon Warriors</v>
          </cell>
          <cell r="B3">
            <v>0.65116300000000005</v>
          </cell>
        </row>
        <row r="4">
          <cell r="A4" t="str">
            <v>Jamaica Tallawahs</v>
          </cell>
          <cell r="B4">
            <v>0.48837199999999997</v>
          </cell>
        </row>
        <row r="5">
          <cell r="A5" t="str">
            <v>Saint Lucia Kings</v>
          </cell>
          <cell r="B5">
            <v>0.36046499999999998</v>
          </cell>
        </row>
        <row r="6">
          <cell r="A6" t="str">
            <v>St Kitts and Nevis Patriots</v>
          </cell>
          <cell r="B6">
            <v>0.41428599999999999</v>
          </cell>
        </row>
        <row r="7">
          <cell r="A7" t="str">
            <v>Trinbago Knight Riders</v>
          </cell>
          <cell r="B7">
            <v>0.62790699999999999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5" totalsRowShown="0" headerRowDxfId="1">
  <autoFilter ref="A1:E5" xr:uid="{00000000-0009-0000-0100-000001000000}"/>
  <tableColumns count="5">
    <tableColumn id="1" xr3:uid="{00000000-0010-0000-0000-000001000000}" name="League"/>
    <tableColumn id="2" xr3:uid="{00000000-0010-0000-0000-000002000000}" name="Years" dataDxfId="0"/>
    <tableColumn id="3" xr3:uid="{00000000-0010-0000-0000-000003000000}" name="Matches"/>
    <tableColumn id="4" xr3:uid="{00000000-0010-0000-0000-000004000000}" name="Standard Deviation"/>
    <tableColumn id="5" xr3:uid="{00000000-0010-0000-0000-000005000000}" name="Upset Frequency,q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zoomScale="70" zoomScaleNormal="70" workbookViewId="0">
      <selection activeCell="E13" sqref="E13"/>
    </sheetView>
  </sheetViews>
  <sheetFormatPr defaultRowHeight="14.5" x14ac:dyDescent="0.35"/>
  <cols>
    <col min="1" max="1" width="8.90625" bestFit="1" customWidth="1"/>
    <col min="2" max="2" width="9.453125" style="5" bestFit="1" customWidth="1"/>
    <col min="3" max="3" width="10.26953125" bestFit="1" customWidth="1"/>
    <col min="4" max="4" width="19.36328125" bestFit="1" customWidth="1"/>
    <col min="5" max="5" width="18.81640625" bestFit="1" customWidth="1"/>
  </cols>
  <sheetData>
    <row r="1" spans="1:6" s="1" customFormat="1" x14ac:dyDescent="0.35">
      <c r="A1" s="1" t="s">
        <v>0</v>
      </c>
      <c r="B1" s="4" t="s">
        <v>5</v>
      </c>
      <c r="C1" s="1" t="s">
        <v>10</v>
      </c>
      <c r="D1" s="1" t="s">
        <v>78</v>
      </c>
      <c r="E1" s="1" t="s">
        <v>79</v>
      </c>
    </row>
    <row r="2" spans="1:6" x14ac:dyDescent="0.35">
      <c r="A2" t="s">
        <v>1</v>
      </c>
      <c r="B2" s="5" t="s">
        <v>6</v>
      </c>
      <c r="C2">
        <v>1800</v>
      </c>
      <c r="D2">
        <v>0.09</v>
      </c>
      <c r="E2">
        <v>0.42</v>
      </c>
      <c r="F2" s="1"/>
    </row>
    <row r="3" spans="1:6" x14ac:dyDescent="0.35">
      <c r="A3" t="s">
        <v>2</v>
      </c>
      <c r="B3" s="5" t="s">
        <v>7</v>
      </c>
      <c r="C3">
        <v>904</v>
      </c>
      <c r="D3">
        <v>7.0000000000000007E-2</v>
      </c>
      <c r="E3">
        <v>0.41</v>
      </c>
      <c r="F3" s="1"/>
    </row>
    <row r="4" spans="1:6" x14ac:dyDescent="0.35">
      <c r="A4" t="s">
        <v>3</v>
      </c>
      <c r="B4" s="5" t="s">
        <v>8</v>
      </c>
      <c r="C4">
        <v>4040</v>
      </c>
      <c r="D4">
        <v>0.09</v>
      </c>
      <c r="E4">
        <v>0.55000000000000004</v>
      </c>
      <c r="F4" s="1"/>
    </row>
    <row r="5" spans="1:6" x14ac:dyDescent="0.35">
      <c r="A5" t="s">
        <v>4</v>
      </c>
      <c r="B5" s="5" t="s">
        <v>9</v>
      </c>
      <c r="C5">
        <v>516</v>
      </c>
      <c r="D5">
        <v>0.14000000000000001</v>
      </c>
      <c r="E5">
        <v>0.43</v>
      </c>
      <c r="F5" s="1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0"/>
  <sheetViews>
    <sheetView workbookViewId="0">
      <selection activeCell="J6" sqref="J6"/>
    </sheetView>
  </sheetViews>
  <sheetFormatPr defaultRowHeight="14.5" x14ac:dyDescent="0.35"/>
  <cols>
    <col min="2" max="2" width="19.7265625" bestFit="1" customWidth="1"/>
    <col min="3" max="3" width="23.08984375" bestFit="1" customWidth="1"/>
    <col min="4" max="4" width="36.1796875" bestFit="1" customWidth="1"/>
    <col min="5" max="5" width="22" bestFit="1" customWidth="1"/>
  </cols>
  <sheetData>
    <row r="1" spans="1:8" s="1" customFormat="1" x14ac:dyDescent="0.35">
      <c r="A1" s="1" t="s">
        <v>97</v>
      </c>
      <c r="B1" s="1" t="s">
        <v>98</v>
      </c>
      <c r="C1" s="1" t="s">
        <v>99</v>
      </c>
      <c r="D1" s="1" t="s">
        <v>100</v>
      </c>
      <c r="E1" s="1" t="s">
        <v>101</v>
      </c>
      <c r="F1" s="1" t="s">
        <v>102</v>
      </c>
      <c r="G1" s="1" t="s">
        <v>103</v>
      </c>
      <c r="H1" s="1" t="s">
        <v>104</v>
      </c>
    </row>
    <row r="2" spans="1:8" x14ac:dyDescent="0.35">
      <c r="A2">
        <v>2003</v>
      </c>
      <c r="B2" t="s">
        <v>62</v>
      </c>
      <c r="C2" t="s">
        <v>64</v>
      </c>
      <c r="D2" t="s">
        <v>105</v>
      </c>
      <c r="E2" t="s">
        <v>106</v>
      </c>
      <c r="F2">
        <f>VLOOKUP(B2,'[3]Winning index-Blast'!A$1:B$37,2,)</f>
        <v>0.54411799999999999</v>
      </c>
      <c r="G2">
        <f>VLOOKUP(C2,'[3]Winning index-Blast'!A$1:B$37,2,)</f>
        <v>0.53125</v>
      </c>
      <c r="H2">
        <f>IF(F2&lt;G2,1,0)</f>
        <v>0</v>
      </c>
    </row>
    <row r="3" spans="1:8" x14ac:dyDescent="0.35">
      <c r="A3">
        <v>2004</v>
      </c>
      <c r="B3" t="s">
        <v>50</v>
      </c>
      <c r="C3" t="s">
        <v>62</v>
      </c>
      <c r="D3" t="s">
        <v>107</v>
      </c>
      <c r="E3" t="s">
        <v>108</v>
      </c>
      <c r="F3">
        <f>VLOOKUP(B3,'[3]Winning index-Blast'!A$1:B$37,2,)</f>
        <v>0.42543900000000001</v>
      </c>
      <c r="G3">
        <f>VLOOKUP(C3,'[3]Winning index-Blast'!A$1:B$37,2,)</f>
        <v>0.54411799999999999</v>
      </c>
      <c r="H3">
        <f t="shared" ref="H3:H21" si="0">IF(F3&lt;G3,1,0)</f>
        <v>1</v>
      </c>
    </row>
    <row r="4" spans="1:8" x14ac:dyDescent="0.35">
      <c r="A4">
        <v>2005</v>
      </c>
      <c r="B4" t="s">
        <v>59</v>
      </c>
      <c r="C4" t="s">
        <v>49</v>
      </c>
      <c r="D4" t="s">
        <v>107</v>
      </c>
      <c r="E4" t="s">
        <v>109</v>
      </c>
      <c r="F4">
        <f>VLOOKUP(B4,'[3]Winning index-Blast'!A$1:B$37,2,)</f>
        <v>0.40909099999999998</v>
      </c>
      <c r="G4">
        <f>VLOOKUP(C4,'[3]Winning index-Blast'!A$1:B$37,2,)</f>
        <v>0.53070200000000001</v>
      </c>
      <c r="H4">
        <f t="shared" si="0"/>
        <v>1</v>
      </c>
    </row>
    <row r="5" spans="1:8" x14ac:dyDescent="0.35">
      <c r="A5">
        <v>2006</v>
      </c>
      <c r="B5" t="s">
        <v>50</v>
      </c>
      <c r="C5" t="s">
        <v>57</v>
      </c>
      <c r="D5" t="s">
        <v>110</v>
      </c>
      <c r="E5" t="s">
        <v>106</v>
      </c>
      <c r="F5">
        <f>VLOOKUP(B5,'[3]Winning index-Blast'!A$1:B$37,2,)</f>
        <v>0.42543900000000001</v>
      </c>
      <c r="G5">
        <f>VLOOKUP(C5,'[3]Winning index-Blast'!A$1:B$37,2,)</f>
        <v>0.55769199999999997</v>
      </c>
      <c r="H5">
        <f t="shared" si="0"/>
        <v>1</v>
      </c>
    </row>
    <row r="6" spans="1:8" x14ac:dyDescent="0.35">
      <c r="A6">
        <v>2007</v>
      </c>
      <c r="B6" t="s">
        <v>48</v>
      </c>
      <c r="C6" t="s">
        <v>44</v>
      </c>
      <c r="D6" t="s">
        <v>111</v>
      </c>
      <c r="E6" t="s">
        <v>108</v>
      </c>
      <c r="F6">
        <f>VLOOKUP(B6,'[3]Winning index-Blast'!A$1:B$37,2,)</f>
        <v>0.47368399999999999</v>
      </c>
      <c r="G6">
        <f>VLOOKUP(C6,'[3]Winning index-Blast'!A$1:B$37,2,)</f>
        <v>0.38181799999999999</v>
      </c>
      <c r="H6">
        <f t="shared" si="0"/>
        <v>0</v>
      </c>
    </row>
    <row r="7" spans="1:8" x14ac:dyDescent="0.35">
      <c r="A7">
        <v>2008</v>
      </c>
      <c r="B7" t="s">
        <v>52</v>
      </c>
      <c r="C7" t="s">
        <v>48</v>
      </c>
      <c r="D7" t="s">
        <v>112</v>
      </c>
      <c r="E7" t="s">
        <v>113</v>
      </c>
      <c r="F7">
        <f>VLOOKUP(B7,'[3]Winning index-Blast'!A$1:B$37,2,)</f>
        <v>0.4</v>
      </c>
      <c r="G7">
        <f>VLOOKUP(C7,'[3]Winning index-Blast'!A$1:B$37,2,)</f>
        <v>0.47368399999999999</v>
      </c>
      <c r="H7">
        <f t="shared" si="0"/>
        <v>1</v>
      </c>
    </row>
    <row r="8" spans="1:8" x14ac:dyDescent="0.35">
      <c r="A8">
        <v>2009</v>
      </c>
      <c r="B8" t="s">
        <v>63</v>
      </c>
      <c r="C8" t="s">
        <v>59</v>
      </c>
      <c r="D8" t="s">
        <v>114</v>
      </c>
      <c r="E8" t="s">
        <v>108</v>
      </c>
      <c r="F8">
        <f>VLOOKUP(B8,'[3]Winning index-Blast'!A$1:B$37,2,)</f>
        <v>0.45613999999999999</v>
      </c>
      <c r="G8">
        <f>VLOOKUP(C8,'[3]Winning index-Blast'!A$1:B$37,2,)</f>
        <v>0.40909099999999998</v>
      </c>
      <c r="H8">
        <f t="shared" si="0"/>
        <v>0</v>
      </c>
    </row>
    <row r="9" spans="1:8" x14ac:dyDescent="0.35">
      <c r="A9">
        <v>2010</v>
      </c>
      <c r="B9" t="s">
        <v>47</v>
      </c>
      <c r="C9" t="s">
        <v>58</v>
      </c>
      <c r="D9" t="s">
        <v>115</v>
      </c>
      <c r="E9" t="s">
        <v>113</v>
      </c>
      <c r="F9">
        <f>VLOOKUP(B9,'[3]Winning index-Blast'!A$1:B$37,2,)</f>
        <v>0.61538499999999996</v>
      </c>
      <c r="G9">
        <f>VLOOKUP(C9,'[3]Winning index-Blast'!A$1:B$37,2,)</f>
        <v>0.494253</v>
      </c>
      <c r="H9">
        <f t="shared" si="0"/>
        <v>0</v>
      </c>
    </row>
    <row r="10" spans="1:8" x14ac:dyDescent="0.35">
      <c r="A10">
        <v>2011</v>
      </c>
      <c r="B10" t="s">
        <v>50</v>
      </c>
      <c r="C10" t="s">
        <v>58</v>
      </c>
      <c r="D10" t="s">
        <v>116</v>
      </c>
      <c r="E10" t="s">
        <v>108</v>
      </c>
      <c r="F10">
        <f>VLOOKUP(B10,'[3]Winning index-Blast'!A$1:B$37,2,)</f>
        <v>0.42543900000000001</v>
      </c>
      <c r="G10">
        <f>VLOOKUP(C10,'[3]Winning index-Blast'!A$1:B$37,2,)</f>
        <v>0.494253</v>
      </c>
      <c r="H10">
        <f t="shared" si="0"/>
        <v>1</v>
      </c>
    </row>
    <row r="11" spans="1:8" x14ac:dyDescent="0.35">
      <c r="A11">
        <v>2012</v>
      </c>
      <c r="B11" t="s">
        <v>47</v>
      </c>
      <c r="C11" t="s">
        <v>68</v>
      </c>
      <c r="D11" t="s">
        <v>117</v>
      </c>
      <c r="E11" t="s">
        <v>118</v>
      </c>
      <c r="F11">
        <f>VLOOKUP(B11,'[3]Winning index-Blast'!A$1:B$37,2,)</f>
        <v>0.61538499999999996</v>
      </c>
      <c r="G11">
        <f>VLOOKUP(C11,'[3]Winning index-Blast'!A$1:B$37,2,)</f>
        <v>0.45161299999999999</v>
      </c>
      <c r="H11">
        <f t="shared" si="0"/>
        <v>0</v>
      </c>
    </row>
    <row r="12" spans="1:8" x14ac:dyDescent="0.35">
      <c r="A12">
        <v>2013</v>
      </c>
      <c r="B12" t="s">
        <v>55</v>
      </c>
      <c r="C12" t="s">
        <v>60</v>
      </c>
      <c r="D12" t="s">
        <v>119</v>
      </c>
      <c r="E12" t="s">
        <v>108</v>
      </c>
      <c r="F12">
        <f>VLOOKUP(B12,'[3]Winning index-Blast'!A$1:B$37,2,)</f>
        <v>0.323077</v>
      </c>
      <c r="G12">
        <f>VLOOKUP(C12,'[3]Winning index-Blast'!A$1:B$37,2,)</f>
        <v>0.53030299999999997</v>
      </c>
      <c r="H12">
        <f t="shared" si="0"/>
        <v>1</v>
      </c>
    </row>
    <row r="13" spans="1:8" x14ac:dyDescent="0.35">
      <c r="A13">
        <v>2014</v>
      </c>
      <c r="B13" t="s">
        <v>34</v>
      </c>
      <c r="C13" t="s">
        <v>49</v>
      </c>
      <c r="D13" t="s">
        <v>110</v>
      </c>
      <c r="E13" t="s">
        <v>108</v>
      </c>
      <c r="F13">
        <f>VLOOKUP(B13,'[3]Winning index-Blast'!A$1:B$37,2,)</f>
        <v>0.50819700000000001</v>
      </c>
      <c r="G13">
        <f>VLOOKUP(C13,'[3]Winning index-Blast'!A$1:B$37,2,)</f>
        <v>0.53070200000000001</v>
      </c>
      <c r="H13">
        <f t="shared" si="0"/>
        <v>1</v>
      </c>
    </row>
    <row r="14" spans="1:8" x14ac:dyDescent="0.35">
      <c r="A14">
        <v>2015</v>
      </c>
      <c r="B14" t="s">
        <v>49</v>
      </c>
      <c r="C14" t="s">
        <v>55</v>
      </c>
      <c r="D14" t="s">
        <v>120</v>
      </c>
      <c r="E14" t="s">
        <v>108</v>
      </c>
      <c r="F14">
        <f>VLOOKUP(B14,'[3]Winning index-Blast'!A$1:B$37,2,)</f>
        <v>0.53070200000000001</v>
      </c>
      <c r="G14">
        <f>VLOOKUP(C14,'[3]Winning index-Blast'!A$1:B$37,2,)</f>
        <v>0.323077</v>
      </c>
      <c r="H14">
        <f t="shared" si="0"/>
        <v>0</v>
      </c>
    </row>
    <row r="15" spans="1:8" x14ac:dyDescent="0.35">
      <c r="A15">
        <v>2016</v>
      </c>
      <c r="B15" t="s">
        <v>55</v>
      </c>
      <c r="C15" t="s">
        <v>39</v>
      </c>
      <c r="D15" t="s">
        <v>111</v>
      </c>
      <c r="E15" t="s">
        <v>108</v>
      </c>
      <c r="F15">
        <f>VLOOKUP(B15,'[3]Winning index-Blast'!A$1:B$37,2,)</f>
        <v>0.323077</v>
      </c>
      <c r="G15">
        <f>VLOOKUP(C15,'[3]Winning index-Blast'!A$1:B$37,2,)</f>
        <v>0.4</v>
      </c>
      <c r="H15">
        <f t="shared" si="0"/>
        <v>1</v>
      </c>
    </row>
    <row r="16" spans="1:8" x14ac:dyDescent="0.35">
      <c r="A16">
        <v>2017</v>
      </c>
      <c r="B16" t="s">
        <v>57</v>
      </c>
      <c r="C16" t="s">
        <v>64</v>
      </c>
      <c r="D16" t="s">
        <v>121</v>
      </c>
      <c r="E16" t="s">
        <v>108</v>
      </c>
      <c r="F16">
        <f>VLOOKUP(B16,'[3]Winning index-Blast'!A$1:B$37,2,)</f>
        <v>0.55769199999999997</v>
      </c>
      <c r="G16">
        <f>VLOOKUP(C16,'[3]Winning index-Blast'!A$1:B$37,2,)</f>
        <v>0.53125</v>
      </c>
      <c r="H16">
        <f t="shared" si="0"/>
        <v>0</v>
      </c>
    </row>
    <row r="17" spans="1:8" x14ac:dyDescent="0.35">
      <c r="A17">
        <v>2018</v>
      </c>
      <c r="B17" t="s">
        <v>66</v>
      </c>
      <c r="C17" t="s">
        <v>63</v>
      </c>
      <c r="D17" t="s">
        <v>122</v>
      </c>
      <c r="E17" t="s">
        <v>108</v>
      </c>
      <c r="F17">
        <f>VLOOKUP(B17,'[3]Winning index-Blast'!A$1:B$37,2,)</f>
        <v>0.40983599999999998</v>
      </c>
      <c r="G17">
        <f>VLOOKUP(C17,'[3]Winning index-Blast'!A$1:B$37,2,)</f>
        <v>0.45613999999999999</v>
      </c>
      <c r="H17">
        <f t="shared" si="0"/>
        <v>1</v>
      </c>
    </row>
    <row r="18" spans="1:8" x14ac:dyDescent="0.35">
      <c r="A18">
        <v>2019</v>
      </c>
      <c r="B18" t="s">
        <v>40</v>
      </c>
      <c r="C18" t="s">
        <v>66</v>
      </c>
      <c r="D18" t="s">
        <v>111</v>
      </c>
      <c r="E18" t="s">
        <v>108</v>
      </c>
      <c r="F18">
        <f>VLOOKUP(B18,'[3]Winning index-Blast'!A$1:B$37,2,)</f>
        <v>0.46491199999999999</v>
      </c>
      <c r="G18">
        <f>VLOOKUP(C18,'[3]Winning index-Blast'!A$1:B$37,2,)</f>
        <v>0.40983599999999998</v>
      </c>
      <c r="H18">
        <f t="shared" si="0"/>
        <v>0</v>
      </c>
    </row>
    <row r="19" spans="1:8" x14ac:dyDescent="0.35">
      <c r="A19">
        <v>2020</v>
      </c>
      <c r="B19" t="s">
        <v>57</v>
      </c>
      <c r="C19" t="s">
        <v>60</v>
      </c>
      <c r="D19" t="s">
        <v>123</v>
      </c>
      <c r="E19" t="s">
        <v>108</v>
      </c>
      <c r="F19">
        <f>VLOOKUP(B19,'[3]Winning index-Blast'!A$1:B$37,2,)</f>
        <v>0.55769199999999997</v>
      </c>
      <c r="G19">
        <f>VLOOKUP(C19,'[3]Winning index-Blast'!A$1:B$37,2,)</f>
        <v>0.53030299999999997</v>
      </c>
      <c r="H19">
        <f t="shared" si="0"/>
        <v>0</v>
      </c>
    </row>
    <row r="20" spans="1:8" x14ac:dyDescent="0.35">
      <c r="A20">
        <v>2021</v>
      </c>
      <c r="B20" t="s">
        <v>48</v>
      </c>
      <c r="C20" t="s">
        <v>58</v>
      </c>
      <c r="D20" t="s">
        <v>124</v>
      </c>
      <c r="E20" t="s">
        <v>108</v>
      </c>
      <c r="F20">
        <f>VLOOKUP(B20,'[3]Winning index-Blast'!A$1:B$37,2,)</f>
        <v>0.47368399999999999</v>
      </c>
      <c r="G20">
        <f>VLOOKUP(C20,'[3]Winning index-Blast'!A$1:B$37,2,)</f>
        <v>0.494253</v>
      </c>
      <c r="H20">
        <f t="shared" si="0"/>
        <v>1</v>
      </c>
    </row>
    <row r="21" spans="1:8" x14ac:dyDescent="0.35">
      <c r="A21">
        <v>2022</v>
      </c>
      <c r="B21" t="s">
        <v>46</v>
      </c>
      <c r="C21" t="s">
        <v>49</v>
      </c>
      <c r="D21" t="s">
        <v>125</v>
      </c>
      <c r="E21" t="s">
        <v>108</v>
      </c>
      <c r="F21">
        <f>VLOOKUP(B21,'[3]Winning index-Blast'!A$1:B$37,2,)</f>
        <v>0.45122000000000001</v>
      </c>
      <c r="G21">
        <f>VLOOKUP(C21,'[3]Winning index-Blast'!A$1:B$37,2,)</f>
        <v>0.53070200000000001</v>
      </c>
      <c r="H21">
        <f t="shared" si="0"/>
        <v>1</v>
      </c>
    </row>
    <row r="26" spans="1:8" x14ac:dyDescent="0.35">
      <c r="G26" t="s">
        <v>126</v>
      </c>
      <c r="H26">
        <f>COUNTIF(H2:H21,1)</f>
        <v>11</v>
      </c>
    </row>
    <row r="27" spans="1:8" x14ac:dyDescent="0.35">
      <c r="G27" t="s">
        <v>127</v>
      </c>
      <c r="H27">
        <v>20</v>
      </c>
    </row>
    <row r="30" spans="1:8" x14ac:dyDescent="0.35">
      <c r="G30" t="s">
        <v>128</v>
      </c>
      <c r="H30">
        <f>H26/H27</f>
        <v>0.55000000000000004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37"/>
  <sheetViews>
    <sheetView workbookViewId="0">
      <selection activeCell="E11" sqref="E11"/>
    </sheetView>
  </sheetViews>
  <sheetFormatPr defaultRowHeight="14.5" x14ac:dyDescent="0.35"/>
  <sheetData>
    <row r="1" spans="1:2" x14ac:dyDescent="0.35">
      <c r="A1" t="s">
        <v>34</v>
      </c>
      <c r="B1">
        <v>0.50819700000000001</v>
      </c>
    </row>
    <row r="2" spans="1:2" x14ac:dyDescent="0.35">
      <c r="A2" t="s">
        <v>35</v>
      </c>
      <c r="B2">
        <v>0.34883700000000001</v>
      </c>
    </row>
    <row r="3" spans="1:2" x14ac:dyDescent="0.35">
      <c r="A3" t="s">
        <v>36</v>
      </c>
      <c r="B3">
        <v>0.31481500000000001</v>
      </c>
    </row>
    <row r="4" spans="1:2" x14ac:dyDescent="0.35">
      <c r="A4" t="s">
        <v>37</v>
      </c>
      <c r="B4">
        <v>0.32692300000000002</v>
      </c>
    </row>
    <row r="5" spans="1:2" x14ac:dyDescent="0.35">
      <c r="A5" t="s">
        <v>38</v>
      </c>
      <c r="B5">
        <v>0.367925</v>
      </c>
    </row>
    <row r="6" spans="1:2" x14ac:dyDescent="0.35">
      <c r="A6" t="s">
        <v>39</v>
      </c>
      <c r="B6">
        <v>0.4</v>
      </c>
    </row>
    <row r="7" spans="1:2" x14ac:dyDescent="0.35">
      <c r="A7" t="s">
        <v>40</v>
      </c>
      <c r="B7">
        <v>0.46491199999999999</v>
      </c>
    </row>
    <row r="8" spans="1:2" x14ac:dyDescent="0.35">
      <c r="A8" t="s">
        <v>41</v>
      </c>
      <c r="B8">
        <v>0.40151500000000001</v>
      </c>
    </row>
    <row r="9" spans="1:2" x14ac:dyDescent="0.35">
      <c r="A9" t="s">
        <v>42</v>
      </c>
      <c r="B9">
        <v>0.31578899999999999</v>
      </c>
    </row>
    <row r="10" spans="1:2" x14ac:dyDescent="0.35">
      <c r="A10" t="s">
        <v>43</v>
      </c>
      <c r="B10">
        <v>0.50925900000000002</v>
      </c>
    </row>
    <row r="11" spans="1:2" x14ac:dyDescent="0.35">
      <c r="A11" t="s">
        <v>44</v>
      </c>
      <c r="B11">
        <v>0.38181799999999999</v>
      </c>
    </row>
    <row r="12" spans="1:2" x14ac:dyDescent="0.35">
      <c r="A12" t="s">
        <v>45</v>
      </c>
      <c r="B12">
        <v>0.39361699999999999</v>
      </c>
    </row>
    <row r="13" spans="1:2" x14ac:dyDescent="0.35">
      <c r="A13" t="s">
        <v>46</v>
      </c>
      <c r="B13">
        <v>0.45122000000000001</v>
      </c>
    </row>
    <row r="14" spans="1:2" x14ac:dyDescent="0.35">
      <c r="A14" t="s">
        <v>47</v>
      </c>
      <c r="B14">
        <v>0.61538499999999996</v>
      </c>
    </row>
    <row r="15" spans="1:2" x14ac:dyDescent="0.35">
      <c r="A15" t="s">
        <v>48</v>
      </c>
      <c r="B15">
        <v>0.47368399999999999</v>
      </c>
    </row>
    <row r="16" spans="1:2" x14ac:dyDescent="0.35">
      <c r="A16" t="s">
        <v>49</v>
      </c>
      <c r="B16">
        <v>0.53070200000000001</v>
      </c>
    </row>
    <row r="17" spans="1:2" x14ac:dyDescent="0.35">
      <c r="A17" t="s">
        <v>50</v>
      </c>
      <c r="B17">
        <v>0.42543900000000001</v>
      </c>
    </row>
    <row r="18" spans="1:2" x14ac:dyDescent="0.35">
      <c r="A18" t="s">
        <v>51</v>
      </c>
      <c r="B18">
        <v>0.33333299999999999</v>
      </c>
    </row>
    <row r="19" spans="1:2" x14ac:dyDescent="0.35">
      <c r="A19" t="s">
        <v>52</v>
      </c>
      <c r="B19">
        <v>0.4</v>
      </c>
    </row>
    <row r="20" spans="1:2" x14ac:dyDescent="0.35">
      <c r="A20" t="s">
        <v>53</v>
      </c>
      <c r="B20">
        <v>0.24</v>
      </c>
    </row>
    <row r="21" spans="1:2" x14ac:dyDescent="0.35">
      <c r="A21" t="s">
        <v>54</v>
      </c>
      <c r="B21">
        <v>0.40789500000000001</v>
      </c>
    </row>
    <row r="22" spans="1:2" x14ac:dyDescent="0.35">
      <c r="A22" t="s">
        <v>55</v>
      </c>
      <c r="B22">
        <v>0.323077</v>
      </c>
    </row>
    <row r="23" spans="1:2" x14ac:dyDescent="0.35">
      <c r="A23" t="s">
        <v>56</v>
      </c>
      <c r="B23">
        <v>0.54545500000000002</v>
      </c>
    </row>
    <row r="24" spans="1:2" x14ac:dyDescent="0.35">
      <c r="A24" t="s">
        <v>57</v>
      </c>
      <c r="B24">
        <v>0.55769199999999997</v>
      </c>
    </row>
    <row r="25" spans="1:2" x14ac:dyDescent="0.35">
      <c r="A25" t="s">
        <v>58</v>
      </c>
      <c r="B25">
        <v>0.494253</v>
      </c>
    </row>
    <row r="26" spans="1:2" x14ac:dyDescent="0.35">
      <c r="A26" t="s">
        <v>59</v>
      </c>
      <c r="B26">
        <v>0.40909099999999998</v>
      </c>
    </row>
    <row r="27" spans="1:2" x14ac:dyDescent="0.35">
      <c r="A27" t="s">
        <v>60</v>
      </c>
      <c r="B27">
        <v>0.53030299999999997</v>
      </c>
    </row>
    <row r="28" spans="1:2" x14ac:dyDescent="0.35">
      <c r="A28" t="s">
        <v>61</v>
      </c>
      <c r="B28">
        <v>0.28571400000000002</v>
      </c>
    </row>
    <row r="29" spans="1:2" x14ac:dyDescent="0.35">
      <c r="A29" t="s">
        <v>62</v>
      </c>
      <c r="B29">
        <v>0.54411799999999999</v>
      </c>
    </row>
    <row r="30" spans="1:2" x14ac:dyDescent="0.35">
      <c r="A30" t="s">
        <v>63</v>
      </c>
      <c r="B30">
        <v>0.45613999999999999</v>
      </c>
    </row>
    <row r="31" spans="1:2" x14ac:dyDescent="0.35">
      <c r="A31" t="s">
        <v>64</v>
      </c>
      <c r="B31">
        <v>0.53125</v>
      </c>
    </row>
    <row r="32" spans="1:2" x14ac:dyDescent="0.35">
      <c r="A32" t="s">
        <v>65</v>
      </c>
      <c r="B32">
        <v>0.2</v>
      </c>
    </row>
    <row r="33" spans="1:2" x14ac:dyDescent="0.35">
      <c r="A33" t="s">
        <v>66</v>
      </c>
      <c r="B33">
        <v>0.40983599999999998</v>
      </c>
    </row>
    <row r="34" spans="1:2" x14ac:dyDescent="0.35">
      <c r="A34" t="s">
        <v>67</v>
      </c>
      <c r="B34">
        <v>0.38541700000000001</v>
      </c>
    </row>
    <row r="35" spans="1:2" x14ac:dyDescent="0.35">
      <c r="A35" t="s">
        <v>68</v>
      </c>
      <c r="B35">
        <v>0.45161299999999999</v>
      </c>
    </row>
    <row r="36" spans="1:2" x14ac:dyDescent="0.35">
      <c r="A36" t="s">
        <v>69</v>
      </c>
      <c r="B36">
        <v>0.47058800000000001</v>
      </c>
    </row>
    <row r="37" spans="1:2" x14ac:dyDescent="0.35">
      <c r="A37" t="s">
        <v>70</v>
      </c>
      <c r="B37">
        <v>0.41221400000000002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77"/>
  <sheetViews>
    <sheetView topLeftCell="A256" workbookViewId="0">
      <selection activeCell="D5" sqref="D5"/>
    </sheetView>
  </sheetViews>
  <sheetFormatPr defaultRowHeight="14.5" x14ac:dyDescent="0.35"/>
  <cols>
    <col min="2" max="2" width="10.453125" bestFit="1" customWidth="1"/>
    <col min="3" max="3" width="14.36328125" customWidth="1"/>
    <col min="4" max="5" width="25" bestFit="1" customWidth="1"/>
    <col min="6" max="6" width="25" customWidth="1"/>
    <col min="8" max="8" width="17.453125" bestFit="1" customWidth="1"/>
    <col min="11" max="11" width="17.26953125" bestFit="1" customWidth="1"/>
  </cols>
  <sheetData>
    <row r="1" spans="1:12" s="1" customFormat="1" x14ac:dyDescent="0.35">
      <c r="A1" s="1" t="s">
        <v>458</v>
      </c>
      <c r="B1" s="1" t="s">
        <v>130</v>
      </c>
      <c r="C1" s="1" t="s">
        <v>101</v>
      </c>
      <c r="D1" s="1" t="s">
        <v>132</v>
      </c>
      <c r="E1" s="1" t="s">
        <v>459</v>
      </c>
      <c r="F1" s="1" t="s">
        <v>460</v>
      </c>
      <c r="G1" s="1" t="s">
        <v>98</v>
      </c>
      <c r="H1" s="1" t="s">
        <v>461</v>
      </c>
      <c r="I1" s="1" t="s">
        <v>135</v>
      </c>
      <c r="J1" s="1" t="s">
        <v>136</v>
      </c>
      <c r="K1" s="1" t="s">
        <v>137</v>
      </c>
      <c r="L1" s="1" t="s">
        <v>138</v>
      </c>
    </row>
    <row r="2" spans="1:12" x14ac:dyDescent="0.35">
      <c r="A2">
        <v>1</v>
      </c>
      <c r="B2" s="5">
        <v>41831</v>
      </c>
      <c r="C2" t="s">
        <v>462</v>
      </c>
      <c r="D2" t="s">
        <v>463</v>
      </c>
      <c r="E2" t="s">
        <v>73</v>
      </c>
      <c r="F2" t="str">
        <f t="shared" ref="F2:F65" si="0">TRIM(E2)</f>
        <v>Guyana Amazon Warriors</v>
      </c>
      <c r="G2" t="s">
        <v>73</v>
      </c>
      <c r="H2" t="s">
        <v>464</v>
      </c>
      <c r="I2">
        <f>VLOOKUP(D2,'[4]Winning index-CPL'!A$1:B$7,2,TRUE)</f>
        <v>0.1875</v>
      </c>
      <c r="J2">
        <f>VLOOKUP(F2,'[4]Winning index-CPL'!A$1:B$7,2,TRUE)</f>
        <v>0.65116300000000005</v>
      </c>
      <c r="K2">
        <f>VLOOKUP(G2,'[4]Winning index-CPL'!A$1:B$7,2,TRUE)</f>
        <v>0.65116300000000005</v>
      </c>
      <c r="L2">
        <f>IF(OR(K2&gt;J2,K2&gt;I2),0,1)</f>
        <v>0</v>
      </c>
    </row>
    <row r="3" spans="1:12" x14ac:dyDescent="0.35">
      <c r="A3">
        <v>19</v>
      </c>
      <c r="B3" s="5">
        <v>41853</v>
      </c>
      <c r="C3" t="s">
        <v>465</v>
      </c>
      <c r="D3" t="s">
        <v>466</v>
      </c>
      <c r="E3" t="s">
        <v>467</v>
      </c>
      <c r="F3" t="str">
        <f t="shared" si="0"/>
        <v>Trinidad &amp; Tobago Red Steel</v>
      </c>
      <c r="G3" t="s">
        <v>468</v>
      </c>
      <c r="H3" t="s">
        <v>469</v>
      </c>
      <c r="I3">
        <f>VLOOKUP(D3,'[4]Winning index-CPL'!A$1:B$7,2,TRUE)</f>
        <v>0.41428599999999999</v>
      </c>
      <c r="J3">
        <f>VLOOKUP(F3,'[4]Winning index-CPL'!A$1:B$7,2,TRUE)</f>
        <v>0.62790699999999999</v>
      </c>
      <c r="K3">
        <f>VLOOKUP(G3,'[4]Winning index-CPL'!A$1:B$7,2,TRUE)</f>
        <v>0.62790699999999999</v>
      </c>
      <c r="L3">
        <f t="shared" ref="L3:L66" si="1">IF(OR(K3&gt;J3,K3&gt;I3),0,1)</f>
        <v>0</v>
      </c>
    </row>
    <row r="4" spans="1:12" x14ac:dyDescent="0.35">
      <c r="A4">
        <v>26</v>
      </c>
      <c r="B4" s="5">
        <v>42977</v>
      </c>
      <c r="C4" t="s">
        <v>470</v>
      </c>
      <c r="D4" t="s">
        <v>471</v>
      </c>
      <c r="E4" t="s">
        <v>472</v>
      </c>
      <c r="F4" t="str">
        <f t="shared" si="0"/>
        <v>St Kitts and Nevis Patriots</v>
      </c>
      <c r="G4" t="s">
        <v>74</v>
      </c>
      <c r="H4" t="s">
        <v>473</v>
      </c>
      <c r="I4">
        <f>VLOOKUP(D4,'[4]Winning index-CPL'!A$1:B$7,2,TRUE)</f>
        <v>0.48837199999999997</v>
      </c>
      <c r="J4">
        <f>VLOOKUP(F4,'[4]Winning index-CPL'!A$1:B$7,2,TRUE)</f>
        <v>0.41428599999999999</v>
      </c>
      <c r="K4">
        <f>VLOOKUP(G4,'[4]Winning index-CPL'!A$1:B$7,2,TRUE)</f>
        <v>0.48837199999999997</v>
      </c>
      <c r="L4">
        <f t="shared" si="1"/>
        <v>0</v>
      </c>
    </row>
    <row r="5" spans="1:12" x14ac:dyDescent="0.35">
      <c r="A5">
        <v>13</v>
      </c>
      <c r="B5" s="5">
        <v>41846</v>
      </c>
      <c r="C5" t="s">
        <v>474</v>
      </c>
      <c r="D5" t="s">
        <v>475</v>
      </c>
      <c r="E5" t="s">
        <v>476</v>
      </c>
      <c r="F5" t="str">
        <f t="shared" si="0"/>
        <v>Jamaica Tallawahs</v>
      </c>
      <c r="G5" t="s">
        <v>468</v>
      </c>
      <c r="H5" t="s">
        <v>477</v>
      </c>
      <c r="I5">
        <f>VLOOKUP(D5,'[4]Winning index-CPL'!A$1:B$7,2,TRUE)</f>
        <v>0.62790699999999999</v>
      </c>
      <c r="J5">
        <f>VLOOKUP(F5,'[4]Winning index-CPL'!A$1:B$7,2,TRUE)</f>
        <v>0.48837199999999997</v>
      </c>
      <c r="K5">
        <f>VLOOKUP(G5,'[4]Winning index-CPL'!A$1:B$7,2,TRUE)</f>
        <v>0.62790699999999999</v>
      </c>
      <c r="L5">
        <f t="shared" si="1"/>
        <v>0</v>
      </c>
    </row>
    <row r="6" spans="1:12" x14ac:dyDescent="0.35">
      <c r="A6">
        <v>17</v>
      </c>
      <c r="B6" s="5">
        <v>42966</v>
      </c>
      <c r="C6" t="s">
        <v>478</v>
      </c>
      <c r="D6" t="s">
        <v>479</v>
      </c>
      <c r="E6" t="s">
        <v>480</v>
      </c>
      <c r="F6" t="str">
        <f t="shared" si="0"/>
        <v>Trinbago Knight Riders</v>
      </c>
      <c r="G6" t="s">
        <v>77</v>
      </c>
      <c r="H6" t="s">
        <v>360</v>
      </c>
      <c r="I6">
        <f>VLOOKUP(D6,'[4]Winning index-CPL'!A$1:B$7,2,TRUE)</f>
        <v>0.65116300000000005</v>
      </c>
      <c r="J6">
        <f>VLOOKUP(F6,'[4]Winning index-CPL'!A$1:B$7,2,TRUE)</f>
        <v>0.62790699999999999</v>
      </c>
      <c r="K6">
        <f>VLOOKUP(G6,'[4]Winning index-CPL'!A$1:B$7,2,TRUE)</f>
        <v>0.62790699999999999</v>
      </c>
      <c r="L6">
        <f t="shared" si="1"/>
        <v>1</v>
      </c>
    </row>
    <row r="7" spans="1:12" x14ac:dyDescent="0.35">
      <c r="A7">
        <v>8</v>
      </c>
      <c r="B7" s="5">
        <v>41492</v>
      </c>
      <c r="C7" t="s">
        <v>465</v>
      </c>
      <c r="D7" t="s">
        <v>463</v>
      </c>
      <c r="E7" t="s">
        <v>481</v>
      </c>
      <c r="F7" t="str">
        <f t="shared" si="0"/>
        <v>St Lucia Zouks</v>
      </c>
      <c r="G7" t="s">
        <v>71</v>
      </c>
      <c r="H7" t="s">
        <v>303</v>
      </c>
      <c r="I7">
        <f>VLOOKUP(D7,'[4]Winning index-CPL'!A$1:B$7,2,TRUE)</f>
        <v>0.1875</v>
      </c>
      <c r="J7">
        <f>VLOOKUP(F7,'[4]Winning index-CPL'!A$1:B$7,2,TRUE)</f>
        <v>0.41428599999999999</v>
      </c>
      <c r="K7">
        <f>VLOOKUP(G7,'[4]Winning index-CPL'!A$1:B$7,2,TRUE)</f>
        <v>0.1875</v>
      </c>
      <c r="L7">
        <f t="shared" si="1"/>
        <v>1</v>
      </c>
    </row>
    <row r="8" spans="1:12" x14ac:dyDescent="0.35">
      <c r="A8">
        <v>26</v>
      </c>
      <c r="B8" s="5">
        <v>41861</v>
      </c>
      <c r="C8" t="s">
        <v>482</v>
      </c>
      <c r="D8" t="s">
        <v>466</v>
      </c>
      <c r="E8" t="s">
        <v>483</v>
      </c>
      <c r="F8" t="str">
        <f t="shared" si="0"/>
        <v>Guyana Amazon Warriors</v>
      </c>
      <c r="G8" t="s">
        <v>73</v>
      </c>
      <c r="H8" t="s">
        <v>484</v>
      </c>
      <c r="I8">
        <f>VLOOKUP(D8,'[4]Winning index-CPL'!A$1:B$7,2,TRUE)</f>
        <v>0.41428599999999999</v>
      </c>
      <c r="J8">
        <f>VLOOKUP(F8,'[4]Winning index-CPL'!A$1:B$7,2,TRUE)</f>
        <v>0.65116300000000005</v>
      </c>
      <c r="K8">
        <f>VLOOKUP(G8,'[4]Winning index-CPL'!A$1:B$7,2,TRUE)</f>
        <v>0.65116300000000005</v>
      </c>
      <c r="L8">
        <f t="shared" si="1"/>
        <v>0</v>
      </c>
    </row>
    <row r="9" spans="1:12" x14ac:dyDescent="0.35">
      <c r="A9">
        <v>30</v>
      </c>
      <c r="B9" s="5">
        <v>42206</v>
      </c>
      <c r="C9" t="s">
        <v>478</v>
      </c>
      <c r="D9" t="s">
        <v>475</v>
      </c>
      <c r="E9" t="s">
        <v>483</v>
      </c>
      <c r="F9" t="str">
        <f t="shared" si="0"/>
        <v>Guyana Amazon Warriors</v>
      </c>
      <c r="G9" t="s">
        <v>73</v>
      </c>
      <c r="H9" t="s">
        <v>484</v>
      </c>
      <c r="I9">
        <f>VLOOKUP(D9,'[4]Winning index-CPL'!A$1:B$7,2,TRUE)</f>
        <v>0.62790699999999999</v>
      </c>
      <c r="J9">
        <f>VLOOKUP(F9,'[4]Winning index-CPL'!A$1:B$7,2,TRUE)</f>
        <v>0.65116300000000005</v>
      </c>
      <c r="K9">
        <f>VLOOKUP(G9,'[4]Winning index-CPL'!A$1:B$7,2,TRUE)</f>
        <v>0.65116300000000005</v>
      </c>
      <c r="L9">
        <f t="shared" si="1"/>
        <v>0</v>
      </c>
    </row>
    <row r="10" spans="1:12" x14ac:dyDescent="0.35">
      <c r="A10">
        <v>27</v>
      </c>
      <c r="B10" s="5">
        <v>43348</v>
      </c>
      <c r="C10" t="s">
        <v>474</v>
      </c>
      <c r="D10" t="s">
        <v>485</v>
      </c>
      <c r="E10" t="s">
        <v>483</v>
      </c>
      <c r="F10" t="str">
        <f t="shared" si="0"/>
        <v>Guyana Amazon Warriors</v>
      </c>
      <c r="G10" t="s">
        <v>77</v>
      </c>
      <c r="H10" t="s">
        <v>440</v>
      </c>
      <c r="I10">
        <f>VLOOKUP(D10,'[4]Winning index-CPL'!A$1:B$7,2,TRUE)</f>
        <v>0.62790699999999999</v>
      </c>
      <c r="J10">
        <f>VLOOKUP(F10,'[4]Winning index-CPL'!A$1:B$7,2,TRUE)</f>
        <v>0.65116300000000005</v>
      </c>
      <c r="K10">
        <f>VLOOKUP(G10,'[4]Winning index-CPL'!A$1:B$7,2,TRUE)</f>
        <v>0.62790699999999999</v>
      </c>
      <c r="L10">
        <f t="shared" si="1"/>
        <v>1</v>
      </c>
    </row>
    <row r="11" spans="1:12" x14ac:dyDescent="0.35">
      <c r="A11">
        <v>8</v>
      </c>
      <c r="B11" s="5">
        <v>42183</v>
      </c>
      <c r="C11" t="s">
        <v>465</v>
      </c>
      <c r="D11" t="s">
        <v>466</v>
      </c>
      <c r="E11" t="s">
        <v>476</v>
      </c>
      <c r="F11" t="str">
        <f t="shared" si="0"/>
        <v>Jamaica Tallawahs</v>
      </c>
      <c r="G11" t="s">
        <v>74</v>
      </c>
      <c r="H11" t="s">
        <v>276</v>
      </c>
      <c r="I11">
        <f>VLOOKUP(D11,'[4]Winning index-CPL'!A$1:B$7,2,TRUE)</f>
        <v>0.41428599999999999</v>
      </c>
      <c r="J11">
        <f>VLOOKUP(F11,'[4]Winning index-CPL'!A$1:B$7,2,TRUE)</f>
        <v>0.48837199999999997</v>
      </c>
      <c r="K11">
        <f>VLOOKUP(G11,'[4]Winning index-CPL'!A$1:B$7,2,TRUE)</f>
        <v>0.48837199999999997</v>
      </c>
      <c r="L11">
        <f t="shared" si="1"/>
        <v>0</v>
      </c>
    </row>
    <row r="12" spans="1:12" x14ac:dyDescent="0.35">
      <c r="A12">
        <v>7</v>
      </c>
      <c r="B12" s="5">
        <v>44437</v>
      </c>
      <c r="C12" t="s">
        <v>486</v>
      </c>
      <c r="D12" t="s">
        <v>487</v>
      </c>
      <c r="E12" t="s">
        <v>480</v>
      </c>
      <c r="F12" t="str">
        <f t="shared" si="0"/>
        <v>Trinbago Knight Riders</v>
      </c>
      <c r="G12" t="s">
        <v>488</v>
      </c>
      <c r="H12" t="s">
        <v>489</v>
      </c>
      <c r="I12">
        <f>VLOOKUP(D12,'[4]Winning index-CPL'!A$1:B$7,2,TRUE)</f>
        <v>0.41428599999999999</v>
      </c>
      <c r="J12">
        <f>VLOOKUP(F12,'[4]Winning index-CPL'!A$1:B$7,2,TRUE)</f>
        <v>0.62790699999999999</v>
      </c>
      <c r="K12">
        <f>VLOOKUP(G12,'[4]Winning index-CPL'!A$1:B$7,2,TRUE)</f>
        <v>0.41428599999999999</v>
      </c>
      <c r="L12">
        <f t="shared" si="1"/>
        <v>1</v>
      </c>
    </row>
    <row r="13" spans="1:12" x14ac:dyDescent="0.35">
      <c r="A13">
        <v>22</v>
      </c>
      <c r="B13" s="5">
        <v>43733</v>
      </c>
      <c r="C13" t="s">
        <v>465</v>
      </c>
      <c r="D13" t="s">
        <v>466</v>
      </c>
      <c r="E13" t="s">
        <v>483</v>
      </c>
      <c r="F13" t="str">
        <f t="shared" si="0"/>
        <v>Guyana Amazon Warriors</v>
      </c>
      <c r="G13" t="s">
        <v>73</v>
      </c>
      <c r="H13" t="s">
        <v>490</v>
      </c>
      <c r="I13">
        <f>VLOOKUP(D13,'[4]Winning index-CPL'!A$1:B$7,2,TRUE)</f>
        <v>0.41428599999999999</v>
      </c>
      <c r="J13">
        <f>VLOOKUP(F13,'[4]Winning index-CPL'!A$1:B$7,2,TRUE)</f>
        <v>0.65116300000000005</v>
      </c>
      <c r="K13">
        <f>VLOOKUP(G13,'[4]Winning index-CPL'!A$1:B$7,2,TRUE)</f>
        <v>0.65116300000000005</v>
      </c>
      <c r="L13">
        <f t="shared" si="1"/>
        <v>0</v>
      </c>
    </row>
    <row r="14" spans="1:12" x14ac:dyDescent="0.35">
      <c r="A14">
        <v>19</v>
      </c>
      <c r="B14" s="5">
        <v>42569</v>
      </c>
      <c r="C14" t="s">
        <v>470</v>
      </c>
      <c r="D14" t="s">
        <v>471</v>
      </c>
      <c r="E14" t="s">
        <v>480</v>
      </c>
      <c r="F14" t="str">
        <f t="shared" si="0"/>
        <v>Trinbago Knight Riders</v>
      </c>
      <c r="G14" t="s">
        <v>74</v>
      </c>
      <c r="H14" t="s">
        <v>491</v>
      </c>
      <c r="I14">
        <f>VLOOKUP(D14,'[4]Winning index-CPL'!A$1:B$7,2,TRUE)</f>
        <v>0.48837199999999997</v>
      </c>
      <c r="J14">
        <f>VLOOKUP(F14,'[4]Winning index-CPL'!A$1:B$7,2,TRUE)</f>
        <v>0.62790699999999999</v>
      </c>
      <c r="K14">
        <f>VLOOKUP(G14,'[4]Winning index-CPL'!A$1:B$7,2,TRUE)</f>
        <v>0.48837199999999997</v>
      </c>
      <c r="L14">
        <f t="shared" si="1"/>
        <v>1</v>
      </c>
    </row>
    <row r="15" spans="1:12" x14ac:dyDescent="0.35">
      <c r="A15">
        <v>5</v>
      </c>
      <c r="B15" s="5">
        <v>41489</v>
      </c>
      <c r="C15" t="s">
        <v>492</v>
      </c>
      <c r="D15" t="s">
        <v>475</v>
      </c>
      <c r="E15" t="s">
        <v>493</v>
      </c>
      <c r="F15" t="str">
        <f t="shared" si="0"/>
        <v>Barbados Tridents</v>
      </c>
      <c r="G15" t="s">
        <v>494</v>
      </c>
      <c r="H15" t="s">
        <v>340</v>
      </c>
      <c r="I15">
        <f>VLOOKUP(D15,'[4]Winning index-CPL'!A$1:B$7,2,TRUE)</f>
        <v>0.62790699999999999</v>
      </c>
      <c r="J15">
        <f>VLOOKUP(F15,'[4]Winning index-CPL'!A$1:B$7,2,TRUE)</f>
        <v>0.418605</v>
      </c>
      <c r="K15">
        <f>VLOOKUP(G15,'[4]Winning index-CPL'!A$1:B$7,2,TRUE)</f>
        <v>0.418605</v>
      </c>
      <c r="L15">
        <f t="shared" si="1"/>
        <v>1</v>
      </c>
    </row>
    <row r="16" spans="1:12" x14ac:dyDescent="0.35">
      <c r="A16">
        <v>26</v>
      </c>
      <c r="B16" s="5">
        <v>42580</v>
      </c>
      <c r="C16" t="s">
        <v>495</v>
      </c>
      <c r="D16" t="s">
        <v>496</v>
      </c>
      <c r="E16" t="s">
        <v>480</v>
      </c>
      <c r="F16" t="str">
        <f t="shared" si="0"/>
        <v>Trinbago Knight Riders</v>
      </c>
      <c r="G16" t="s">
        <v>76</v>
      </c>
      <c r="H16" t="s">
        <v>497</v>
      </c>
      <c r="I16">
        <f>VLOOKUP(D16,'[4]Winning index-CPL'!A$1:B$7,2,TRUE)</f>
        <v>0.41428599999999999</v>
      </c>
      <c r="J16">
        <f>VLOOKUP(F16,'[4]Winning index-CPL'!A$1:B$7,2,TRUE)</f>
        <v>0.62790699999999999</v>
      </c>
      <c r="K16">
        <f>VLOOKUP(G16,'[4]Winning index-CPL'!A$1:B$7,2,TRUE)</f>
        <v>0.41428599999999999</v>
      </c>
      <c r="L16">
        <f t="shared" si="1"/>
        <v>1</v>
      </c>
    </row>
    <row r="17" spans="1:12" x14ac:dyDescent="0.35">
      <c r="A17">
        <v>8</v>
      </c>
      <c r="B17" s="5">
        <v>43327</v>
      </c>
      <c r="C17" t="s">
        <v>470</v>
      </c>
      <c r="D17" t="s">
        <v>471</v>
      </c>
      <c r="E17" t="s">
        <v>472</v>
      </c>
      <c r="F17" t="str">
        <f t="shared" si="0"/>
        <v>St Kitts and Nevis Patriots</v>
      </c>
      <c r="G17" t="s">
        <v>74</v>
      </c>
      <c r="H17" t="s">
        <v>498</v>
      </c>
      <c r="I17">
        <f>VLOOKUP(D17,'[4]Winning index-CPL'!A$1:B$7,2,TRUE)</f>
        <v>0.48837199999999997</v>
      </c>
      <c r="J17">
        <f>VLOOKUP(F17,'[4]Winning index-CPL'!A$1:B$7,2,TRUE)</f>
        <v>0.41428599999999999</v>
      </c>
      <c r="K17">
        <f>VLOOKUP(G17,'[4]Winning index-CPL'!A$1:B$7,2,TRUE)</f>
        <v>0.48837199999999997</v>
      </c>
      <c r="L17">
        <f t="shared" si="1"/>
        <v>0</v>
      </c>
    </row>
    <row r="18" spans="1:12" x14ac:dyDescent="0.35">
      <c r="A18">
        <v>4</v>
      </c>
      <c r="B18" s="5">
        <v>41837</v>
      </c>
      <c r="C18" t="s">
        <v>499</v>
      </c>
      <c r="D18" t="s">
        <v>463</v>
      </c>
      <c r="E18" t="s">
        <v>476</v>
      </c>
      <c r="F18" t="str">
        <f t="shared" si="0"/>
        <v>Jamaica Tallawahs</v>
      </c>
      <c r="G18" t="s">
        <v>74</v>
      </c>
      <c r="H18" t="s">
        <v>289</v>
      </c>
      <c r="I18">
        <f>VLOOKUP(D18,'[4]Winning index-CPL'!A$1:B$7,2,TRUE)</f>
        <v>0.1875</v>
      </c>
      <c r="J18">
        <f>VLOOKUP(F18,'[4]Winning index-CPL'!A$1:B$7,2,TRUE)</f>
        <v>0.48837199999999997</v>
      </c>
      <c r="K18">
        <f>VLOOKUP(G18,'[4]Winning index-CPL'!A$1:B$7,2,TRUE)</f>
        <v>0.48837199999999997</v>
      </c>
      <c r="L18">
        <f t="shared" si="1"/>
        <v>0</v>
      </c>
    </row>
    <row r="19" spans="1:12" x14ac:dyDescent="0.35">
      <c r="A19">
        <v>15</v>
      </c>
      <c r="B19" s="5">
        <v>42964</v>
      </c>
      <c r="C19" t="s">
        <v>478</v>
      </c>
      <c r="D19" t="s">
        <v>471</v>
      </c>
      <c r="E19" t="s">
        <v>483</v>
      </c>
      <c r="F19" t="str">
        <f t="shared" si="0"/>
        <v>Guyana Amazon Warriors</v>
      </c>
      <c r="G19" t="s">
        <v>74</v>
      </c>
      <c r="H19" t="s">
        <v>500</v>
      </c>
      <c r="I19">
        <f>VLOOKUP(D19,'[4]Winning index-CPL'!A$1:B$7,2,TRUE)</f>
        <v>0.48837199999999997</v>
      </c>
      <c r="J19">
        <f>VLOOKUP(F19,'[4]Winning index-CPL'!A$1:B$7,2,TRUE)</f>
        <v>0.65116300000000005</v>
      </c>
      <c r="K19">
        <f>VLOOKUP(G19,'[4]Winning index-CPL'!A$1:B$7,2,TRUE)</f>
        <v>0.48837199999999997</v>
      </c>
      <c r="L19">
        <f t="shared" si="1"/>
        <v>1</v>
      </c>
    </row>
    <row r="20" spans="1:12" x14ac:dyDescent="0.35">
      <c r="A20">
        <v>26</v>
      </c>
      <c r="B20" s="5">
        <v>43737</v>
      </c>
      <c r="C20" t="s">
        <v>492</v>
      </c>
      <c r="D20" t="s">
        <v>501</v>
      </c>
      <c r="E20" t="s">
        <v>481</v>
      </c>
      <c r="F20" t="str">
        <f t="shared" si="0"/>
        <v>St Lucia Zouks</v>
      </c>
      <c r="G20" t="s">
        <v>494</v>
      </c>
      <c r="H20" t="s">
        <v>502</v>
      </c>
      <c r="I20">
        <f>VLOOKUP(D20,'[4]Winning index-CPL'!A$1:B$7,2,TRUE)</f>
        <v>0.418605</v>
      </c>
      <c r="J20">
        <f>VLOOKUP(F20,'[4]Winning index-CPL'!A$1:B$7,2,TRUE)</f>
        <v>0.41428599999999999</v>
      </c>
      <c r="K20">
        <f>VLOOKUP(G20,'[4]Winning index-CPL'!A$1:B$7,2,TRUE)</f>
        <v>0.418605</v>
      </c>
      <c r="L20">
        <f t="shared" si="1"/>
        <v>0</v>
      </c>
    </row>
    <row r="21" spans="1:12" x14ac:dyDescent="0.35">
      <c r="A21">
        <v>15</v>
      </c>
      <c r="B21" s="5">
        <v>41847</v>
      </c>
      <c r="C21" t="s">
        <v>474</v>
      </c>
      <c r="D21" t="s">
        <v>466</v>
      </c>
      <c r="E21" t="s">
        <v>467</v>
      </c>
      <c r="F21" t="str">
        <f t="shared" si="0"/>
        <v>Trinidad &amp; Tobago Red Steel</v>
      </c>
      <c r="G21" t="s">
        <v>468</v>
      </c>
      <c r="H21" t="s">
        <v>497</v>
      </c>
      <c r="I21">
        <f>VLOOKUP(D21,'[4]Winning index-CPL'!A$1:B$7,2,TRUE)</f>
        <v>0.41428599999999999</v>
      </c>
      <c r="J21">
        <f>VLOOKUP(F21,'[4]Winning index-CPL'!A$1:B$7,2,TRUE)</f>
        <v>0.62790699999999999</v>
      </c>
      <c r="K21">
        <f>VLOOKUP(G21,'[4]Winning index-CPL'!A$1:B$7,2,TRUE)</f>
        <v>0.62790699999999999</v>
      </c>
      <c r="L21">
        <f t="shared" si="1"/>
        <v>0</v>
      </c>
    </row>
    <row r="22" spans="1:12" x14ac:dyDescent="0.35">
      <c r="A22">
        <v>23</v>
      </c>
      <c r="B22" s="5">
        <v>44448</v>
      </c>
      <c r="C22" t="s">
        <v>486</v>
      </c>
      <c r="D22" t="s">
        <v>503</v>
      </c>
      <c r="E22" t="s">
        <v>480</v>
      </c>
      <c r="F22" t="str">
        <f t="shared" si="0"/>
        <v>Trinbago Knight Riders</v>
      </c>
      <c r="G22" t="s">
        <v>77</v>
      </c>
      <c r="H22" t="s">
        <v>504</v>
      </c>
      <c r="I22">
        <f>VLOOKUP(D22,'[4]Winning index-CPL'!A$1:B$7,2,TRUE)</f>
        <v>0.418605</v>
      </c>
      <c r="J22">
        <f>VLOOKUP(F22,'[4]Winning index-CPL'!A$1:B$7,2,TRUE)</f>
        <v>0.62790699999999999</v>
      </c>
      <c r="K22">
        <f>VLOOKUP(G22,'[4]Winning index-CPL'!A$1:B$7,2,TRUE)</f>
        <v>0.62790699999999999</v>
      </c>
      <c r="L22">
        <f t="shared" si="1"/>
        <v>0</v>
      </c>
    </row>
    <row r="23" spans="1:12" x14ac:dyDescent="0.35">
      <c r="A23">
        <v>12</v>
      </c>
      <c r="B23" s="5">
        <v>42562</v>
      </c>
      <c r="C23" t="s">
        <v>492</v>
      </c>
      <c r="D23" t="s">
        <v>471</v>
      </c>
      <c r="E23" t="s">
        <v>493</v>
      </c>
      <c r="F23" t="str">
        <f t="shared" si="0"/>
        <v>Barbados Tridents</v>
      </c>
      <c r="G23" t="s">
        <v>505</v>
      </c>
      <c r="H23" t="s">
        <v>191</v>
      </c>
      <c r="I23">
        <f>VLOOKUP(D23,'[4]Winning index-CPL'!A$1:B$7,2,TRUE)</f>
        <v>0.48837199999999997</v>
      </c>
      <c r="J23">
        <f>VLOOKUP(F23,'[4]Winning index-CPL'!A$1:B$7,2,TRUE)</f>
        <v>0.418605</v>
      </c>
      <c r="K23">
        <f>VLOOKUP(G23,'[4]Winning index-CPL'!A$1:B$7,2,TRUE)</f>
        <v>0.41428599999999999</v>
      </c>
      <c r="L23">
        <f t="shared" si="1"/>
        <v>1</v>
      </c>
    </row>
    <row r="24" spans="1:12" x14ac:dyDescent="0.35">
      <c r="A24">
        <v>17</v>
      </c>
      <c r="B24" s="5">
        <v>43728</v>
      </c>
      <c r="C24" t="s">
        <v>465</v>
      </c>
      <c r="D24" t="s">
        <v>501</v>
      </c>
      <c r="E24" t="s">
        <v>481</v>
      </c>
      <c r="F24" t="str">
        <f t="shared" si="0"/>
        <v>St Lucia Zouks</v>
      </c>
      <c r="G24" t="s">
        <v>494</v>
      </c>
      <c r="H24" t="s">
        <v>506</v>
      </c>
      <c r="I24">
        <f>VLOOKUP(D24,'[4]Winning index-CPL'!A$1:B$7,2,TRUE)</f>
        <v>0.418605</v>
      </c>
      <c r="J24">
        <f>VLOOKUP(F24,'[4]Winning index-CPL'!A$1:B$7,2,TRUE)</f>
        <v>0.41428599999999999</v>
      </c>
      <c r="K24">
        <f>VLOOKUP(G24,'[4]Winning index-CPL'!A$1:B$7,2,TRUE)</f>
        <v>0.418605</v>
      </c>
      <c r="L24">
        <f t="shared" si="1"/>
        <v>0</v>
      </c>
    </row>
    <row r="25" spans="1:12" x14ac:dyDescent="0.35">
      <c r="A25">
        <v>25</v>
      </c>
      <c r="B25" s="5">
        <v>44077</v>
      </c>
      <c r="C25" t="s">
        <v>507</v>
      </c>
      <c r="D25" t="s">
        <v>496</v>
      </c>
      <c r="E25" t="s">
        <v>476</v>
      </c>
      <c r="F25" t="str">
        <f t="shared" si="0"/>
        <v>Jamaica Tallawahs</v>
      </c>
      <c r="G25" t="s">
        <v>505</v>
      </c>
      <c r="H25" t="s">
        <v>191</v>
      </c>
      <c r="I25">
        <f>VLOOKUP(D25,'[4]Winning index-CPL'!A$1:B$7,2,TRUE)</f>
        <v>0.41428599999999999</v>
      </c>
      <c r="J25">
        <f>VLOOKUP(F25,'[4]Winning index-CPL'!A$1:B$7,2,TRUE)</f>
        <v>0.48837199999999997</v>
      </c>
      <c r="K25">
        <f>VLOOKUP(G25,'[4]Winning index-CPL'!A$1:B$7,2,TRUE)</f>
        <v>0.41428599999999999</v>
      </c>
      <c r="L25">
        <f t="shared" si="1"/>
        <v>1</v>
      </c>
    </row>
    <row r="26" spans="1:12" x14ac:dyDescent="0.35">
      <c r="A26">
        <v>17</v>
      </c>
      <c r="B26" s="5">
        <v>44072</v>
      </c>
      <c r="C26" t="s">
        <v>474</v>
      </c>
      <c r="D26" t="s">
        <v>501</v>
      </c>
      <c r="E26" t="s">
        <v>480</v>
      </c>
      <c r="F26" t="str">
        <f t="shared" si="0"/>
        <v>Trinbago Knight Riders</v>
      </c>
      <c r="G26" t="s">
        <v>77</v>
      </c>
      <c r="H26" t="s">
        <v>508</v>
      </c>
      <c r="I26">
        <f>VLOOKUP(D26,'[4]Winning index-CPL'!A$1:B$7,2,TRUE)</f>
        <v>0.418605</v>
      </c>
      <c r="J26">
        <f>VLOOKUP(F26,'[4]Winning index-CPL'!A$1:B$7,2,TRUE)</f>
        <v>0.62790699999999999</v>
      </c>
      <c r="K26">
        <f>VLOOKUP(G26,'[4]Winning index-CPL'!A$1:B$7,2,TRUE)</f>
        <v>0.62790699999999999</v>
      </c>
      <c r="L26">
        <f t="shared" si="1"/>
        <v>0</v>
      </c>
    </row>
    <row r="27" spans="1:12" x14ac:dyDescent="0.35">
      <c r="A27">
        <v>7</v>
      </c>
      <c r="B27" s="5">
        <v>42182</v>
      </c>
      <c r="C27" t="s">
        <v>492</v>
      </c>
      <c r="D27" t="s">
        <v>496</v>
      </c>
      <c r="E27" t="s">
        <v>493</v>
      </c>
      <c r="F27" t="str">
        <f t="shared" si="0"/>
        <v>Barbados Tridents</v>
      </c>
      <c r="G27" t="s">
        <v>76</v>
      </c>
      <c r="H27" t="s">
        <v>508</v>
      </c>
      <c r="I27">
        <f>VLOOKUP(D27,'[4]Winning index-CPL'!A$1:B$7,2,TRUE)</f>
        <v>0.41428599999999999</v>
      </c>
      <c r="J27">
        <f>VLOOKUP(F27,'[4]Winning index-CPL'!A$1:B$7,2,TRUE)</f>
        <v>0.418605</v>
      </c>
      <c r="K27">
        <f>VLOOKUP(G27,'[4]Winning index-CPL'!A$1:B$7,2,TRUE)</f>
        <v>0.41428599999999999</v>
      </c>
      <c r="L27">
        <f t="shared" si="1"/>
        <v>1</v>
      </c>
    </row>
    <row r="28" spans="1:12" x14ac:dyDescent="0.35">
      <c r="A28">
        <v>18</v>
      </c>
      <c r="B28" s="5">
        <v>44444</v>
      </c>
      <c r="C28" t="s">
        <v>486</v>
      </c>
      <c r="D28" t="s">
        <v>471</v>
      </c>
      <c r="E28" t="s">
        <v>480</v>
      </c>
      <c r="F28" t="str">
        <f t="shared" si="0"/>
        <v>Trinbago Knight Riders</v>
      </c>
      <c r="G28" t="s">
        <v>77</v>
      </c>
      <c r="H28" t="s">
        <v>484</v>
      </c>
      <c r="I28">
        <f>VLOOKUP(D28,'[4]Winning index-CPL'!A$1:B$7,2,TRUE)</f>
        <v>0.48837199999999997</v>
      </c>
      <c r="J28">
        <f>VLOOKUP(F28,'[4]Winning index-CPL'!A$1:B$7,2,TRUE)</f>
        <v>0.62790699999999999</v>
      </c>
      <c r="K28">
        <f>VLOOKUP(G28,'[4]Winning index-CPL'!A$1:B$7,2,TRUE)</f>
        <v>0.62790699999999999</v>
      </c>
      <c r="L28">
        <f t="shared" si="1"/>
        <v>0</v>
      </c>
    </row>
    <row r="29" spans="1:12" x14ac:dyDescent="0.35">
      <c r="A29">
        <v>23</v>
      </c>
      <c r="B29" s="5">
        <v>42199</v>
      </c>
      <c r="C29" t="s">
        <v>474</v>
      </c>
      <c r="D29" t="s">
        <v>475</v>
      </c>
      <c r="E29" t="s">
        <v>481</v>
      </c>
      <c r="F29" t="str">
        <f t="shared" si="0"/>
        <v>St Lucia Zouks</v>
      </c>
      <c r="G29" t="s">
        <v>509</v>
      </c>
      <c r="H29" t="s">
        <v>510</v>
      </c>
      <c r="I29">
        <f>VLOOKUP(D29,'[4]Winning index-CPL'!A$1:B$7,2,TRUE)</f>
        <v>0.62790699999999999</v>
      </c>
      <c r="J29">
        <f>VLOOKUP(F29,'[4]Winning index-CPL'!A$1:B$7,2,TRUE)</f>
        <v>0.41428599999999999</v>
      </c>
      <c r="K29">
        <f>VLOOKUP(G29,'[4]Winning index-CPL'!A$1:B$7,2,TRUE)</f>
        <v>0.41428599999999999</v>
      </c>
      <c r="L29">
        <f t="shared" si="1"/>
        <v>1</v>
      </c>
    </row>
    <row r="30" spans="1:12" x14ac:dyDescent="0.35">
      <c r="A30">
        <v>20</v>
      </c>
      <c r="B30" s="5">
        <v>43341</v>
      </c>
      <c r="C30" t="s">
        <v>492</v>
      </c>
      <c r="D30" t="s">
        <v>501</v>
      </c>
      <c r="E30" t="s">
        <v>476</v>
      </c>
      <c r="F30" t="str">
        <f t="shared" si="0"/>
        <v>Jamaica Tallawahs</v>
      </c>
      <c r="G30" t="s">
        <v>74</v>
      </c>
      <c r="H30" t="s">
        <v>510</v>
      </c>
      <c r="I30">
        <f>VLOOKUP(D30,'[4]Winning index-CPL'!A$1:B$7,2,TRUE)</f>
        <v>0.418605</v>
      </c>
      <c r="J30">
        <f>VLOOKUP(F30,'[4]Winning index-CPL'!A$1:B$7,2,TRUE)</f>
        <v>0.48837199999999997</v>
      </c>
      <c r="K30">
        <f>VLOOKUP(G30,'[4]Winning index-CPL'!A$1:B$7,2,TRUE)</f>
        <v>0.48837199999999997</v>
      </c>
      <c r="L30">
        <f t="shared" si="1"/>
        <v>0</v>
      </c>
    </row>
    <row r="31" spans="1:12" x14ac:dyDescent="0.35">
      <c r="A31">
        <v>9</v>
      </c>
      <c r="B31" s="5">
        <v>44439</v>
      </c>
      <c r="C31" t="s">
        <v>486</v>
      </c>
      <c r="D31" t="s">
        <v>485</v>
      </c>
      <c r="E31" t="s">
        <v>511</v>
      </c>
      <c r="F31" t="str">
        <f t="shared" si="0"/>
        <v>St Lucia Kings</v>
      </c>
      <c r="G31" t="s">
        <v>77</v>
      </c>
      <c r="H31" t="s">
        <v>508</v>
      </c>
      <c r="I31">
        <f>VLOOKUP(D31,'[4]Winning index-CPL'!A$1:B$7,2,TRUE)</f>
        <v>0.62790699999999999</v>
      </c>
      <c r="J31">
        <f>VLOOKUP(F31,'[4]Winning index-CPL'!A$1:B$7,2,TRUE)</f>
        <v>0.41428599999999999</v>
      </c>
      <c r="K31">
        <f>VLOOKUP(G31,'[4]Winning index-CPL'!A$1:B$7,2,TRUE)</f>
        <v>0.62790699999999999</v>
      </c>
      <c r="L31">
        <f t="shared" si="1"/>
        <v>0</v>
      </c>
    </row>
    <row r="32" spans="1:12" x14ac:dyDescent="0.35">
      <c r="A32">
        <v>14</v>
      </c>
      <c r="B32" s="5">
        <v>41497</v>
      </c>
      <c r="C32" t="s">
        <v>474</v>
      </c>
      <c r="D32" t="s">
        <v>475</v>
      </c>
      <c r="E32" t="s">
        <v>512</v>
      </c>
      <c r="F32" t="str">
        <f t="shared" si="0"/>
        <v>Antigua Hawksbills</v>
      </c>
      <c r="G32" t="s">
        <v>468</v>
      </c>
      <c r="H32" t="s">
        <v>278</v>
      </c>
      <c r="I32">
        <f>VLOOKUP(D32,'[4]Winning index-CPL'!A$1:B$7,2,TRUE)</f>
        <v>0.62790699999999999</v>
      </c>
      <c r="J32">
        <f>VLOOKUP(F32,'[4]Winning index-CPL'!A$1:B$7,2,TRUE)</f>
        <v>0.1875</v>
      </c>
      <c r="K32">
        <f>VLOOKUP(G32,'[4]Winning index-CPL'!A$1:B$7,2,TRUE)</f>
        <v>0.62790699999999999</v>
      </c>
      <c r="L32">
        <f t="shared" si="1"/>
        <v>0</v>
      </c>
    </row>
    <row r="33" spans="1:12" x14ac:dyDescent="0.35">
      <c r="A33">
        <v>5</v>
      </c>
      <c r="B33" s="5">
        <v>44436</v>
      </c>
      <c r="C33" t="s">
        <v>486</v>
      </c>
      <c r="D33" t="s">
        <v>479</v>
      </c>
      <c r="E33" t="s">
        <v>472</v>
      </c>
      <c r="F33" t="str">
        <f t="shared" si="0"/>
        <v>St Kitts and Nevis Patriots</v>
      </c>
      <c r="G33" t="s">
        <v>76</v>
      </c>
      <c r="H33" t="s">
        <v>513</v>
      </c>
      <c r="I33">
        <f>VLOOKUP(D33,'[4]Winning index-CPL'!A$1:B$7,2,TRUE)</f>
        <v>0.65116300000000005</v>
      </c>
      <c r="J33">
        <f>VLOOKUP(F33,'[4]Winning index-CPL'!A$1:B$7,2,TRUE)</f>
        <v>0.41428599999999999</v>
      </c>
      <c r="K33">
        <f>VLOOKUP(G33,'[4]Winning index-CPL'!A$1:B$7,2,TRUE)</f>
        <v>0.41428599999999999</v>
      </c>
      <c r="L33">
        <f t="shared" si="1"/>
        <v>1</v>
      </c>
    </row>
    <row r="34" spans="1:12" x14ac:dyDescent="0.35">
      <c r="A34">
        <v>27</v>
      </c>
      <c r="B34" s="5">
        <v>42581</v>
      </c>
      <c r="C34" t="s">
        <v>495</v>
      </c>
      <c r="D34" t="s">
        <v>466</v>
      </c>
      <c r="E34" t="s">
        <v>476</v>
      </c>
      <c r="F34" t="str">
        <f t="shared" si="0"/>
        <v>Jamaica Tallawahs</v>
      </c>
      <c r="G34" t="s">
        <v>509</v>
      </c>
      <c r="H34" t="s">
        <v>441</v>
      </c>
      <c r="I34">
        <f>VLOOKUP(D34,'[4]Winning index-CPL'!A$1:B$7,2,TRUE)</f>
        <v>0.41428599999999999</v>
      </c>
      <c r="J34">
        <f>VLOOKUP(F34,'[4]Winning index-CPL'!A$1:B$7,2,TRUE)</f>
        <v>0.48837199999999997</v>
      </c>
      <c r="K34">
        <f>VLOOKUP(G34,'[4]Winning index-CPL'!A$1:B$7,2,TRUE)</f>
        <v>0.41428599999999999</v>
      </c>
      <c r="L34">
        <f t="shared" si="1"/>
        <v>1</v>
      </c>
    </row>
    <row r="35" spans="1:12" x14ac:dyDescent="0.35">
      <c r="A35">
        <v>18</v>
      </c>
      <c r="B35" s="5">
        <v>42568</v>
      </c>
      <c r="C35" t="s">
        <v>492</v>
      </c>
      <c r="D35" t="s">
        <v>501</v>
      </c>
      <c r="E35" t="s">
        <v>481</v>
      </c>
      <c r="F35" t="str">
        <f t="shared" si="0"/>
        <v>St Lucia Zouks</v>
      </c>
      <c r="G35" t="s">
        <v>494</v>
      </c>
      <c r="H35" t="s">
        <v>514</v>
      </c>
      <c r="I35">
        <f>VLOOKUP(D35,'[4]Winning index-CPL'!A$1:B$7,2,TRUE)</f>
        <v>0.418605</v>
      </c>
      <c r="J35">
        <f>VLOOKUP(F35,'[4]Winning index-CPL'!A$1:B$7,2,TRUE)</f>
        <v>0.41428599999999999</v>
      </c>
      <c r="K35">
        <f>VLOOKUP(G35,'[4]Winning index-CPL'!A$1:B$7,2,TRUE)</f>
        <v>0.418605</v>
      </c>
      <c r="L35">
        <f t="shared" si="1"/>
        <v>0</v>
      </c>
    </row>
    <row r="36" spans="1:12" x14ac:dyDescent="0.35">
      <c r="B36" s="5">
        <v>44084</v>
      </c>
      <c r="C36" t="s">
        <v>507</v>
      </c>
      <c r="D36" t="s">
        <v>466</v>
      </c>
      <c r="E36" t="s">
        <v>480</v>
      </c>
      <c r="F36" t="str">
        <f t="shared" si="0"/>
        <v>Trinbago Knight Riders</v>
      </c>
      <c r="G36" t="s">
        <v>77</v>
      </c>
      <c r="H36" t="s">
        <v>484</v>
      </c>
      <c r="I36">
        <f>VLOOKUP(D36,'[4]Winning index-CPL'!A$1:B$7,2,TRUE)</f>
        <v>0.41428599999999999</v>
      </c>
      <c r="J36">
        <f>VLOOKUP(F36,'[4]Winning index-CPL'!A$1:B$7,2,TRUE)</f>
        <v>0.62790699999999999</v>
      </c>
      <c r="K36">
        <f>VLOOKUP(G36,'[4]Winning index-CPL'!A$1:B$7,2,TRUE)</f>
        <v>0.62790699999999999</v>
      </c>
      <c r="L36">
        <f t="shared" si="1"/>
        <v>0</v>
      </c>
    </row>
    <row r="37" spans="1:12" x14ac:dyDescent="0.35">
      <c r="A37">
        <v>25</v>
      </c>
      <c r="B37" s="5">
        <v>42579</v>
      </c>
      <c r="C37" t="s">
        <v>495</v>
      </c>
      <c r="D37" t="s">
        <v>501</v>
      </c>
      <c r="E37" t="s">
        <v>483</v>
      </c>
      <c r="F37" t="str">
        <f t="shared" si="0"/>
        <v>Guyana Amazon Warriors</v>
      </c>
      <c r="G37" t="s">
        <v>73</v>
      </c>
      <c r="H37" t="s">
        <v>515</v>
      </c>
      <c r="I37">
        <f>VLOOKUP(D37,'[4]Winning index-CPL'!A$1:B$7,2,TRUE)</f>
        <v>0.418605</v>
      </c>
      <c r="J37">
        <f>VLOOKUP(F37,'[4]Winning index-CPL'!A$1:B$7,2,TRUE)</f>
        <v>0.65116300000000005</v>
      </c>
      <c r="K37">
        <f>VLOOKUP(G37,'[4]Winning index-CPL'!A$1:B$7,2,TRUE)</f>
        <v>0.65116300000000005</v>
      </c>
      <c r="L37">
        <f t="shared" si="1"/>
        <v>0</v>
      </c>
    </row>
    <row r="38" spans="1:12" x14ac:dyDescent="0.35">
      <c r="A38">
        <v>14</v>
      </c>
      <c r="B38" s="5">
        <v>42564</v>
      </c>
      <c r="C38" t="s">
        <v>492</v>
      </c>
      <c r="D38" t="s">
        <v>501</v>
      </c>
      <c r="E38" t="s">
        <v>472</v>
      </c>
      <c r="F38" t="str">
        <f t="shared" si="0"/>
        <v>St Kitts and Nevis Patriots</v>
      </c>
      <c r="G38" t="s">
        <v>494</v>
      </c>
      <c r="H38" t="s">
        <v>435</v>
      </c>
      <c r="I38">
        <f>VLOOKUP(D38,'[4]Winning index-CPL'!A$1:B$7,2,TRUE)</f>
        <v>0.418605</v>
      </c>
      <c r="J38">
        <f>VLOOKUP(F38,'[4]Winning index-CPL'!A$1:B$7,2,TRUE)</f>
        <v>0.41428599999999999</v>
      </c>
      <c r="K38">
        <f>VLOOKUP(G38,'[4]Winning index-CPL'!A$1:B$7,2,TRUE)</f>
        <v>0.418605</v>
      </c>
      <c r="L38">
        <f t="shared" si="1"/>
        <v>0</v>
      </c>
    </row>
    <row r="39" spans="1:12" x14ac:dyDescent="0.35">
      <c r="A39">
        <v>20</v>
      </c>
      <c r="B39" s="5">
        <v>44073</v>
      </c>
      <c r="C39" t="s">
        <v>474</v>
      </c>
      <c r="D39" t="s">
        <v>496</v>
      </c>
      <c r="E39" t="s">
        <v>483</v>
      </c>
      <c r="F39" t="str">
        <f t="shared" si="0"/>
        <v>Guyana Amazon Warriors</v>
      </c>
      <c r="G39" t="s">
        <v>73</v>
      </c>
      <c r="H39" t="s">
        <v>514</v>
      </c>
      <c r="I39">
        <f>VLOOKUP(D39,'[4]Winning index-CPL'!A$1:B$7,2,TRUE)</f>
        <v>0.41428599999999999</v>
      </c>
      <c r="J39">
        <f>VLOOKUP(F39,'[4]Winning index-CPL'!A$1:B$7,2,TRUE)</f>
        <v>0.65116300000000005</v>
      </c>
      <c r="K39">
        <f>VLOOKUP(G39,'[4]Winning index-CPL'!A$1:B$7,2,TRUE)</f>
        <v>0.65116300000000005</v>
      </c>
      <c r="L39">
        <f t="shared" si="1"/>
        <v>0</v>
      </c>
    </row>
    <row r="40" spans="1:12" x14ac:dyDescent="0.35">
      <c r="A40">
        <v>27</v>
      </c>
      <c r="B40" s="5">
        <v>42978</v>
      </c>
      <c r="C40" t="s">
        <v>492</v>
      </c>
      <c r="D40" t="s">
        <v>501</v>
      </c>
      <c r="E40" t="s">
        <v>516</v>
      </c>
      <c r="F40" t="str">
        <f t="shared" si="0"/>
        <v>St Lucia Stars</v>
      </c>
      <c r="G40" t="s">
        <v>494</v>
      </c>
      <c r="H40" t="s">
        <v>515</v>
      </c>
      <c r="I40">
        <f>VLOOKUP(D40,'[4]Winning index-CPL'!A$1:B$7,2,TRUE)</f>
        <v>0.418605</v>
      </c>
      <c r="J40">
        <f>VLOOKUP(F40,'[4]Winning index-CPL'!A$1:B$7,2,TRUE)</f>
        <v>0.41428599999999999</v>
      </c>
      <c r="K40">
        <f>VLOOKUP(G40,'[4]Winning index-CPL'!A$1:B$7,2,TRUE)</f>
        <v>0.418605</v>
      </c>
      <c r="L40">
        <f t="shared" si="1"/>
        <v>0</v>
      </c>
    </row>
    <row r="41" spans="1:12" x14ac:dyDescent="0.35">
      <c r="A41">
        <v>9</v>
      </c>
      <c r="B41" s="5">
        <v>42185</v>
      </c>
      <c r="C41" t="s">
        <v>482</v>
      </c>
      <c r="D41" t="s">
        <v>496</v>
      </c>
      <c r="E41" t="s">
        <v>476</v>
      </c>
      <c r="F41" t="str">
        <f t="shared" si="0"/>
        <v>Jamaica Tallawahs</v>
      </c>
      <c r="G41" t="s">
        <v>74</v>
      </c>
      <c r="H41" t="s">
        <v>276</v>
      </c>
      <c r="I41">
        <f>VLOOKUP(D41,'[4]Winning index-CPL'!A$1:B$7,2,TRUE)</f>
        <v>0.41428599999999999</v>
      </c>
      <c r="J41">
        <f>VLOOKUP(F41,'[4]Winning index-CPL'!A$1:B$7,2,TRUE)</f>
        <v>0.48837199999999997</v>
      </c>
      <c r="K41">
        <f>VLOOKUP(G41,'[4]Winning index-CPL'!A$1:B$7,2,TRUE)</f>
        <v>0.48837199999999997</v>
      </c>
      <c r="L41">
        <f t="shared" si="1"/>
        <v>0</v>
      </c>
    </row>
    <row r="42" spans="1:12" x14ac:dyDescent="0.35">
      <c r="A42">
        <v>11</v>
      </c>
      <c r="B42" s="5">
        <v>42561</v>
      </c>
      <c r="C42" t="s">
        <v>478</v>
      </c>
      <c r="D42" t="s">
        <v>485</v>
      </c>
      <c r="E42" t="s">
        <v>483</v>
      </c>
      <c r="F42" t="str">
        <f t="shared" si="0"/>
        <v>Guyana Amazon Warriors</v>
      </c>
      <c r="G42" t="s">
        <v>77</v>
      </c>
      <c r="H42" t="s">
        <v>517</v>
      </c>
      <c r="I42">
        <f>VLOOKUP(D42,'[4]Winning index-CPL'!A$1:B$7,2,TRUE)</f>
        <v>0.62790699999999999</v>
      </c>
      <c r="J42">
        <f>VLOOKUP(F42,'[4]Winning index-CPL'!A$1:B$7,2,TRUE)</f>
        <v>0.65116300000000005</v>
      </c>
      <c r="K42">
        <f>VLOOKUP(G42,'[4]Winning index-CPL'!A$1:B$7,2,TRUE)</f>
        <v>0.62790699999999999</v>
      </c>
      <c r="L42">
        <f t="shared" si="1"/>
        <v>1</v>
      </c>
    </row>
    <row r="43" spans="1:12" x14ac:dyDescent="0.35">
      <c r="A43">
        <v>14</v>
      </c>
      <c r="B43" s="5">
        <v>44069</v>
      </c>
      <c r="C43" t="s">
        <v>474</v>
      </c>
      <c r="D43" t="s">
        <v>501</v>
      </c>
      <c r="E43" t="s">
        <v>476</v>
      </c>
      <c r="F43" t="str">
        <f t="shared" si="0"/>
        <v>Jamaica Tallawahs</v>
      </c>
      <c r="G43" t="s">
        <v>494</v>
      </c>
      <c r="H43" t="s">
        <v>518</v>
      </c>
      <c r="I43">
        <f>VLOOKUP(D43,'[4]Winning index-CPL'!A$1:B$7,2,TRUE)</f>
        <v>0.418605</v>
      </c>
      <c r="J43">
        <f>VLOOKUP(F43,'[4]Winning index-CPL'!A$1:B$7,2,TRUE)</f>
        <v>0.48837199999999997</v>
      </c>
      <c r="K43">
        <f>VLOOKUP(G43,'[4]Winning index-CPL'!A$1:B$7,2,TRUE)</f>
        <v>0.418605</v>
      </c>
      <c r="L43">
        <f t="shared" si="1"/>
        <v>1</v>
      </c>
    </row>
    <row r="44" spans="1:12" x14ac:dyDescent="0.35">
      <c r="A44">
        <v>1</v>
      </c>
      <c r="B44" s="5">
        <v>42550</v>
      </c>
      <c r="C44" t="s">
        <v>474</v>
      </c>
      <c r="D44" t="s">
        <v>485</v>
      </c>
      <c r="E44" t="s">
        <v>481</v>
      </c>
      <c r="F44" t="str">
        <f t="shared" si="0"/>
        <v>St Lucia Zouks</v>
      </c>
      <c r="G44" t="s">
        <v>509</v>
      </c>
      <c r="H44" t="s">
        <v>510</v>
      </c>
      <c r="I44">
        <f>VLOOKUP(D44,'[4]Winning index-CPL'!A$1:B$7,2,TRUE)</f>
        <v>0.62790699999999999</v>
      </c>
      <c r="J44">
        <f>VLOOKUP(F44,'[4]Winning index-CPL'!A$1:B$7,2,TRUE)</f>
        <v>0.41428599999999999</v>
      </c>
      <c r="K44">
        <f>VLOOKUP(G44,'[4]Winning index-CPL'!A$1:B$7,2,TRUE)</f>
        <v>0.41428599999999999</v>
      </c>
      <c r="L44">
        <f t="shared" si="1"/>
        <v>1</v>
      </c>
    </row>
    <row r="45" spans="1:12" x14ac:dyDescent="0.35">
      <c r="B45" s="5">
        <v>41509</v>
      </c>
      <c r="C45" t="s">
        <v>474</v>
      </c>
      <c r="D45" t="s">
        <v>501</v>
      </c>
      <c r="E45" t="s">
        <v>476</v>
      </c>
      <c r="F45" t="str">
        <f t="shared" si="0"/>
        <v>Jamaica Tallawahs</v>
      </c>
      <c r="G45" t="s">
        <v>74</v>
      </c>
      <c r="H45" t="s">
        <v>519</v>
      </c>
      <c r="I45">
        <f>VLOOKUP(D45,'[4]Winning index-CPL'!A$1:B$7,2,TRUE)</f>
        <v>0.418605</v>
      </c>
      <c r="J45">
        <f>VLOOKUP(F45,'[4]Winning index-CPL'!A$1:B$7,2,TRUE)</f>
        <v>0.48837199999999997</v>
      </c>
      <c r="K45">
        <f>VLOOKUP(G45,'[4]Winning index-CPL'!A$1:B$7,2,TRUE)</f>
        <v>0.48837199999999997</v>
      </c>
      <c r="L45">
        <f t="shared" si="1"/>
        <v>0</v>
      </c>
    </row>
    <row r="46" spans="1:12" x14ac:dyDescent="0.35">
      <c r="A46">
        <v>9</v>
      </c>
      <c r="B46" s="5">
        <v>42958</v>
      </c>
      <c r="C46" t="s">
        <v>474</v>
      </c>
      <c r="D46" t="s">
        <v>479</v>
      </c>
      <c r="E46" t="s">
        <v>480</v>
      </c>
      <c r="F46" t="str">
        <f t="shared" si="0"/>
        <v>Trinbago Knight Riders</v>
      </c>
      <c r="G46" t="s">
        <v>77</v>
      </c>
      <c r="H46" t="s">
        <v>440</v>
      </c>
      <c r="I46">
        <f>VLOOKUP(D46,'[4]Winning index-CPL'!A$1:B$7,2,TRUE)</f>
        <v>0.65116300000000005</v>
      </c>
      <c r="J46">
        <f>VLOOKUP(F46,'[4]Winning index-CPL'!A$1:B$7,2,TRUE)</f>
        <v>0.62790699999999999</v>
      </c>
      <c r="K46">
        <f>VLOOKUP(G46,'[4]Winning index-CPL'!A$1:B$7,2,TRUE)</f>
        <v>0.62790699999999999</v>
      </c>
      <c r="L46">
        <f t="shared" si="1"/>
        <v>1</v>
      </c>
    </row>
    <row r="47" spans="1:12" x14ac:dyDescent="0.35">
      <c r="A47">
        <v>4</v>
      </c>
      <c r="B47" s="5">
        <v>43715</v>
      </c>
      <c r="C47" t="s">
        <v>478</v>
      </c>
      <c r="D47" t="s">
        <v>496</v>
      </c>
      <c r="E47" t="s">
        <v>483</v>
      </c>
      <c r="F47" t="str">
        <f t="shared" si="0"/>
        <v>Guyana Amazon Warriors</v>
      </c>
      <c r="G47" t="s">
        <v>73</v>
      </c>
      <c r="H47" t="s">
        <v>520</v>
      </c>
      <c r="I47">
        <f>VLOOKUP(D47,'[4]Winning index-CPL'!A$1:B$7,2,TRUE)</f>
        <v>0.41428599999999999</v>
      </c>
      <c r="J47">
        <f>VLOOKUP(F47,'[4]Winning index-CPL'!A$1:B$7,2,TRUE)</f>
        <v>0.65116300000000005</v>
      </c>
      <c r="K47">
        <f>VLOOKUP(G47,'[4]Winning index-CPL'!A$1:B$7,2,TRUE)</f>
        <v>0.65116300000000005</v>
      </c>
      <c r="L47">
        <f t="shared" si="1"/>
        <v>0</v>
      </c>
    </row>
    <row r="48" spans="1:12" x14ac:dyDescent="0.35">
      <c r="A48">
        <v>8</v>
      </c>
      <c r="B48" s="5">
        <v>44437</v>
      </c>
      <c r="C48" t="s">
        <v>486</v>
      </c>
      <c r="D48" t="s">
        <v>479</v>
      </c>
      <c r="E48" t="s">
        <v>472</v>
      </c>
      <c r="F48" t="str">
        <f t="shared" si="0"/>
        <v>St Kitts and Nevis Patriots</v>
      </c>
      <c r="G48" t="s">
        <v>76</v>
      </c>
      <c r="H48" t="s">
        <v>521</v>
      </c>
      <c r="I48">
        <f>VLOOKUP(D48,'[4]Winning index-CPL'!A$1:B$7,2,TRUE)</f>
        <v>0.65116300000000005</v>
      </c>
      <c r="J48">
        <f>VLOOKUP(F48,'[4]Winning index-CPL'!A$1:B$7,2,TRUE)</f>
        <v>0.41428599999999999</v>
      </c>
      <c r="K48">
        <f>VLOOKUP(G48,'[4]Winning index-CPL'!A$1:B$7,2,TRUE)</f>
        <v>0.41428599999999999</v>
      </c>
      <c r="L48">
        <f t="shared" si="1"/>
        <v>1</v>
      </c>
    </row>
    <row r="49" spans="1:12" x14ac:dyDescent="0.35">
      <c r="A49">
        <v>18</v>
      </c>
      <c r="B49" s="5">
        <v>43729</v>
      </c>
      <c r="C49" t="s">
        <v>465</v>
      </c>
      <c r="D49" t="s">
        <v>466</v>
      </c>
      <c r="E49" t="s">
        <v>480</v>
      </c>
      <c r="F49" t="str">
        <f t="shared" si="0"/>
        <v>Trinbago Knight Riders</v>
      </c>
      <c r="G49" t="s">
        <v>505</v>
      </c>
      <c r="H49" t="s">
        <v>191</v>
      </c>
      <c r="I49">
        <f>VLOOKUP(D49,'[4]Winning index-CPL'!A$1:B$7,2,TRUE)</f>
        <v>0.41428599999999999</v>
      </c>
      <c r="J49">
        <f>VLOOKUP(F49,'[4]Winning index-CPL'!A$1:B$7,2,TRUE)</f>
        <v>0.62790699999999999</v>
      </c>
      <c r="K49">
        <f>VLOOKUP(G49,'[4]Winning index-CPL'!A$1:B$7,2,TRUE)</f>
        <v>0.41428599999999999</v>
      </c>
      <c r="L49">
        <f t="shared" si="1"/>
        <v>1</v>
      </c>
    </row>
    <row r="50" spans="1:12" x14ac:dyDescent="0.35">
      <c r="A50">
        <v>17</v>
      </c>
      <c r="B50" s="5">
        <v>41851</v>
      </c>
      <c r="C50" t="s">
        <v>465</v>
      </c>
      <c r="D50" t="s">
        <v>466</v>
      </c>
      <c r="E50" t="s">
        <v>493</v>
      </c>
      <c r="F50" t="str">
        <f t="shared" si="0"/>
        <v>Barbados Tridents</v>
      </c>
      <c r="G50" t="s">
        <v>494</v>
      </c>
      <c r="H50" t="s">
        <v>453</v>
      </c>
      <c r="I50">
        <f>VLOOKUP(D50,'[4]Winning index-CPL'!A$1:B$7,2,TRUE)</f>
        <v>0.41428599999999999</v>
      </c>
      <c r="J50">
        <f>VLOOKUP(F50,'[4]Winning index-CPL'!A$1:B$7,2,TRUE)</f>
        <v>0.418605</v>
      </c>
      <c r="K50">
        <f>VLOOKUP(G50,'[4]Winning index-CPL'!A$1:B$7,2,TRUE)</f>
        <v>0.418605</v>
      </c>
      <c r="L50">
        <f t="shared" si="1"/>
        <v>0</v>
      </c>
    </row>
    <row r="51" spans="1:12" x14ac:dyDescent="0.35">
      <c r="A51">
        <v>5</v>
      </c>
      <c r="B51" s="5">
        <v>42180</v>
      </c>
      <c r="C51" t="s">
        <v>492</v>
      </c>
      <c r="D51" t="s">
        <v>475</v>
      </c>
      <c r="E51" t="s">
        <v>493</v>
      </c>
      <c r="F51" t="str">
        <f t="shared" si="0"/>
        <v>Barbados Tridents</v>
      </c>
      <c r="G51" t="s">
        <v>494</v>
      </c>
      <c r="H51" t="s">
        <v>453</v>
      </c>
      <c r="I51">
        <f>VLOOKUP(D51,'[4]Winning index-CPL'!A$1:B$7,2,TRUE)</f>
        <v>0.62790699999999999</v>
      </c>
      <c r="J51">
        <f>VLOOKUP(F51,'[4]Winning index-CPL'!A$1:B$7,2,TRUE)</f>
        <v>0.418605</v>
      </c>
      <c r="K51">
        <f>VLOOKUP(G51,'[4]Winning index-CPL'!A$1:B$7,2,TRUE)</f>
        <v>0.418605</v>
      </c>
      <c r="L51">
        <f t="shared" si="1"/>
        <v>1</v>
      </c>
    </row>
    <row r="52" spans="1:12" x14ac:dyDescent="0.35">
      <c r="A52">
        <v>9</v>
      </c>
      <c r="B52" s="5">
        <v>44066</v>
      </c>
      <c r="C52" t="s">
        <v>507</v>
      </c>
      <c r="D52" t="s">
        <v>485</v>
      </c>
      <c r="E52" t="s">
        <v>493</v>
      </c>
      <c r="F52" t="str">
        <f t="shared" si="0"/>
        <v>Barbados Tridents</v>
      </c>
      <c r="G52" t="s">
        <v>77</v>
      </c>
      <c r="H52" t="s">
        <v>440</v>
      </c>
      <c r="I52">
        <f>VLOOKUP(D52,'[4]Winning index-CPL'!A$1:B$7,2,TRUE)</f>
        <v>0.62790699999999999</v>
      </c>
      <c r="J52">
        <f>VLOOKUP(F52,'[4]Winning index-CPL'!A$1:B$7,2,TRUE)</f>
        <v>0.418605</v>
      </c>
      <c r="K52">
        <f>VLOOKUP(G52,'[4]Winning index-CPL'!A$1:B$7,2,TRUE)</f>
        <v>0.62790699999999999</v>
      </c>
      <c r="L52">
        <f t="shared" si="1"/>
        <v>0</v>
      </c>
    </row>
    <row r="53" spans="1:12" x14ac:dyDescent="0.35">
      <c r="A53">
        <v>3</v>
      </c>
      <c r="B53" s="5">
        <v>44062</v>
      </c>
      <c r="C53" t="s">
        <v>507</v>
      </c>
      <c r="D53" t="s">
        <v>466</v>
      </c>
      <c r="E53" t="s">
        <v>476</v>
      </c>
      <c r="F53" t="str">
        <f t="shared" si="0"/>
        <v>Jamaica Tallawahs</v>
      </c>
      <c r="G53" t="s">
        <v>74</v>
      </c>
      <c r="H53" t="s">
        <v>522</v>
      </c>
      <c r="I53">
        <f>VLOOKUP(D53,'[4]Winning index-CPL'!A$1:B$7,2,TRUE)</f>
        <v>0.41428599999999999</v>
      </c>
      <c r="J53">
        <f>VLOOKUP(F53,'[4]Winning index-CPL'!A$1:B$7,2,TRUE)</f>
        <v>0.48837199999999997</v>
      </c>
      <c r="K53">
        <f>VLOOKUP(G53,'[4]Winning index-CPL'!A$1:B$7,2,TRUE)</f>
        <v>0.48837199999999997</v>
      </c>
      <c r="L53">
        <f t="shared" si="1"/>
        <v>0</v>
      </c>
    </row>
    <row r="54" spans="1:12" x14ac:dyDescent="0.35">
      <c r="A54">
        <v>28</v>
      </c>
      <c r="B54" s="5">
        <v>42581</v>
      </c>
      <c r="C54" t="s">
        <v>495</v>
      </c>
      <c r="D54" t="s">
        <v>501</v>
      </c>
      <c r="E54" t="s">
        <v>483</v>
      </c>
      <c r="F54" t="str">
        <f t="shared" si="0"/>
        <v>Guyana Amazon Warriors</v>
      </c>
      <c r="G54" t="s">
        <v>73</v>
      </c>
      <c r="H54" t="s">
        <v>523</v>
      </c>
      <c r="I54">
        <f>VLOOKUP(D54,'[4]Winning index-CPL'!A$1:B$7,2,TRUE)</f>
        <v>0.418605</v>
      </c>
      <c r="J54">
        <f>VLOOKUP(F54,'[4]Winning index-CPL'!A$1:B$7,2,TRUE)</f>
        <v>0.65116300000000005</v>
      </c>
      <c r="K54">
        <f>VLOOKUP(G54,'[4]Winning index-CPL'!A$1:B$7,2,TRUE)</f>
        <v>0.65116300000000005</v>
      </c>
      <c r="L54">
        <f t="shared" si="1"/>
        <v>0</v>
      </c>
    </row>
    <row r="55" spans="1:12" x14ac:dyDescent="0.35">
      <c r="A55">
        <v>6</v>
      </c>
      <c r="B55" s="5">
        <v>42181</v>
      </c>
      <c r="C55" t="s">
        <v>465</v>
      </c>
      <c r="D55" t="s">
        <v>466</v>
      </c>
      <c r="E55" t="s">
        <v>483</v>
      </c>
      <c r="F55" t="str">
        <f t="shared" si="0"/>
        <v>Guyana Amazon Warriors</v>
      </c>
      <c r="G55" t="s">
        <v>509</v>
      </c>
      <c r="H55" t="s">
        <v>510</v>
      </c>
      <c r="I55">
        <f>VLOOKUP(D55,'[4]Winning index-CPL'!A$1:B$7,2,TRUE)</f>
        <v>0.41428599999999999</v>
      </c>
      <c r="J55">
        <f>VLOOKUP(F55,'[4]Winning index-CPL'!A$1:B$7,2,TRUE)</f>
        <v>0.65116300000000005</v>
      </c>
      <c r="K55">
        <f>VLOOKUP(G55,'[4]Winning index-CPL'!A$1:B$7,2,TRUE)</f>
        <v>0.41428599999999999</v>
      </c>
      <c r="L55">
        <f t="shared" si="1"/>
        <v>1</v>
      </c>
    </row>
    <row r="56" spans="1:12" x14ac:dyDescent="0.35">
      <c r="A56">
        <v>16</v>
      </c>
      <c r="B56" s="5">
        <v>42567</v>
      </c>
      <c r="C56" t="s">
        <v>492</v>
      </c>
      <c r="D56" t="s">
        <v>501</v>
      </c>
      <c r="E56" t="s">
        <v>480</v>
      </c>
      <c r="F56" t="str">
        <f t="shared" si="0"/>
        <v>Trinbago Knight Riders</v>
      </c>
      <c r="G56" t="s">
        <v>77</v>
      </c>
      <c r="H56" t="s">
        <v>440</v>
      </c>
      <c r="I56">
        <f>VLOOKUP(D56,'[4]Winning index-CPL'!A$1:B$7,2,TRUE)</f>
        <v>0.418605</v>
      </c>
      <c r="J56">
        <f>VLOOKUP(F56,'[4]Winning index-CPL'!A$1:B$7,2,TRUE)</f>
        <v>0.62790699999999999</v>
      </c>
      <c r="K56">
        <f>VLOOKUP(G56,'[4]Winning index-CPL'!A$1:B$7,2,TRUE)</f>
        <v>0.62790699999999999</v>
      </c>
      <c r="L56">
        <f t="shared" si="1"/>
        <v>0</v>
      </c>
    </row>
    <row r="57" spans="1:12" x14ac:dyDescent="0.35">
      <c r="B57" s="5">
        <v>43744</v>
      </c>
      <c r="C57" t="s">
        <v>478</v>
      </c>
      <c r="D57" t="s">
        <v>479</v>
      </c>
      <c r="E57" t="s">
        <v>493</v>
      </c>
      <c r="F57" t="str">
        <f t="shared" si="0"/>
        <v>Barbados Tridents</v>
      </c>
      <c r="G57" t="s">
        <v>73</v>
      </c>
      <c r="H57" t="s">
        <v>490</v>
      </c>
      <c r="I57">
        <f>VLOOKUP(D57,'[4]Winning index-CPL'!A$1:B$7,2,TRUE)</f>
        <v>0.65116300000000005</v>
      </c>
      <c r="J57">
        <f>VLOOKUP(F57,'[4]Winning index-CPL'!A$1:B$7,2,TRUE)</f>
        <v>0.418605</v>
      </c>
      <c r="K57">
        <f>VLOOKUP(G57,'[4]Winning index-CPL'!A$1:B$7,2,TRUE)</f>
        <v>0.65116300000000005</v>
      </c>
      <c r="L57">
        <f t="shared" si="1"/>
        <v>0</v>
      </c>
    </row>
    <row r="58" spans="1:12" x14ac:dyDescent="0.35">
      <c r="A58">
        <v>5</v>
      </c>
      <c r="B58" s="5">
        <v>43716</v>
      </c>
      <c r="C58" t="s">
        <v>474</v>
      </c>
      <c r="D58" t="s">
        <v>466</v>
      </c>
      <c r="E58" t="s">
        <v>480</v>
      </c>
      <c r="F58" t="str">
        <f t="shared" si="0"/>
        <v>Trinbago Knight Riders</v>
      </c>
      <c r="G58" t="s">
        <v>77</v>
      </c>
      <c r="H58" t="s">
        <v>484</v>
      </c>
      <c r="I58">
        <f>VLOOKUP(D58,'[4]Winning index-CPL'!A$1:B$7,2,TRUE)</f>
        <v>0.41428599999999999</v>
      </c>
      <c r="J58">
        <f>VLOOKUP(F58,'[4]Winning index-CPL'!A$1:B$7,2,TRUE)</f>
        <v>0.62790699999999999</v>
      </c>
      <c r="K58">
        <f>VLOOKUP(G58,'[4]Winning index-CPL'!A$1:B$7,2,TRUE)</f>
        <v>0.62790699999999999</v>
      </c>
      <c r="L58">
        <f t="shared" si="1"/>
        <v>0</v>
      </c>
    </row>
    <row r="59" spans="1:12" x14ac:dyDescent="0.35">
      <c r="A59">
        <v>2</v>
      </c>
      <c r="B59" s="5">
        <v>41486</v>
      </c>
      <c r="C59" t="s">
        <v>478</v>
      </c>
      <c r="D59" t="s">
        <v>479</v>
      </c>
      <c r="E59" t="s">
        <v>467</v>
      </c>
      <c r="F59" t="str">
        <f t="shared" si="0"/>
        <v>Trinidad &amp; Tobago Red Steel</v>
      </c>
      <c r="G59" t="s">
        <v>73</v>
      </c>
      <c r="H59" t="s">
        <v>524</v>
      </c>
      <c r="I59">
        <f>VLOOKUP(D59,'[4]Winning index-CPL'!A$1:B$7,2,TRUE)</f>
        <v>0.65116300000000005</v>
      </c>
      <c r="J59">
        <f>VLOOKUP(F59,'[4]Winning index-CPL'!A$1:B$7,2,TRUE)</f>
        <v>0.62790699999999999</v>
      </c>
      <c r="K59">
        <f>VLOOKUP(G59,'[4]Winning index-CPL'!A$1:B$7,2,TRUE)</f>
        <v>0.65116300000000005</v>
      </c>
      <c r="L59">
        <f t="shared" si="1"/>
        <v>0</v>
      </c>
    </row>
    <row r="60" spans="1:12" x14ac:dyDescent="0.35">
      <c r="A60">
        <v>19</v>
      </c>
      <c r="B60" s="5">
        <v>42967</v>
      </c>
      <c r="C60" t="s">
        <v>478</v>
      </c>
      <c r="D60" t="s">
        <v>501</v>
      </c>
      <c r="E60" t="s">
        <v>483</v>
      </c>
      <c r="F60" t="str">
        <f t="shared" si="0"/>
        <v>Guyana Amazon Warriors</v>
      </c>
      <c r="G60" t="s">
        <v>73</v>
      </c>
      <c r="H60" t="s">
        <v>525</v>
      </c>
      <c r="I60">
        <f>VLOOKUP(D60,'[4]Winning index-CPL'!A$1:B$7,2,TRUE)</f>
        <v>0.418605</v>
      </c>
      <c r="J60">
        <f>VLOOKUP(F60,'[4]Winning index-CPL'!A$1:B$7,2,TRUE)</f>
        <v>0.65116300000000005</v>
      </c>
      <c r="K60">
        <f>VLOOKUP(G60,'[4]Winning index-CPL'!A$1:B$7,2,TRUE)</f>
        <v>0.65116300000000005</v>
      </c>
      <c r="L60">
        <f t="shared" si="1"/>
        <v>0</v>
      </c>
    </row>
    <row r="61" spans="1:12" x14ac:dyDescent="0.35">
      <c r="A61">
        <v>23</v>
      </c>
      <c r="B61" s="5">
        <v>43734</v>
      </c>
      <c r="C61" t="s">
        <v>492</v>
      </c>
      <c r="D61" t="s">
        <v>501</v>
      </c>
      <c r="E61" t="s">
        <v>480</v>
      </c>
      <c r="F61" t="str">
        <f t="shared" si="0"/>
        <v>Trinbago Knight Riders</v>
      </c>
      <c r="G61" t="s">
        <v>494</v>
      </c>
      <c r="H61" t="s">
        <v>526</v>
      </c>
      <c r="I61">
        <f>VLOOKUP(D61,'[4]Winning index-CPL'!A$1:B$7,2,TRUE)</f>
        <v>0.418605</v>
      </c>
      <c r="J61">
        <f>VLOOKUP(F61,'[4]Winning index-CPL'!A$1:B$7,2,TRUE)</f>
        <v>0.62790699999999999</v>
      </c>
      <c r="K61">
        <f>VLOOKUP(G61,'[4]Winning index-CPL'!A$1:B$7,2,TRUE)</f>
        <v>0.418605</v>
      </c>
      <c r="L61">
        <f t="shared" si="1"/>
        <v>1</v>
      </c>
    </row>
    <row r="62" spans="1:12" x14ac:dyDescent="0.35">
      <c r="A62">
        <v>29</v>
      </c>
      <c r="B62" s="5">
        <v>44080</v>
      </c>
      <c r="C62" t="s">
        <v>507</v>
      </c>
      <c r="D62" t="s">
        <v>496</v>
      </c>
      <c r="E62" t="s">
        <v>480</v>
      </c>
      <c r="F62" t="str">
        <f t="shared" si="0"/>
        <v>Trinbago Knight Riders</v>
      </c>
      <c r="G62" t="s">
        <v>77</v>
      </c>
      <c r="H62" t="s">
        <v>367</v>
      </c>
      <c r="I62">
        <f>VLOOKUP(D62,'[4]Winning index-CPL'!A$1:B$7,2,TRUE)</f>
        <v>0.41428599999999999</v>
      </c>
      <c r="J62">
        <f>VLOOKUP(F62,'[4]Winning index-CPL'!A$1:B$7,2,TRUE)</f>
        <v>0.62790699999999999</v>
      </c>
      <c r="K62">
        <f>VLOOKUP(G62,'[4]Winning index-CPL'!A$1:B$7,2,TRUE)</f>
        <v>0.62790699999999999</v>
      </c>
      <c r="L62">
        <f t="shared" si="1"/>
        <v>0</v>
      </c>
    </row>
    <row r="63" spans="1:12" x14ac:dyDescent="0.35">
      <c r="A63">
        <v>21</v>
      </c>
      <c r="B63" s="5">
        <v>41854</v>
      </c>
      <c r="C63" t="s">
        <v>465</v>
      </c>
      <c r="D63" t="s">
        <v>463</v>
      </c>
      <c r="E63" t="s">
        <v>481</v>
      </c>
      <c r="F63" t="str">
        <f t="shared" si="0"/>
        <v>St Lucia Zouks</v>
      </c>
      <c r="G63" t="s">
        <v>509</v>
      </c>
      <c r="H63" t="s">
        <v>527</v>
      </c>
      <c r="I63">
        <f>VLOOKUP(D63,'[4]Winning index-CPL'!A$1:B$7,2,TRUE)</f>
        <v>0.1875</v>
      </c>
      <c r="J63">
        <f>VLOOKUP(F63,'[4]Winning index-CPL'!A$1:B$7,2,TRUE)</f>
        <v>0.41428599999999999</v>
      </c>
      <c r="K63">
        <f>VLOOKUP(G63,'[4]Winning index-CPL'!A$1:B$7,2,TRUE)</f>
        <v>0.41428599999999999</v>
      </c>
      <c r="L63">
        <f t="shared" si="1"/>
        <v>0</v>
      </c>
    </row>
    <row r="64" spans="1:12" x14ac:dyDescent="0.35">
      <c r="A64">
        <v>18</v>
      </c>
      <c r="B64" s="5">
        <v>42194</v>
      </c>
      <c r="C64" t="s">
        <v>470</v>
      </c>
      <c r="D64" t="s">
        <v>471</v>
      </c>
      <c r="E64" t="s">
        <v>467</v>
      </c>
      <c r="F64" t="str">
        <f t="shared" si="0"/>
        <v>Trinidad &amp; Tobago Red Steel</v>
      </c>
      <c r="G64" t="s">
        <v>74</v>
      </c>
      <c r="H64" t="s">
        <v>276</v>
      </c>
      <c r="I64">
        <f>VLOOKUP(D64,'[4]Winning index-CPL'!A$1:B$7,2,TRUE)</f>
        <v>0.48837199999999997</v>
      </c>
      <c r="J64">
        <f>VLOOKUP(F64,'[4]Winning index-CPL'!A$1:B$7,2,TRUE)</f>
        <v>0.62790699999999999</v>
      </c>
      <c r="K64">
        <f>VLOOKUP(G64,'[4]Winning index-CPL'!A$1:B$7,2,TRUE)</f>
        <v>0.48837199999999997</v>
      </c>
      <c r="L64">
        <f t="shared" si="1"/>
        <v>1</v>
      </c>
    </row>
    <row r="65" spans="1:12" x14ac:dyDescent="0.35">
      <c r="A65">
        <v>10</v>
      </c>
      <c r="B65" s="5">
        <v>43721</v>
      </c>
      <c r="C65" t="s">
        <v>470</v>
      </c>
      <c r="D65" t="s">
        <v>485</v>
      </c>
      <c r="E65" t="s">
        <v>476</v>
      </c>
      <c r="F65" t="str">
        <f t="shared" si="0"/>
        <v>Jamaica Tallawahs</v>
      </c>
      <c r="G65" t="s">
        <v>77</v>
      </c>
      <c r="H65" t="s">
        <v>440</v>
      </c>
      <c r="I65">
        <f>VLOOKUP(D65,'[4]Winning index-CPL'!A$1:B$7,2,TRUE)</f>
        <v>0.62790699999999999</v>
      </c>
      <c r="J65">
        <f>VLOOKUP(F65,'[4]Winning index-CPL'!A$1:B$7,2,TRUE)</f>
        <v>0.48837199999999997</v>
      </c>
      <c r="K65">
        <f>VLOOKUP(G65,'[4]Winning index-CPL'!A$1:B$7,2,TRUE)</f>
        <v>0.62790699999999999</v>
      </c>
      <c r="L65">
        <f t="shared" si="1"/>
        <v>0</v>
      </c>
    </row>
    <row r="66" spans="1:12" x14ac:dyDescent="0.35">
      <c r="A66">
        <v>11</v>
      </c>
      <c r="B66" s="5">
        <v>44440</v>
      </c>
      <c r="C66" t="s">
        <v>486</v>
      </c>
      <c r="D66" t="s">
        <v>485</v>
      </c>
      <c r="E66" t="s">
        <v>483</v>
      </c>
      <c r="F66" t="str">
        <f t="shared" ref="F66:F129" si="2">TRIM(E66)</f>
        <v>Guyana Amazon Warriors</v>
      </c>
      <c r="G66" t="s">
        <v>528</v>
      </c>
      <c r="H66" t="s">
        <v>529</v>
      </c>
      <c r="I66">
        <f>VLOOKUP(D66,'[4]Winning index-CPL'!A$1:B$7,2,TRUE)</f>
        <v>0.62790699999999999</v>
      </c>
      <c r="J66">
        <f>VLOOKUP(F66,'[4]Winning index-CPL'!A$1:B$7,2,TRUE)</f>
        <v>0.65116300000000005</v>
      </c>
      <c r="K66">
        <f>VLOOKUP(G66,'[4]Winning index-CPL'!A$1:B$7,2,TRUE)</f>
        <v>0.41428599999999999</v>
      </c>
      <c r="L66">
        <f t="shared" si="1"/>
        <v>1</v>
      </c>
    </row>
    <row r="67" spans="1:12" x14ac:dyDescent="0.35">
      <c r="A67">
        <v>10</v>
      </c>
      <c r="B67" s="5">
        <v>42186</v>
      </c>
      <c r="C67" t="s">
        <v>482</v>
      </c>
      <c r="D67" t="s">
        <v>501</v>
      </c>
      <c r="E67" t="s">
        <v>481</v>
      </c>
      <c r="F67" t="str">
        <f t="shared" si="2"/>
        <v>St Lucia Zouks</v>
      </c>
      <c r="G67" t="s">
        <v>494</v>
      </c>
      <c r="H67" t="s">
        <v>530</v>
      </c>
      <c r="I67">
        <f>VLOOKUP(D67,'[4]Winning index-CPL'!A$1:B$7,2,TRUE)</f>
        <v>0.418605</v>
      </c>
      <c r="J67">
        <f>VLOOKUP(F67,'[4]Winning index-CPL'!A$1:B$7,2,TRUE)</f>
        <v>0.41428599999999999</v>
      </c>
      <c r="K67">
        <f>VLOOKUP(G67,'[4]Winning index-CPL'!A$1:B$7,2,TRUE)</f>
        <v>0.418605</v>
      </c>
      <c r="L67">
        <f t="shared" ref="L67:L130" si="3">IF(OR(K67&gt;J67,K67&gt;I67),0,1)</f>
        <v>0</v>
      </c>
    </row>
    <row r="68" spans="1:12" x14ac:dyDescent="0.35">
      <c r="A68">
        <v>20</v>
      </c>
      <c r="B68" s="5">
        <v>42571</v>
      </c>
      <c r="C68" t="s">
        <v>470</v>
      </c>
      <c r="D68" t="s">
        <v>471</v>
      </c>
      <c r="E68" t="s">
        <v>493</v>
      </c>
      <c r="F68" t="str">
        <f t="shared" si="2"/>
        <v>Barbados Tridents</v>
      </c>
      <c r="G68" t="s">
        <v>74</v>
      </c>
      <c r="H68" t="s">
        <v>525</v>
      </c>
      <c r="I68">
        <f>VLOOKUP(D68,'[4]Winning index-CPL'!A$1:B$7,2,TRUE)</f>
        <v>0.48837199999999997</v>
      </c>
      <c r="J68">
        <f>VLOOKUP(F68,'[4]Winning index-CPL'!A$1:B$7,2,TRUE)</f>
        <v>0.418605</v>
      </c>
      <c r="K68">
        <f>VLOOKUP(G68,'[4]Winning index-CPL'!A$1:B$7,2,TRUE)</f>
        <v>0.48837199999999997</v>
      </c>
      <c r="L68">
        <f t="shared" si="3"/>
        <v>0</v>
      </c>
    </row>
    <row r="69" spans="1:12" x14ac:dyDescent="0.35">
      <c r="A69">
        <v>6</v>
      </c>
      <c r="B69" s="5">
        <v>43324</v>
      </c>
      <c r="C69" t="s">
        <v>478</v>
      </c>
      <c r="D69" t="s">
        <v>501</v>
      </c>
      <c r="E69" t="s">
        <v>483</v>
      </c>
      <c r="F69" t="str">
        <f t="shared" si="2"/>
        <v>Guyana Amazon Warriors</v>
      </c>
      <c r="G69" t="s">
        <v>494</v>
      </c>
      <c r="H69" t="s">
        <v>531</v>
      </c>
      <c r="I69">
        <f>VLOOKUP(D69,'[4]Winning index-CPL'!A$1:B$7,2,TRUE)</f>
        <v>0.418605</v>
      </c>
      <c r="J69">
        <f>VLOOKUP(F69,'[4]Winning index-CPL'!A$1:B$7,2,TRUE)</f>
        <v>0.65116300000000005</v>
      </c>
      <c r="K69">
        <f>VLOOKUP(G69,'[4]Winning index-CPL'!A$1:B$7,2,TRUE)</f>
        <v>0.418605</v>
      </c>
      <c r="L69">
        <f t="shared" si="3"/>
        <v>1</v>
      </c>
    </row>
    <row r="70" spans="1:12" x14ac:dyDescent="0.35">
      <c r="A70">
        <v>4</v>
      </c>
      <c r="B70" s="5">
        <v>41488</v>
      </c>
      <c r="C70" t="s">
        <v>478</v>
      </c>
      <c r="D70" t="s">
        <v>471</v>
      </c>
      <c r="E70" t="s">
        <v>483</v>
      </c>
      <c r="F70" t="str">
        <f t="shared" si="2"/>
        <v>Guyana Amazon Warriors</v>
      </c>
      <c r="G70" t="s">
        <v>73</v>
      </c>
      <c r="H70" t="s">
        <v>484</v>
      </c>
      <c r="I70">
        <f>VLOOKUP(D70,'[4]Winning index-CPL'!A$1:B$7,2,TRUE)</f>
        <v>0.48837199999999997</v>
      </c>
      <c r="J70">
        <f>VLOOKUP(F70,'[4]Winning index-CPL'!A$1:B$7,2,TRUE)</f>
        <v>0.65116300000000005</v>
      </c>
      <c r="K70">
        <f>VLOOKUP(G70,'[4]Winning index-CPL'!A$1:B$7,2,TRUE)</f>
        <v>0.65116300000000005</v>
      </c>
      <c r="L70">
        <f t="shared" si="3"/>
        <v>0</v>
      </c>
    </row>
    <row r="71" spans="1:12" x14ac:dyDescent="0.35">
      <c r="A71">
        <v>14</v>
      </c>
      <c r="B71" s="5">
        <v>44441</v>
      </c>
      <c r="C71" t="s">
        <v>486</v>
      </c>
      <c r="D71" t="s">
        <v>503</v>
      </c>
      <c r="E71" t="s">
        <v>472</v>
      </c>
      <c r="F71" t="str">
        <f t="shared" si="2"/>
        <v>St Kitts and Nevis Patriots</v>
      </c>
      <c r="G71" t="s">
        <v>76</v>
      </c>
      <c r="H71" t="s">
        <v>532</v>
      </c>
      <c r="I71">
        <f>VLOOKUP(D71,'[4]Winning index-CPL'!A$1:B$7,2,TRUE)</f>
        <v>0.418605</v>
      </c>
      <c r="J71">
        <f>VLOOKUP(F71,'[4]Winning index-CPL'!A$1:B$7,2,TRUE)</f>
        <v>0.41428599999999999</v>
      </c>
      <c r="K71">
        <f>VLOOKUP(G71,'[4]Winning index-CPL'!A$1:B$7,2,TRUE)</f>
        <v>0.41428599999999999</v>
      </c>
      <c r="L71">
        <f t="shared" si="3"/>
        <v>1</v>
      </c>
    </row>
    <row r="72" spans="1:12" x14ac:dyDescent="0.35">
      <c r="A72">
        <v>30</v>
      </c>
      <c r="B72" s="5">
        <v>44080</v>
      </c>
      <c r="C72" t="s">
        <v>507</v>
      </c>
      <c r="D72" t="s">
        <v>466</v>
      </c>
      <c r="E72" t="s">
        <v>476</v>
      </c>
      <c r="F72" t="str">
        <f t="shared" si="2"/>
        <v>Jamaica Tallawahs</v>
      </c>
      <c r="G72" t="s">
        <v>509</v>
      </c>
      <c r="H72" t="s">
        <v>533</v>
      </c>
      <c r="I72">
        <f>VLOOKUP(D72,'[4]Winning index-CPL'!A$1:B$7,2,TRUE)</f>
        <v>0.41428599999999999</v>
      </c>
      <c r="J72">
        <f>VLOOKUP(F72,'[4]Winning index-CPL'!A$1:B$7,2,TRUE)</f>
        <v>0.48837199999999997</v>
      </c>
      <c r="K72">
        <f>VLOOKUP(G72,'[4]Winning index-CPL'!A$1:B$7,2,TRUE)</f>
        <v>0.41428599999999999</v>
      </c>
      <c r="L72">
        <f t="shared" si="3"/>
        <v>1</v>
      </c>
    </row>
    <row r="73" spans="1:12" x14ac:dyDescent="0.35">
      <c r="A73">
        <v>2</v>
      </c>
      <c r="B73" s="5">
        <v>43713</v>
      </c>
      <c r="C73" t="s">
        <v>478</v>
      </c>
      <c r="D73" t="s">
        <v>479</v>
      </c>
      <c r="E73" t="s">
        <v>481</v>
      </c>
      <c r="F73" t="str">
        <f t="shared" si="2"/>
        <v>St Lucia Zouks</v>
      </c>
      <c r="G73" t="s">
        <v>73</v>
      </c>
      <c r="H73" t="s">
        <v>389</v>
      </c>
      <c r="I73">
        <f>VLOOKUP(D73,'[4]Winning index-CPL'!A$1:B$7,2,TRUE)</f>
        <v>0.65116300000000005</v>
      </c>
      <c r="J73">
        <f>VLOOKUP(F73,'[4]Winning index-CPL'!A$1:B$7,2,TRUE)</f>
        <v>0.41428599999999999</v>
      </c>
      <c r="K73">
        <f>VLOOKUP(G73,'[4]Winning index-CPL'!A$1:B$7,2,TRUE)</f>
        <v>0.65116300000000005</v>
      </c>
      <c r="L73">
        <f t="shared" si="3"/>
        <v>0</v>
      </c>
    </row>
    <row r="74" spans="1:12" x14ac:dyDescent="0.35">
      <c r="A74">
        <v>12</v>
      </c>
      <c r="B74" s="5">
        <v>43723</v>
      </c>
      <c r="C74" t="s">
        <v>470</v>
      </c>
      <c r="D74" t="s">
        <v>501</v>
      </c>
      <c r="E74" t="s">
        <v>476</v>
      </c>
      <c r="F74" t="str">
        <f t="shared" si="2"/>
        <v>Jamaica Tallawahs</v>
      </c>
      <c r="G74" t="s">
        <v>74</v>
      </c>
      <c r="H74" t="s">
        <v>525</v>
      </c>
      <c r="I74">
        <f>VLOOKUP(D74,'[4]Winning index-CPL'!A$1:B$7,2,TRUE)</f>
        <v>0.418605</v>
      </c>
      <c r="J74">
        <f>VLOOKUP(F74,'[4]Winning index-CPL'!A$1:B$7,2,TRUE)</f>
        <v>0.48837199999999997</v>
      </c>
      <c r="K74">
        <f>VLOOKUP(G74,'[4]Winning index-CPL'!A$1:B$7,2,TRUE)</f>
        <v>0.48837199999999997</v>
      </c>
      <c r="L74">
        <f t="shared" si="3"/>
        <v>0</v>
      </c>
    </row>
    <row r="75" spans="1:12" x14ac:dyDescent="0.35">
      <c r="A75">
        <v>4</v>
      </c>
      <c r="B75" s="5">
        <v>43323</v>
      </c>
      <c r="C75" t="s">
        <v>478</v>
      </c>
      <c r="D75" t="s">
        <v>479</v>
      </c>
      <c r="E75" t="s">
        <v>516</v>
      </c>
      <c r="F75" t="str">
        <f t="shared" si="2"/>
        <v>St Lucia Stars</v>
      </c>
      <c r="G75" t="s">
        <v>73</v>
      </c>
      <c r="H75" t="s">
        <v>534</v>
      </c>
      <c r="I75">
        <f>VLOOKUP(D75,'[4]Winning index-CPL'!A$1:B$7,2,TRUE)</f>
        <v>0.65116300000000005</v>
      </c>
      <c r="J75">
        <f>VLOOKUP(F75,'[4]Winning index-CPL'!A$1:B$7,2,TRUE)</f>
        <v>0.41428599999999999</v>
      </c>
      <c r="K75">
        <f>VLOOKUP(G75,'[4]Winning index-CPL'!A$1:B$7,2,TRUE)</f>
        <v>0.65116300000000005</v>
      </c>
      <c r="L75">
        <f t="shared" si="3"/>
        <v>0</v>
      </c>
    </row>
    <row r="76" spans="1:12" x14ac:dyDescent="0.35">
      <c r="A76">
        <v>27</v>
      </c>
      <c r="B76" s="5">
        <v>43738</v>
      </c>
      <c r="C76" t="s">
        <v>474</v>
      </c>
      <c r="D76" t="s">
        <v>479</v>
      </c>
      <c r="E76" t="s">
        <v>480</v>
      </c>
      <c r="F76" t="str">
        <f t="shared" si="2"/>
        <v>Trinbago Knight Riders</v>
      </c>
      <c r="G76" t="s">
        <v>73</v>
      </c>
      <c r="H76" t="s">
        <v>529</v>
      </c>
      <c r="I76">
        <f>VLOOKUP(D76,'[4]Winning index-CPL'!A$1:B$7,2,TRUE)</f>
        <v>0.65116300000000005</v>
      </c>
      <c r="J76">
        <f>VLOOKUP(F76,'[4]Winning index-CPL'!A$1:B$7,2,TRUE)</f>
        <v>0.62790699999999999</v>
      </c>
      <c r="K76">
        <f>VLOOKUP(G76,'[4]Winning index-CPL'!A$1:B$7,2,TRUE)</f>
        <v>0.65116300000000005</v>
      </c>
      <c r="L76">
        <f t="shared" si="3"/>
        <v>0</v>
      </c>
    </row>
    <row r="77" spans="1:12" x14ac:dyDescent="0.35">
      <c r="A77">
        <v>20</v>
      </c>
      <c r="B77" s="5">
        <v>44446</v>
      </c>
      <c r="C77" t="s">
        <v>486</v>
      </c>
      <c r="D77" t="s">
        <v>503</v>
      </c>
      <c r="E77" t="s">
        <v>483</v>
      </c>
      <c r="F77" t="str">
        <f t="shared" si="2"/>
        <v>Guyana Amazon Warriors</v>
      </c>
      <c r="G77" t="s">
        <v>72</v>
      </c>
      <c r="H77" t="s">
        <v>518</v>
      </c>
      <c r="I77">
        <f>VLOOKUP(D77,'[4]Winning index-CPL'!A$1:B$7,2,TRUE)</f>
        <v>0.418605</v>
      </c>
      <c r="J77">
        <f>VLOOKUP(F77,'[4]Winning index-CPL'!A$1:B$7,2,TRUE)</f>
        <v>0.65116300000000005</v>
      </c>
      <c r="K77">
        <f>VLOOKUP(G77,'[4]Winning index-CPL'!A$1:B$7,2,TRUE)</f>
        <v>0.418605</v>
      </c>
      <c r="L77">
        <f t="shared" si="3"/>
        <v>1</v>
      </c>
    </row>
    <row r="78" spans="1:12" x14ac:dyDescent="0.35">
      <c r="A78">
        <v>29</v>
      </c>
      <c r="B78" s="5">
        <v>43741</v>
      </c>
      <c r="C78" t="s">
        <v>478</v>
      </c>
      <c r="D78" t="s">
        <v>479</v>
      </c>
      <c r="E78" t="s">
        <v>476</v>
      </c>
      <c r="F78" t="str">
        <f t="shared" si="2"/>
        <v>Jamaica Tallawahs</v>
      </c>
      <c r="G78" t="s">
        <v>73</v>
      </c>
      <c r="H78" t="s">
        <v>530</v>
      </c>
      <c r="I78">
        <f>VLOOKUP(D78,'[4]Winning index-CPL'!A$1:B$7,2,TRUE)</f>
        <v>0.65116300000000005</v>
      </c>
      <c r="J78">
        <f>VLOOKUP(F78,'[4]Winning index-CPL'!A$1:B$7,2,TRUE)</f>
        <v>0.48837199999999997</v>
      </c>
      <c r="K78">
        <f>VLOOKUP(G78,'[4]Winning index-CPL'!A$1:B$7,2,TRUE)</f>
        <v>0.65116300000000005</v>
      </c>
      <c r="L78">
        <f t="shared" si="3"/>
        <v>0</v>
      </c>
    </row>
    <row r="79" spans="1:12" x14ac:dyDescent="0.35">
      <c r="A79">
        <v>15</v>
      </c>
      <c r="B79" s="5">
        <v>44443</v>
      </c>
      <c r="C79" t="s">
        <v>486</v>
      </c>
      <c r="D79" t="s">
        <v>487</v>
      </c>
      <c r="E79" t="s">
        <v>472</v>
      </c>
      <c r="F79" t="str">
        <f t="shared" si="2"/>
        <v>St Kitts and Nevis Patriots</v>
      </c>
      <c r="G79" t="s">
        <v>488</v>
      </c>
      <c r="H79" t="s">
        <v>535</v>
      </c>
      <c r="I79">
        <f>VLOOKUP(D79,'[4]Winning index-CPL'!A$1:B$7,2,TRUE)</f>
        <v>0.41428599999999999</v>
      </c>
      <c r="J79">
        <f>VLOOKUP(F79,'[4]Winning index-CPL'!A$1:B$7,2,TRUE)</f>
        <v>0.41428599999999999</v>
      </c>
      <c r="K79">
        <f>VLOOKUP(G79,'[4]Winning index-CPL'!A$1:B$7,2,TRUE)</f>
        <v>0.41428599999999999</v>
      </c>
      <c r="L79">
        <f t="shared" si="3"/>
        <v>1</v>
      </c>
    </row>
    <row r="80" spans="1:12" x14ac:dyDescent="0.35">
      <c r="A80">
        <v>21</v>
      </c>
      <c r="B80" s="5">
        <v>41504</v>
      </c>
      <c r="C80" t="s">
        <v>470</v>
      </c>
      <c r="D80" t="s">
        <v>475</v>
      </c>
      <c r="E80" t="s">
        <v>476</v>
      </c>
      <c r="F80" t="str">
        <f t="shared" si="2"/>
        <v>Jamaica Tallawahs</v>
      </c>
      <c r="G80" t="s">
        <v>74</v>
      </c>
      <c r="H80" t="s">
        <v>276</v>
      </c>
      <c r="I80">
        <f>VLOOKUP(D80,'[4]Winning index-CPL'!A$1:B$7,2,TRUE)</f>
        <v>0.62790699999999999</v>
      </c>
      <c r="J80">
        <f>VLOOKUP(F80,'[4]Winning index-CPL'!A$1:B$7,2,TRUE)</f>
        <v>0.48837199999999997</v>
      </c>
      <c r="K80">
        <f>VLOOKUP(G80,'[4]Winning index-CPL'!A$1:B$7,2,TRUE)</f>
        <v>0.48837199999999997</v>
      </c>
      <c r="L80">
        <f t="shared" si="3"/>
        <v>1</v>
      </c>
    </row>
    <row r="81" spans="1:12" x14ac:dyDescent="0.35">
      <c r="A81">
        <v>29</v>
      </c>
      <c r="B81" s="5">
        <v>42204</v>
      </c>
      <c r="C81" t="s">
        <v>474</v>
      </c>
      <c r="D81" t="s">
        <v>475</v>
      </c>
      <c r="E81" t="s">
        <v>476</v>
      </c>
      <c r="F81" t="str">
        <f t="shared" si="2"/>
        <v>Jamaica Tallawahs</v>
      </c>
      <c r="G81" t="s">
        <v>468</v>
      </c>
      <c r="H81" t="s">
        <v>278</v>
      </c>
      <c r="I81">
        <f>VLOOKUP(D81,'[4]Winning index-CPL'!A$1:B$7,2,TRUE)</f>
        <v>0.62790699999999999</v>
      </c>
      <c r="J81">
        <f>VLOOKUP(F81,'[4]Winning index-CPL'!A$1:B$7,2,TRUE)</f>
        <v>0.48837199999999997</v>
      </c>
      <c r="K81">
        <f>VLOOKUP(G81,'[4]Winning index-CPL'!A$1:B$7,2,TRUE)</f>
        <v>0.62790699999999999</v>
      </c>
      <c r="L81">
        <f t="shared" si="3"/>
        <v>0</v>
      </c>
    </row>
    <row r="82" spans="1:12" x14ac:dyDescent="0.35">
      <c r="A82">
        <v>10</v>
      </c>
      <c r="B82" s="5">
        <v>41843</v>
      </c>
      <c r="C82" t="s">
        <v>492</v>
      </c>
      <c r="D82" t="s">
        <v>501</v>
      </c>
      <c r="E82" t="s">
        <v>481</v>
      </c>
      <c r="F82" t="str">
        <f t="shared" si="2"/>
        <v>St Lucia Zouks</v>
      </c>
      <c r="G82" t="s">
        <v>494</v>
      </c>
      <c r="H82" t="s">
        <v>515</v>
      </c>
      <c r="I82">
        <f>VLOOKUP(D82,'[4]Winning index-CPL'!A$1:B$7,2,TRUE)</f>
        <v>0.418605</v>
      </c>
      <c r="J82">
        <f>VLOOKUP(F82,'[4]Winning index-CPL'!A$1:B$7,2,TRUE)</f>
        <v>0.41428599999999999</v>
      </c>
      <c r="K82">
        <f>VLOOKUP(G82,'[4]Winning index-CPL'!A$1:B$7,2,TRUE)</f>
        <v>0.418605</v>
      </c>
      <c r="L82">
        <f t="shared" si="3"/>
        <v>0</v>
      </c>
    </row>
    <row r="83" spans="1:12" x14ac:dyDescent="0.35">
      <c r="A83">
        <v>1</v>
      </c>
      <c r="B83" s="5">
        <v>42175</v>
      </c>
      <c r="C83" t="s">
        <v>492</v>
      </c>
      <c r="D83" t="s">
        <v>501</v>
      </c>
      <c r="E83" t="s">
        <v>483</v>
      </c>
      <c r="F83" t="str">
        <f t="shared" si="2"/>
        <v>Guyana Amazon Warriors</v>
      </c>
      <c r="G83" t="s">
        <v>494</v>
      </c>
      <c r="H83" t="s">
        <v>508</v>
      </c>
      <c r="I83">
        <f>VLOOKUP(D83,'[4]Winning index-CPL'!A$1:B$7,2,TRUE)</f>
        <v>0.418605</v>
      </c>
      <c r="J83">
        <f>VLOOKUP(F83,'[4]Winning index-CPL'!A$1:B$7,2,TRUE)</f>
        <v>0.65116300000000005</v>
      </c>
      <c r="K83">
        <f>VLOOKUP(G83,'[4]Winning index-CPL'!A$1:B$7,2,TRUE)</f>
        <v>0.418605</v>
      </c>
      <c r="L83">
        <f t="shared" si="3"/>
        <v>1</v>
      </c>
    </row>
    <row r="84" spans="1:12" x14ac:dyDescent="0.35">
      <c r="A84">
        <v>7</v>
      </c>
      <c r="B84" s="5">
        <v>44065</v>
      </c>
      <c r="C84" t="s">
        <v>507</v>
      </c>
      <c r="D84" t="s">
        <v>466</v>
      </c>
      <c r="E84" t="s">
        <v>472</v>
      </c>
      <c r="F84" t="str">
        <f t="shared" si="2"/>
        <v>St Kitts and Nevis Patriots</v>
      </c>
      <c r="G84" t="s">
        <v>509</v>
      </c>
      <c r="H84" t="s">
        <v>384</v>
      </c>
      <c r="I84">
        <f>VLOOKUP(D84,'[4]Winning index-CPL'!A$1:B$7,2,TRUE)</f>
        <v>0.41428599999999999</v>
      </c>
      <c r="J84">
        <f>VLOOKUP(F84,'[4]Winning index-CPL'!A$1:B$7,2,TRUE)</f>
        <v>0.41428599999999999</v>
      </c>
      <c r="K84">
        <f>VLOOKUP(G84,'[4]Winning index-CPL'!A$1:B$7,2,TRUE)</f>
        <v>0.41428599999999999</v>
      </c>
      <c r="L84">
        <f t="shared" si="3"/>
        <v>1</v>
      </c>
    </row>
    <row r="85" spans="1:12" x14ac:dyDescent="0.35">
      <c r="A85">
        <v>18</v>
      </c>
      <c r="B85" s="5">
        <v>41853</v>
      </c>
      <c r="C85" t="s">
        <v>470</v>
      </c>
      <c r="D85" t="s">
        <v>479</v>
      </c>
      <c r="E85" t="s">
        <v>476</v>
      </c>
      <c r="F85" t="str">
        <f t="shared" si="2"/>
        <v>Jamaica Tallawahs</v>
      </c>
      <c r="G85" t="s">
        <v>74</v>
      </c>
      <c r="H85" t="s">
        <v>491</v>
      </c>
      <c r="I85">
        <f>VLOOKUP(D85,'[4]Winning index-CPL'!A$1:B$7,2,TRUE)</f>
        <v>0.65116300000000005</v>
      </c>
      <c r="J85">
        <f>VLOOKUP(F85,'[4]Winning index-CPL'!A$1:B$7,2,TRUE)</f>
        <v>0.48837199999999997</v>
      </c>
      <c r="K85">
        <f>VLOOKUP(G85,'[4]Winning index-CPL'!A$1:B$7,2,TRUE)</f>
        <v>0.48837199999999997</v>
      </c>
      <c r="L85">
        <f t="shared" si="3"/>
        <v>1</v>
      </c>
    </row>
    <row r="86" spans="1:12" x14ac:dyDescent="0.35">
      <c r="A86">
        <v>1</v>
      </c>
      <c r="B86" s="5">
        <v>43712</v>
      </c>
      <c r="C86" t="s">
        <v>474</v>
      </c>
      <c r="D86" t="s">
        <v>485</v>
      </c>
      <c r="E86" t="s">
        <v>472</v>
      </c>
      <c r="F86" t="str">
        <f t="shared" si="2"/>
        <v>St Kitts and Nevis Patriots</v>
      </c>
      <c r="G86" t="s">
        <v>77</v>
      </c>
      <c r="H86" t="s">
        <v>536</v>
      </c>
      <c r="I86">
        <f>VLOOKUP(D86,'[4]Winning index-CPL'!A$1:B$7,2,TRUE)</f>
        <v>0.62790699999999999</v>
      </c>
      <c r="J86">
        <f>VLOOKUP(F86,'[4]Winning index-CPL'!A$1:B$7,2,TRUE)</f>
        <v>0.41428599999999999</v>
      </c>
      <c r="K86">
        <f>VLOOKUP(G86,'[4]Winning index-CPL'!A$1:B$7,2,TRUE)</f>
        <v>0.62790699999999999</v>
      </c>
      <c r="L86">
        <f t="shared" si="3"/>
        <v>0</v>
      </c>
    </row>
    <row r="87" spans="1:12" x14ac:dyDescent="0.35">
      <c r="A87">
        <v>23</v>
      </c>
      <c r="B87" s="5">
        <v>42972</v>
      </c>
      <c r="C87" t="s">
        <v>470</v>
      </c>
      <c r="D87" t="s">
        <v>537</v>
      </c>
      <c r="E87" t="s">
        <v>476</v>
      </c>
      <c r="F87" t="str">
        <f t="shared" si="2"/>
        <v>Jamaica Tallawahs</v>
      </c>
      <c r="G87" t="s">
        <v>74</v>
      </c>
      <c r="H87" t="s">
        <v>519</v>
      </c>
      <c r="I87">
        <f>VLOOKUP(D87,'[4]Winning index-CPL'!A$1:B$7,2,TRUE)</f>
        <v>0.41428599999999999</v>
      </c>
      <c r="J87">
        <f>VLOOKUP(F87,'[4]Winning index-CPL'!A$1:B$7,2,TRUE)</f>
        <v>0.48837199999999997</v>
      </c>
      <c r="K87">
        <f>VLOOKUP(G87,'[4]Winning index-CPL'!A$1:B$7,2,TRUE)</f>
        <v>0.48837199999999997</v>
      </c>
      <c r="L87">
        <f t="shared" si="3"/>
        <v>0</v>
      </c>
    </row>
    <row r="88" spans="1:12" x14ac:dyDescent="0.35">
      <c r="A88">
        <v>15</v>
      </c>
      <c r="B88" s="5">
        <v>43336</v>
      </c>
      <c r="C88" t="s">
        <v>465</v>
      </c>
      <c r="D88" t="s">
        <v>479</v>
      </c>
      <c r="E88" t="s">
        <v>516</v>
      </c>
      <c r="F88" t="str">
        <f t="shared" si="2"/>
        <v>St Lucia Stars</v>
      </c>
      <c r="G88" t="s">
        <v>538</v>
      </c>
      <c r="H88" t="s">
        <v>441</v>
      </c>
      <c r="I88">
        <f>VLOOKUP(D88,'[4]Winning index-CPL'!A$1:B$7,2,TRUE)</f>
        <v>0.65116300000000005</v>
      </c>
      <c r="J88">
        <f>VLOOKUP(F88,'[4]Winning index-CPL'!A$1:B$7,2,TRUE)</f>
        <v>0.41428599999999999</v>
      </c>
      <c r="K88">
        <f>VLOOKUP(G88,'[4]Winning index-CPL'!A$1:B$7,2,TRUE)</f>
        <v>0.41428599999999999</v>
      </c>
      <c r="L88">
        <f t="shared" si="3"/>
        <v>1</v>
      </c>
    </row>
    <row r="89" spans="1:12" x14ac:dyDescent="0.35">
      <c r="A89">
        <v>13</v>
      </c>
      <c r="B89" s="5">
        <v>41497</v>
      </c>
      <c r="C89" t="s">
        <v>474</v>
      </c>
      <c r="D89" t="s">
        <v>479</v>
      </c>
      <c r="E89" t="s">
        <v>493</v>
      </c>
      <c r="F89" t="str">
        <f t="shared" si="2"/>
        <v>Barbados Tridents</v>
      </c>
      <c r="G89" t="s">
        <v>73</v>
      </c>
      <c r="H89" t="s">
        <v>539</v>
      </c>
      <c r="I89">
        <f>VLOOKUP(D89,'[4]Winning index-CPL'!A$1:B$7,2,TRUE)</f>
        <v>0.65116300000000005</v>
      </c>
      <c r="J89">
        <f>VLOOKUP(F89,'[4]Winning index-CPL'!A$1:B$7,2,TRUE)</f>
        <v>0.418605</v>
      </c>
      <c r="K89">
        <f>VLOOKUP(G89,'[4]Winning index-CPL'!A$1:B$7,2,TRUE)</f>
        <v>0.65116300000000005</v>
      </c>
      <c r="L89">
        <f t="shared" si="3"/>
        <v>0</v>
      </c>
    </row>
    <row r="90" spans="1:12" x14ac:dyDescent="0.35">
      <c r="A90">
        <v>30</v>
      </c>
      <c r="B90" s="5">
        <v>42981</v>
      </c>
      <c r="C90" t="s">
        <v>492</v>
      </c>
      <c r="D90" t="s">
        <v>501</v>
      </c>
      <c r="E90" t="s">
        <v>472</v>
      </c>
      <c r="F90" t="str">
        <f t="shared" si="2"/>
        <v>St Kitts and Nevis Patriots</v>
      </c>
      <c r="G90" t="s">
        <v>76</v>
      </c>
      <c r="H90" t="s">
        <v>497</v>
      </c>
      <c r="I90">
        <f>VLOOKUP(D90,'[4]Winning index-CPL'!A$1:B$7,2,TRUE)</f>
        <v>0.418605</v>
      </c>
      <c r="J90">
        <f>VLOOKUP(F90,'[4]Winning index-CPL'!A$1:B$7,2,TRUE)</f>
        <v>0.41428599999999999</v>
      </c>
      <c r="K90">
        <f>VLOOKUP(G90,'[4]Winning index-CPL'!A$1:B$7,2,TRUE)</f>
        <v>0.41428599999999999</v>
      </c>
      <c r="L90">
        <f t="shared" si="3"/>
        <v>1</v>
      </c>
    </row>
    <row r="91" spans="1:12" x14ac:dyDescent="0.35">
      <c r="A91">
        <v>16</v>
      </c>
      <c r="B91" s="5">
        <v>43337</v>
      </c>
      <c r="C91" t="s">
        <v>492</v>
      </c>
      <c r="D91" t="s">
        <v>501</v>
      </c>
      <c r="E91" t="s">
        <v>472</v>
      </c>
      <c r="F91" t="str">
        <f t="shared" si="2"/>
        <v>St Kitts and Nevis Patriots</v>
      </c>
      <c r="G91" t="s">
        <v>76</v>
      </c>
      <c r="H91" t="s">
        <v>540</v>
      </c>
      <c r="I91">
        <f>VLOOKUP(D91,'[4]Winning index-CPL'!A$1:B$7,2,TRUE)</f>
        <v>0.418605</v>
      </c>
      <c r="J91">
        <f>VLOOKUP(F91,'[4]Winning index-CPL'!A$1:B$7,2,TRUE)</f>
        <v>0.41428599999999999</v>
      </c>
      <c r="K91">
        <f>VLOOKUP(G91,'[4]Winning index-CPL'!A$1:B$7,2,TRUE)</f>
        <v>0.41428599999999999</v>
      </c>
      <c r="L91">
        <f t="shared" si="3"/>
        <v>1</v>
      </c>
    </row>
    <row r="92" spans="1:12" x14ac:dyDescent="0.35">
      <c r="A92">
        <v>28</v>
      </c>
      <c r="B92" s="5">
        <v>44079</v>
      </c>
      <c r="C92" t="s">
        <v>507</v>
      </c>
      <c r="D92" t="s">
        <v>471</v>
      </c>
      <c r="E92" t="s">
        <v>493</v>
      </c>
      <c r="F92" t="str">
        <f t="shared" si="2"/>
        <v>Barbados Tridents</v>
      </c>
      <c r="G92" t="s">
        <v>494</v>
      </c>
      <c r="H92" t="s">
        <v>453</v>
      </c>
      <c r="I92">
        <f>VLOOKUP(D92,'[4]Winning index-CPL'!A$1:B$7,2,TRUE)</f>
        <v>0.48837199999999997</v>
      </c>
      <c r="J92">
        <f>VLOOKUP(F92,'[4]Winning index-CPL'!A$1:B$7,2,TRUE)</f>
        <v>0.418605</v>
      </c>
      <c r="K92">
        <f>VLOOKUP(G92,'[4]Winning index-CPL'!A$1:B$7,2,TRUE)</f>
        <v>0.418605</v>
      </c>
      <c r="L92">
        <f t="shared" si="3"/>
        <v>1</v>
      </c>
    </row>
    <row r="93" spans="1:12" x14ac:dyDescent="0.35">
      <c r="A93">
        <v>1</v>
      </c>
      <c r="B93" s="5">
        <v>43320</v>
      </c>
      <c r="C93" t="s">
        <v>474</v>
      </c>
      <c r="D93" t="s">
        <v>485</v>
      </c>
      <c r="E93" t="s">
        <v>516</v>
      </c>
      <c r="F93" t="str">
        <f t="shared" si="2"/>
        <v>St Lucia Stars</v>
      </c>
      <c r="G93" t="s">
        <v>77</v>
      </c>
      <c r="H93" t="s">
        <v>440</v>
      </c>
      <c r="I93">
        <f>VLOOKUP(D93,'[4]Winning index-CPL'!A$1:B$7,2,TRUE)</f>
        <v>0.62790699999999999</v>
      </c>
      <c r="J93">
        <f>VLOOKUP(F93,'[4]Winning index-CPL'!A$1:B$7,2,TRUE)</f>
        <v>0.41428599999999999</v>
      </c>
      <c r="K93">
        <f>VLOOKUP(G93,'[4]Winning index-CPL'!A$1:B$7,2,TRUE)</f>
        <v>0.62790699999999999</v>
      </c>
      <c r="L93">
        <f t="shared" si="3"/>
        <v>0</v>
      </c>
    </row>
    <row r="94" spans="1:12" x14ac:dyDescent="0.35">
      <c r="A94">
        <v>19</v>
      </c>
      <c r="B94" s="5">
        <v>43340</v>
      </c>
      <c r="C94" t="s">
        <v>482</v>
      </c>
      <c r="D94" t="s">
        <v>496</v>
      </c>
      <c r="E94" t="s">
        <v>483</v>
      </c>
      <c r="F94" t="str">
        <f t="shared" si="2"/>
        <v>Guyana Amazon Warriors</v>
      </c>
      <c r="G94" t="s">
        <v>73</v>
      </c>
      <c r="H94" t="s">
        <v>527</v>
      </c>
      <c r="I94">
        <f>VLOOKUP(D94,'[4]Winning index-CPL'!A$1:B$7,2,TRUE)</f>
        <v>0.41428599999999999</v>
      </c>
      <c r="J94">
        <f>VLOOKUP(F94,'[4]Winning index-CPL'!A$1:B$7,2,TRUE)</f>
        <v>0.65116300000000005</v>
      </c>
      <c r="K94">
        <f>VLOOKUP(G94,'[4]Winning index-CPL'!A$1:B$7,2,TRUE)</f>
        <v>0.65116300000000005</v>
      </c>
      <c r="L94">
        <f t="shared" si="3"/>
        <v>0</v>
      </c>
    </row>
    <row r="95" spans="1:12" x14ac:dyDescent="0.35">
      <c r="A95">
        <v>2</v>
      </c>
      <c r="B95" s="5">
        <v>42551</v>
      </c>
      <c r="C95" t="s">
        <v>482</v>
      </c>
      <c r="D95" t="s">
        <v>496</v>
      </c>
      <c r="E95" t="s">
        <v>483</v>
      </c>
      <c r="F95" t="str">
        <f t="shared" si="2"/>
        <v>Guyana Amazon Warriors</v>
      </c>
      <c r="G95" t="s">
        <v>73</v>
      </c>
      <c r="H95" t="s">
        <v>515</v>
      </c>
      <c r="I95">
        <f>VLOOKUP(D95,'[4]Winning index-CPL'!A$1:B$7,2,TRUE)</f>
        <v>0.41428599999999999</v>
      </c>
      <c r="J95">
        <f>VLOOKUP(F95,'[4]Winning index-CPL'!A$1:B$7,2,TRUE)</f>
        <v>0.65116300000000005</v>
      </c>
      <c r="K95">
        <f>VLOOKUP(G95,'[4]Winning index-CPL'!A$1:B$7,2,TRUE)</f>
        <v>0.65116300000000005</v>
      </c>
      <c r="L95">
        <f t="shared" si="3"/>
        <v>0</v>
      </c>
    </row>
    <row r="96" spans="1:12" x14ac:dyDescent="0.35">
      <c r="A96">
        <v>13</v>
      </c>
      <c r="B96" s="5">
        <v>42961</v>
      </c>
      <c r="C96" t="s">
        <v>474</v>
      </c>
      <c r="D96" t="s">
        <v>496</v>
      </c>
      <c r="E96" t="s">
        <v>480</v>
      </c>
      <c r="F96" t="str">
        <f t="shared" si="2"/>
        <v>Trinbago Knight Riders</v>
      </c>
      <c r="G96" t="s">
        <v>77</v>
      </c>
      <c r="H96" t="s">
        <v>464</v>
      </c>
      <c r="I96">
        <f>VLOOKUP(D96,'[4]Winning index-CPL'!A$1:B$7,2,TRUE)</f>
        <v>0.41428599999999999</v>
      </c>
      <c r="J96">
        <f>VLOOKUP(F96,'[4]Winning index-CPL'!A$1:B$7,2,TRUE)</f>
        <v>0.62790699999999999</v>
      </c>
      <c r="K96">
        <f>VLOOKUP(G96,'[4]Winning index-CPL'!A$1:B$7,2,TRUE)</f>
        <v>0.62790699999999999</v>
      </c>
      <c r="L96">
        <f t="shared" si="3"/>
        <v>0</v>
      </c>
    </row>
    <row r="97" spans="1:12" x14ac:dyDescent="0.35">
      <c r="A97">
        <v>21</v>
      </c>
      <c r="B97" s="5">
        <v>42196</v>
      </c>
      <c r="C97" t="s">
        <v>470</v>
      </c>
      <c r="D97" t="s">
        <v>501</v>
      </c>
      <c r="E97" t="s">
        <v>476</v>
      </c>
      <c r="F97" t="str">
        <f t="shared" si="2"/>
        <v>Jamaica Tallawahs</v>
      </c>
      <c r="G97" t="s">
        <v>494</v>
      </c>
      <c r="H97" t="s">
        <v>508</v>
      </c>
      <c r="I97">
        <f>VLOOKUP(D97,'[4]Winning index-CPL'!A$1:B$7,2,TRUE)</f>
        <v>0.418605</v>
      </c>
      <c r="J97">
        <f>VLOOKUP(F97,'[4]Winning index-CPL'!A$1:B$7,2,TRUE)</f>
        <v>0.48837199999999997</v>
      </c>
      <c r="K97">
        <f>VLOOKUP(G97,'[4]Winning index-CPL'!A$1:B$7,2,TRUE)</f>
        <v>0.418605</v>
      </c>
      <c r="L97">
        <f t="shared" si="3"/>
        <v>1</v>
      </c>
    </row>
    <row r="98" spans="1:12" x14ac:dyDescent="0.35">
      <c r="A98">
        <v>3</v>
      </c>
      <c r="B98" s="5">
        <v>44435</v>
      </c>
      <c r="C98" t="s">
        <v>486</v>
      </c>
      <c r="D98" t="s">
        <v>471</v>
      </c>
      <c r="E98" t="s">
        <v>511</v>
      </c>
      <c r="F98" t="str">
        <f t="shared" si="2"/>
        <v>St Lucia Kings</v>
      </c>
      <c r="G98" t="s">
        <v>74</v>
      </c>
      <c r="H98" t="s">
        <v>491</v>
      </c>
      <c r="I98">
        <f>VLOOKUP(D98,'[4]Winning index-CPL'!A$1:B$7,2,TRUE)</f>
        <v>0.48837199999999997</v>
      </c>
      <c r="J98">
        <f>VLOOKUP(F98,'[4]Winning index-CPL'!A$1:B$7,2,TRUE)</f>
        <v>0.41428599999999999</v>
      </c>
      <c r="K98">
        <f>VLOOKUP(G98,'[4]Winning index-CPL'!A$1:B$7,2,TRUE)</f>
        <v>0.48837199999999997</v>
      </c>
      <c r="L98">
        <f t="shared" si="3"/>
        <v>0</v>
      </c>
    </row>
    <row r="99" spans="1:12" x14ac:dyDescent="0.35">
      <c r="A99">
        <v>6</v>
      </c>
      <c r="B99" s="5">
        <v>42554</v>
      </c>
      <c r="C99" t="s">
        <v>482</v>
      </c>
      <c r="D99" t="s">
        <v>496</v>
      </c>
      <c r="E99" t="s">
        <v>481</v>
      </c>
      <c r="F99" t="str">
        <f t="shared" si="2"/>
        <v>St Lucia Zouks</v>
      </c>
      <c r="G99" t="s">
        <v>76</v>
      </c>
      <c r="H99" t="s">
        <v>497</v>
      </c>
      <c r="I99">
        <f>VLOOKUP(D99,'[4]Winning index-CPL'!A$1:B$7,2,TRUE)</f>
        <v>0.41428599999999999</v>
      </c>
      <c r="J99">
        <f>VLOOKUP(F99,'[4]Winning index-CPL'!A$1:B$7,2,TRUE)</f>
        <v>0.41428599999999999</v>
      </c>
      <c r="K99">
        <f>VLOOKUP(G99,'[4]Winning index-CPL'!A$1:B$7,2,TRUE)</f>
        <v>0.41428599999999999</v>
      </c>
      <c r="L99">
        <f t="shared" si="3"/>
        <v>1</v>
      </c>
    </row>
    <row r="100" spans="1:12" x14ac:dyDescent="0.35">
      <c r="A100">
        <v>13</v>
      </c>
      <c r="B100" s="5">
        <v>44441</v>
      </c>
      <c r="C100" t="s">
        <v>486</v>
      </c>
      <c r="D100" t="s">
        <v>487</v>
      </c>
      <c r="E100" t="s">
        <v>483</v>
      </c>
      <c r="F100" t="str">
        <f t="shared" si="2"/>
        <v>Guyana Amazon Warriors</v>
      </c>
      <c r="G100" t="s">
        <v>488</v>
      </c>
      <c r="H100" t="s">
        <v>489</v>
      </c>
      <c r="I100">
        <f>VLOOKUP(D100,'[4]Winning index-CPL'!A$1:B$7,2,TRUE)</f>
        <v>0.41428599999999999</v>
      </c>
      <c r="J100">
        <f>VLOOKUP(F100,'[4]Winning index-CPL'!A$1:B$7,2,TRUE)</f>
        <v>0.65116300000000005</v>
      </c>
      <c r="K100">
        <f>VLOOKUP(G100,'[4]Winning index-CPL'!A$1:B$7,2,TRUE)</f>
        <v>0.41428599999999999</v>
      </c>
      <c r="L100">
        <f t="shared" si="3"/>
        <v>1</v>
      </c>
    </row>
    <row r="101" spans="1:12" x14ac:dyDescent="0.35">
      <c r="A101">
        <v>3</v>
      </c>
      <c r="B101" s="5">
        <v>42952</v>
      </c>
      <c r="C101" t="s">
        <v>495</v>
      </c>
      <c r="D101" t="s">
        <v>501</v>
      </c>
      <c r="E101" t="s">
        <v>476</v>
      </c>
      <c r="F101" t="str">
        <f t="shared" si="2"/>
        <v>Jamaica Tallawahs</v>
      </c>
      <c r="G101" t="s">
        <v>494</v>
      </c>
      <c r="H101" t="s">
        <v>541</v>
      </c>
      <c r="I101">
        <f>VLOOKUP(D101,'[4]Winning index-CPL'!A$1:B$7,2,TRUE)</f>
        <v>0.418605</v>
      </c>
      <c r="J101">
        <f>VLOOKUP(F101,'[4]Winning index-CPL'!A$1:B$7,2,TRUE)</f>
        <v>0.48837199999999997</v>
      </c>
      <c r="K101">
        <f>VLOOKUP(G101,'[4]Winning index-CPL'!A$1:B$7,2,TRUE)</f>
        <v>0.418605</v>
      </c>
      <c r="L101">
        <f t="shared" si="3"/>
        <v>1</v>
      </c>
    </row>
    <row r="102" spans="1:12" x14ac:dyDescent="0.35">
      <c r="A102">
        <v>25</v>
      </c>
      <c r="B102" s="5">
        <v>43345</v>
      </c>
      <c r="C102" t="s">
        <v>482</v>
      </c>
      <c r="D102" t="s">
        <v>471</v>
      </c>
      <c r="E102" t="s">
        <v>472</v>
      </c>
      <c r="F102" t="str">
        <f t="shared" si="2"/>
        <v>St Kitts and Nevis Patriots</v>
      </c>
      <c r="G102" t="s">
        <v>76</v>
      </c>
      <c r="H102" t="s">
        <v>542</v>
      </c>
      <c r="I102">
        <f>VLOOKUP(D102,'[4]Winning index-CPL'!A$1:B$7,2,TRUE)</f>
        <v>0.48837199999999997</v>
      </c>
      <c r="J102">
        <f>VLOOKUP(F102,'[4]Winning index-CPL'!A$1:B$7,2,TRUE)</f>
        <v>0.41428599999999999</v>
      </c>
      <c r="K102">
        <f>VLOOKUP(G102,'[4]Winning index-CPL'!A$1:B$7,2,TRUE)</f>
        <v>0.41428599999999999</v>
      </c>
      <c r="L102">
        <f t="shared" si="3"/>
        <v>1</v>
      </c>
    </row>
    <row r="103" spans="1:12" x14ac:dyDescent="0.35">
      <c r="A103">
        <v>17</v>
      </c>
      <c r="B103" s="5">
        <v>41501</v>
      </c>
      <c r="C103" t="s">
        <v>499</v>
      </c>
      <c r="D103" t="s">
        <v>466</v>
      </c>
      <c r="E103" t="s">
        <v>512</v>
      </c>
      <c r="F103" t="str">
        <f t="shared" si="2"/>
        <v>Antigua Hawksbills</v>
      </c>
      <c r="G103" t="s">
        <v>509</v>
      </c>
      <c r="H103" t="s">
        <v>441</v>
      </c>
      <c r="I103">
        <f>VLOOKUP(D103,'[4]Winning index-CPL'!A$1:B$7,2,TRUE)</f>
        <v>0.41428599999999999</v>
      </c>
      <c r="J103">
        <f>VLOOKUP(F103,'[4]Winning index-CPL'!A$1:B$7,2,TRUE)</f>
        <v>0.1875</v>
      </c>
      <c r="K103">
        <f>VLOOKUP(G103,'[4]Winning index-CPL'!A$1:B$7,2,TRUE)</f>
        <v>0.41428599999999999</v>
      </c>
      <c r="L103">
        <f t="shared" si="3"/>
        <v>0</v>
      </c>
    </row>
    <row r="104" spans="1:12" x14ac:dyDescent="0.35">
      <c r="B104" s="5">
        <v>41508</v>
      </c>
      <c r="C104" t="s">
        <v>474</v>
      </c>
      <c r="D104" t="s">
        <v>475</v>
      </c>
      <c r="E104" t="s">
        <v>483</v>
      </c>
      <c r="F104" t="str">
        <f t="shared" si="2"/>
        <v>Guyana Amazon Warriors</v>
      </c>
      <c r="G104" t="s">
        <v>73</v>
      </c>
      <c r="H104" t="s">
        <v>543</v>
      </c>
      <c r="I104">
        <f>VLOOKUP(D104,'[4]Winning index-CPL'!A$1:B$7,2,TRUE)</f>
        <v>0.62790699999999999</v>
      </c>
      <c r="J104">
        <f>VLOOKUP(F104,'[4]Winning index-CPL'!A$1:B$7,2,TRUE)</f>
        <v>0.65116300000000005</v>
      </c>
      <c r="K104">
        <f>VLOOKUP(G104,'[4]Winning index-CPL'!A$1:B$7,2,TRUE)</f>
        <v>0.65116300000000005</v>
      </c>
      <c r="L104">
        <f t="shared" si="3"/>
        <v>0</v>
      </c>
    </row>
    <row r="105" spans="1:12" x14ac:dyDescent="0.35">
      <c r="A105">
        <v>10</v>
      </c>
      <c r="B105" s="5">
        <v>44439</v>
      </c>
      <c r="C105" t="s">
        <v>486</v>
      </c>
      <c r="D105" t="s">
        <v>503</v>
      </c>
      <c r="E105" t="s">
        <v>476</v>
      </c>
      <c r="F105" t="str">
        <f t="shared" si="2"/>
        <v>Jamaica Tallawahs</v>
      </c>
      <c r="G105" t="s">
        <v>74</v>
      </c>
      <c r="H105" t="s">
        <v>498</v>
      </c>
      <c r="I105">
        <f>VLOOKUP(D105,'[4]Winning index-CPL'!A$1:B$7,2,TRUE)</f>
        <v>0.418605</v>
      </c>
      <c r="J105">
        <f>VLOOKUP(F105,'[4]Winning index-CPL'!A$1:B$7,2,TRUE)</f>
        <v>0.48837199999999997</v>
      </c>
      <c r="K105">
        <f>VLOOKUP(G105,'[4]Winning index-CPL'!A$1:B$7,2,TRUE)</f>
        <v>0.48837199999999997</v>
      </c>
      <c r="L105">
        <f t="shared" si="3"/>
        <v>0</v>
      </c>
    </row>
    <row r="106" spans="1:12" x14ac:dyDescent="0.35">
      <c r="A106">
        <v>30</v>
      </c>
      <c r="B106" s="5">
        <v>42582</v>
      </c>
      <c r="C106" t="s">
        <v>495</v>
      </c>
      <c r="D106" t="s">
        <v>466</v>
      </c>
      <c r="E106" t="s">
        <v>476</v>
      </c>
      <c r="F106" t="str">
        <f t="shared" si="2"/>
        <v>Jamaica Tallawahs</v>
      </c>
      <c r="G106" t="s">
        <v>509</v>
      </c>
      <c r="H106" t="s">
        <v>358</v>
      </c>
      <c r="I106">
        <f>VLOOKUP(D106,'[4]Winning index-CPL'!A$1:B$7,2,TRUE)</f>
        <v>0.41428599999999999</v>
      </c>
      <c r="J106">
        <f>VLOOKUP(F106,'[4]Winning index-CPL'!A$1:B$7,2,TRUE)</f>
        <v>0.48837199999999997</v>
      </c>
      <c r="K106">
        <f>VLOOKUP(G106,'[4]Winning index-CPL'!A$1:B$7,2,TRUE)</f>
        <v>0.41428599999999999</v>
      </c>
      <c r="L106">
        <f t="shared" si="3"/>
        <v>1</v>
      </c>
    </row>
    <row r="107" spans="1:12" x14ac:dyDescent="0.35">
      <c r="A107">
        <v>28</v>
      </c>
      <c r="B107" s="5">
        <v>43740</v>
      </c>
      <c r="C107" t="s">
        <v>474</v>
      </c>
      <c r="D107" t="s">
        <v>485</v>
      </c>
      <c r="E107" t="s">
        <v>493</v>
      </c>
      <c r="F107" t="str">
        <f t="shared" si="2"/>
        <v>Barbados Tridents</v>
      </c>
      <c r="G107" t="s">
        <v>494</v>
      </c>
      <c r="H107" t="s">
        <v>411</v>
      </c>
      <c r="I107">
        <f>VLOOKUP(D107,'[4]Winning index-CPL'!A$1:B$7,2,TRUE)</f>
        <v>0.62790699999999999</v>
      </c>
      <c r="J107">
        <f>VLOOKUP(F107,'[4]Winning index-CPL'!A$1:B$7,2,TRUE)</f>
        <v>0.418605</v>
      </c>
      <c r="K107">
        <f>VLOOKUP(G107,'[4]Winning index-CPL'!A$1:B$7,2,TRUE)</f>
        <v>0.418605</v>
      </c>
      <c r="L107">
        <f t="shared" si="3"/>
        <v>1</v>
      </c>
    </row>
    <row r="108" spans="1:12" x14ac:dyDescent="0.35">
      <c r="A108">
        <v>5</v>
      </c>
      <c r="B108" s="5">
        <v>44063</v>
      </c>
      <c r="C108" t="s">
        <v>507</v>
      </c>
      <c r="D108" t="s">
        <v>501</v>
      </c>
      <c r="E108" t="s">
        <v>481</v>
      </c>
      <c r="F108" t="str">
        <f t="shared" si="2"/>
        <v>St Lucia Zouks</v>
      </c>
      <c r="G108" t="s">
        <v>509</v>
      </c>
      <c r="H108" t="s">
        <v>384</v>
      </c>
      <c r="I108">
        <f>VLOOKUP(D108,'[4]Winning index-CPL'!A$1:B$7,2,TRUE)</f>
        <v>0.418605</v>
      </c>
      <c r="J108">
        <f>VLOOKUP(F108,'[4]Winning index-CPL'!A$1:B$7,2,TRUE)</f>
        <v>0.41428599999999999</v>
      </c>
      <c r="K108">
        <f>VLOOKUP(G108,'[4]Winning index-CPL'!A$1:B$7,2,TRUE)</f>
        <v>0.41428599999999999</v>
      </c>
      <c r="L108">
        <f t="shared" si="3"/>
        <v>1</v>
      </c>
    </row>
    <row r="109" spans="1:12" x14ac:dyDescent="0.35">
      <c r="A109">
        <v>2</v>
      </c>
      <c r="B109" s="5">
        <v>42952</v>
      </c>
      <c r="C109" t="s">
        <v>495</v>
      </c>
      <c r="D109" t="s">
        <v>479</v>
      </c>
      <c r="E109" t="s">
        <v>472</v>
      </c>
      <c r="F109" t="str">
        <f t="shared" si="2"/>
        <v>St Kitts and Nevis Patriots</v>
      </c>
      <c r="G109" t="s">
        <v>76</v>
      </c>
      <c r="H109" t="s">
        <v>544</v>
      </c>
      <c r="I109">
        <f>VLOOKUP(D109,'[4]Winning index-CPL'!A$1:B$7,2,TRUE)</f>
        <v>0.65116300000000005</v>
      </c>
      <c r="J109">
        <f>VLOOKUP(F109,'[4]Winning index-CPL'!A$1:B$7,2,TRUE)</f>
        <v>0.41428599999999999</v>
      </c>
      <c r="K109">
        <f>VLOOKUP(G109,'[4]Winning index-CPL'!A$1:B$7,2,TRUE)</f>
        <v>0.41428599999999999</v>
      </c>
      <c r="L109">
        <f t="shared" si="3"/>
        <v>1</v>
      </c>
    </row>
    <row r="110" spans="1:12" x14ac:dyDescent="0.35">
      <c r="A110">
        <v>7</v>
      </c>
      <c r="B110" s="5">
        <v>42956</v>
      </c>
      <c r="C110" t="s">
        <v>474</v>
      </c>
      <c r="D110" t="s">
        <v>485</v>
      </c>
      <c r="E110" t="s">
        <v>476</v>
      </c>
      <c r="F110" t="str">
        <f t="shared" si="2"/>
        <v>Jamaica Tallawahs</v>
      </c>
      <c r="G110" t="s">
        <v>74</v>
      </c>
      <c r="H110" t="s">
        <v>500</v>
      </c>
      <c r="I110">
        <f>VLOOKUP(D110,'[4]Winning index-CPL'!A$1:B$7,2,TRUE)</f>
        <v>0.62790699999999999</v>
      </c>
      <c r="J110">
        <f>VLOOKUP(F110,'[4]Winning index-CPL'!A$1:B$7,2,TRUE)</f>
        <v>0.48837199999999997</v>
      </c>
      <c r="K110">
        <f>VLOOKUP(G110,'[4]Winning index-CPL'!A$1:B$7,2,TRUE)</f>
        <v>0.48837199999999997</v>
      </c>
      <c r="L110">
        <f t="shared" si="3"/>
        <v>1</v>
      </c>
    </row>
    <row r="111" spans="1:12" x14ac:dyDescent="0.35">
      <c r="A111">
        <v>12</v>
      </c>
      <c r="B111" s="5">
        <v>41496</v>
      </c>
      <c r="C111" t="s">
        <v>465</v>
      </c>
      <c r="D111" t="s">
        <v>466</v>
      </c>
      <c r="E111" t="s">
        <v>476</v>
      </c>
      <c r="F111" t="str">
        <f t="shared" si="2"/>
        <v>Jamaica Tallawahs</v>
      </c>
      <c r="G111" t="s">
        <v>74</v>
      </c>
      <c r="H111" t="s">
        <v>491</v>
      </c>
      <c r="I111">
        <f>VLOOKUP(D111,'[4]Winning index-CPL'!A$1:B$7,2,TRUE)</f>
        <v>0.41428599999999999</v>
      </c>
      <c r="J111">
        <f>VLOOKUP(F111,'[4]Winning index-CPL'!A$1:B$7,2,TRUE)</f>
        <v>0.48837199999999997</v>
      </c>
      <c r="K111">
        <f>VLOOKUP(G111,'[4]Winning index-CPL'!A$1:B$7,2,TRUE)</f>
        <v>0.48837199999999997</v>
      </c>
      <c r="L111">
        <f t="shared" si="3"/>
        <v>0</v>
      </c>
    </row>
    <row r="112" spans="1:12" x14ac:dyDescent="0.35">
      <c r="A112">
        <v>15</v>
      </c>
      <c r="B112" s="5">
        <v>41499</v>
      </c>
      <c r="C112" t="s">
        <v>499</v>
      </c>
      <c r="D112" t="s">
        <v>501</v>
      </c>
      <c r="E112" t="s">
        <v>512</v>
      </c>
      <c r="F112" t="str">
        <f t="shared" si="2"/>
        <v>Antigua Hawksbills</v>
      </c>
      <c r="G112" t="s">
        <v>71</v>
      </c>
      <c r="H112" t="s">
        <v>532</v>
      </c>
      <c r="I112">
        <f>VLOOKUP(D112,'[4]Winning index-CPL'!A$1:B$7,2,TRUE)</f>
        <v>0.418605</v>
      </c>
      <c r="J112">
        <f>VLOOKUP(F112,'[4]Winning index-CPL'!A$1:B$7,2,TRUE)</f>
        <v>0.1875</v>
      </c>
      <c r="K112">
        <f>VLOOKUP(G112,'[4]Winning index-CPL'!A$1:B$7,2,TRUE)</f>
        <v>0.1875</v>
      </c>
      <c r="L112">
        <f t="shared" si="3"/>
        <v>1</v>
      </c>
    </row>
    <row r="113" spans="1:12" x14ac:dyDescent="0.35">
      <c r="A113">
        <v>7</v>
      </c>
      <c r="B113" s="5">
        <v>42555</v>
      </c>
      <c r="C113" t="s">
        <v>474</v>
      </c>
      <c r="D113" t="s">
        <v>485</v>
      </c>
      <c r="E113" t="s">
        <v>476</v>
      </c>
      <c r="F113" t="str">
        <f t="shared" si="2"/>
        <v>Jamaica Tallawahs</v>
      </c>
      <c r="G113" t="s">
        <v>74</v>
      </c>
      <c r="H113" t="s">
        <v>276</v>
      </c>
      <c r="I113">
        <f>VLOOKUP(D113,'[4]Winning index-CPL'!A$1:B$7,2,TRUE)</f>
        <v>0.62790699999999999</v>
      </c>
      <c r="J113">
        <f>VLOOKUP(F113,'[4]Winning index-CPL'!A$1:B$7,2,TRUE)</f>
        <v>0.48837199999999997</v>
      </c>
      <c r="K113">
        <f>VLOOKUP(G113,'[4]Winning index-CPL'!A$1:B$7,2,TRUE)</f>
        <v>0.48837199999999997</v>
      </c>
      <c r="L113">
        <f t="shared" si="3"/>
        <v>1</v>
      </c>
    </row>
    <row r="114" spans="1:12" x14ac:dyDescent="0.35">
      <c r="A114">
        <v>16</v>
      </c>
      <c r="B114" s="5">
        <v>42192</v>
      </c>
      <c r="C114" t="s">
        <v>470</v>
      </c>
      <c r="D114" t="s">
        <v>466</v>
      </c>
      <c r="E114" t="s">
        <v>476</v>
      </c>
      <c r="F114" t="str">
        <f t="shared" si="2"/>
        <v>Jamaica Tallawahs</v>
      </c>
      <c r="G114" t="s">
        <v>74</v>
      </c>
      <c r="H114" t="s">
        <v>525</v>
      </c>
      <c r="I114">
        <f>VLOOKUP(D114,'[4]Winning index-CPL'!A$1:B$7,2,TRUE)</f>
        <v>0.41428599999999999</v>
      </c>
      <c r="J114">
        <f>VLOOKUP(F114,'[4]Winning index-CPL'!A$1:B$7,2,TRUE)</f>
        <v>0.48837199999999997</v>
      </c>
      <c r="K114">
        <f>VLOOKUP(G114,'[4]Winning index-CPL'!A$1:B$7,2,TRUE)</f>
        <v>0.48837199999999997</v>
      </c>
      <c r="L114">
        <f t="shared" si="3"/>
        <v>0</v>
      </c>
    </row>
    <row r="115" spans="1:12" x14ac:dyDescent="0.35">
      <c r="A115">
        <v>6</v>
      </c>
      <c r="B115" s="5">
        <v>44063</v>
      </c>
      <c r="C115" t="s">
        <v>507</v>
      </c>
      <c r="D115" t="s">
        <v>471</v>
      </c>
      <c r="E115" t="s">
        <v>480</v>
      </c>
      <c r="F115" t="str">
        <f t="shared" si="2"/>
        <v>Trinbago Knight Riders</v>
      </c>
      <c r="G115" t="s">
        <v>77</v>
      </c>
      <c r="H115" t="s">
        <v>545</v>
      </c>
      <c r="I115">
        <f>VLOOKUP(D115,'[4]Winning index-CPL'!A$1:B$7,2,TRUE)</f>
        <v>0.48837199999999997</v>
      </c>
      <c r="J115">
        <f>VLOOKUP(F115,'[4]Winning index-CPL'!A$1:B$7,2,TRUE)</f>
        <v>0.62790699999999999</v>
      </c>
      <c r="K115">
        <f>VLOOKUP(G115,'[4]Winning index-CPL'!A$1:B$7,2,TRUE)</f>
        <v>0.62790699999999999</v>
      </c>
      <c r="L115">
        <f t="shared" si="3"/>
        <v>0</v>
      </c>
    </row>
    <row r="116" spans="1:12" x14ac:dyDescent="0.35">
      <c r="B116" s="5">
        <v>42983</v>
      </c>
      <c r="C116" t="s">
        <v>507</v>
      </c>
      <c r="D116" t="s">
        <v>496</v>
      </c>
      <c r="E116" t="s">
        <v>480</v>
      </c>
      <c r="F116" t="str">
        <f t="shared" si="2"/>
        <v>Trinbago Knight Riders</v>
      </c>
      <c r="G116" t="s">
        <v>76</v>
      </c>
      <c r="H116" t="s">
        <v>276</v>
      </c>
      <c r="I116">
        <f>VLOOKUP(D116,'[4]Winning index-CPL'!A$1:B$7,2,TRUE)</f>
        <v>0.41428599999999999</v>
      </c>
      <c r="J116">
        <f>VLOOKUP(F116,'[4]Winning index-CPL'!A$1:B$7,2,TRUE)</f>
        <v>0.62790699999999999</v>
      </c>
      <c r="K116">
        <f>VLOOKUP(G116,'[4]Winning index-CPL'!A$1:B$7,2,TRUE)</f>
        <v>0.41428599999999999</v>
      </c>
      <c r="L116">
        <f t="shared" si="3"/>
        <v>1</v>
      </c>
    </row>
    <row r="117" spans="1:12" x14ac:dyDescent="0.35">
      <c r="A117">
        <v>10</v>
      </c>
      <c r="B117" s="5">
        <v>42959</v>
      </c>
      <c r="C117" t="s">
        <v>465</v>
      </c>
      <c r="D117" t="s">
        <v>496</v>
      </c>
      <c r="E117" t="s">
        <v>516</v>
      </c>
      <c r="F117" t="str">
        <f t="shared" si="2"/>
        <v>St Lucia Stars</v>
      </c>
      <c r="G117" t="s">
        <v>76</v>
      </c>
      <c r="H117" t="s">
        <v>497</v>
      </c>
      <c r="I117">
        <f>VLOOKUP(D117,'[4]Winning index-CPL'!A$1:B$7,2,TRUE)</f>
        <v>0.41428599999999999</v>
      </c>
      <c r="J117">
        <f>VLOOKUP(F117,'[4]Winning index-CPL'!A$1:B$7,2,TRUE)</f>
        <v>0.41428599999999999</v>
      </c>
      <c r="K117">
        <f>VLOOKUP(G117,'[4]Winning index-CPL'!A$1:B$7,2,TRUE)</f>
        <v>0.41428599999999999</v>
      </c>
      <c r="L117">
        <f t="shared" si="3"/>
        <v>1</v>
      </c>
    </row>
    <row r="118" spans="1:12" x14ac:dyDescent="0.35">
      <c r="A118">
        <v>19</v>
      </c>
      <c r="B118" s="5">
        <v>42195</v>
      </c>
      <c r="C118" t="s">
        <v>482</v>
      </c>
      <c r="D118" t="s">
        <v>496</v>
      </c>
      <c r="E118" t="s">
        <v>481</v>
      </c>
      <c r="F118" t="str">
        <f t="shared" si="2"/>
        <v>St Lucia Zouks</v>
      </c>
      <c r="G118" t="s">
        <v>76</v>
      </c>
      <c r="H118" t="s">
        <v>546</v>
      </c>
      <c r="I118">
        <f>VLOOKUP(D118,'[4]Winning index-CPL'!A$1:B$7,2,TRUE)</f>
        <v>0.41428599999999999</v>
      </c>
      <c r="J118">
        <f>VLOOKUP(F118,'[4]Winning index-CPL'!A$1:B$7,2,TRUE)</f>
        <v>0.41428599999999999</v>
      </c>
      <c r="K118">
        <f>VLOOKUP(G118,'[4]Winning index-CPL'!A$1:B$7,2,TRUE)</f>
        <v>0.41428599999999999</v>
      </c>
      <c r="L118">
        <f t="shared" si="3"/>
        <v>1</v>
      </c>
    </row>
    <row r="119" spans="1:12" x14ac:dyDescent="0.35">
      <c r="B119" s="5">
        <v>42985</v>
      </c>
      <c r="C119" t="s">
        <v>507</v>
      </c>
      <c r="D119" t="s">
        <v>479</v>
      </c>
      <c r="E119" t="s">
        <v>480</v>
      </c>
      <c r="F119" t="str">
        <f t="shared" si="2"/>
        <v>Trinbago Knight Riders</v>
      </c>
      <c r="G119" t="s">
        <v>77</v>
      </c>
      <c r="H119" t="s">
        <v>440</v>
      </c>
      <c r="I119">
        <f>VLOOKUP(D119,'[4]Winning index-CPL'!A$1:B$7,2,TRUE)</f>
        <v>0.65116300000000005</v>
      </c>
      <c r="J119">
        <f>VLOOKUP(F119,'[4]Winning index-CPL'!A$1:B$7,2,TRUE)</f>
        <v>0.62790699999999999</v>
      </c>
      <c r="K119">
        <f>VLOOKUP(G119,'[4]Winning index-CPL'!A$1:B$7,2,TRUE)</f>
        <v>0.62790699999999999</v>
      </c>
      <c r="L119">
        <f t="shared" si="3"/>
        <v>1</v>
      </c>
    </row>
    <row r="120" spans="1:12" x14ac:dyDescent="0.35">
      <c r="A120">
        <v>11</v>
      </c>
      <c r="B120" s="5">
        <v>41844</v>
      </c>
      <c r="C120" t="s">
        <v>474</v>
      </c>
      <c r="D120" t="s">
        <v>479</v>
      </c>
      <c r="E120" t="s">
        <v>467</v>
      </c>
      <c r="F120" t="str">
        <f t="shared" si="2"/>
        <v>Trinidad &amp; Tobago Red Steel</v>
      </c>
      <c r="G120" t="s">
        <v>468</v>
      </c>
      <c r="H120" t="s">
        <v>547</v>
      </c>
      <c r="I120">
        <f>VLOOKUP(D120,'[4]Winning index-CPL'!A$1:B$7,2,TRUE)</f>
        <v>0.65116300000000005</v>
      </c>
      <c r="J120">
        <f>VLOOKUP(F120,'[4]Winning index-CPL'!A$1:B$7,2,TRUE)</f>
        <v>0.62790699999999999</v>
      </c>
      <c r="K120">
        <f>VLOOKUP(G120,'[4]Winning index-CPL'!A$1:B$7,2,TRUE)</f>
        <v>0.62790699999999999</v>
      </c>
      <c r="L120">
        <f t="shared" si="3"/>
        <v>1</v>
      </c>
    </row>
    <row r="121" spans="1:12" x14ac:dyDescent="0.35">
      <c r="A121">
        <v>5</v>
      </c>
      <c r="B121" s="5">
        <v>43323</v>
      </c>
      <c r="C121" t="s">
        <v>474</v>
      </c>
      <c r="D121" t="s">
        <v>496</v>
      </c>
      <c r="E121" t="s">
        <v>480</v>
      </c>
      <c r="F121" t="str">
        <f t="shared" si="2"/>
        <v>Trinbago Knight Riders</v>
      </c>
      <c r="G121" t="s">
        <v>76</v>
      </c>
      <c r="H121" t="s">
        <v>513</v>
      </c>
      <c r="I121">
        <f>VLOOKUP(D121,'[4]Winning index-CPL'!A$1:B$7,2,TRUE)</f>
        <v>0.41428599999999999</v>
      </c>
      <c r="J121">
        <f>VLOOKUP(F121,'[4]Winning index-CPL'!A$1:B$7,2,TRUE)</f>
        <v>0.62790699999999999</v>
      </c>
      <c r="K121">
        <f>VLOOKUP(G121,'[4]Winning index-CPL'!A$1:B$7,2,TRUE)</f>
        <v>0.41428599999999999</v>
      </c>
      <c r="L121">
        <f t="shared" si="3"/>
        <v>1</v>
      </c>
    </row>
    <row r="122" spans="1:12" x14ac:dyDescent="0.35">
      <c r="A122">
        <v>16</v>
      </c>
      <c r="B122" s="5">
        <v>41851</v>
      </c>
      <c r="C122" t="s">
        <v>470</v>
      </c>
      <c r="D122" t="s">
        <v>463</v>
      </c>
      <c r="E122" t="s">
        <v>476</v>
      </c>
      <c r="F122" t="str">
        <f t="shared" si="2"/>
        <v>Jamaica Tallawahs</v>
      </c>
      <c r="G122" t="s">
        <v>74</v>
      </c>
      <c r="H122" t="s">
        <v>548</v>
      </c>
      <c r="I122">
        <f>VLOOKUP(D122,'[4]Winning index-CPL'!A$1:B$7,2,TRUE)</f>
        <v>0.1875</v>
      </c>
      <c r="J122">
        <f>VLOOKUP(F122,'[4]Winning index-CPL'!A$1:B$7,2,TRUE)</f>
        <v>0.48837199999999997</v>
      </c>
      <c r="K122">
        <f>VLOOKUP(G122,'[4]Winning index-CPL'!A$1:B$7,2,TRUE)</f>
        <v>0.48837199999999997</v>
      </c>
      <c r="L122">
        <f t="shared" si="3"/>
        <v>0</v>
      </c>
    </row>
    <row r="123" spans="1:12" x14ac:dyDescent="0.35">
      <c r="A123">
        <v>13</v>
      </c>
      <c r="B123" s="5">
        <v>44069</v>
      </c>
      <c r="C123" t="s">
        <v>474</v>
      </c>
      <c r="D123" t="s">
        <v>466</v>
      </c>
      <c r="E123" t="s">
        <v>480</v>
      </c>
      <c r="F123" t="str">
        <f t="shared" si="2"/>
        <v>Trinbago Knight Riders</v>
      </c>
      <c r="G123" t="s">
        <v>77</v>
      </c>
      <c r="H123" t="s">
        <v>278</v>
      </c>
      <c r="I123">
        <f>VLOOKUP(D123,'[4]Winning index-CPL'!A$1:B$7,2,TRUE)</f>
        <v>0.41428599999999999</v>
      </c>
      <c r="J123">
        <f>VLOOKUP(F123,'[4]Winning index-CPL'!A$1:B$7,2,TRUE)</f>
        <v>0.62790699999999999</v>
      </c>
      <c r="K123">
        <f>VLOOKUP(G123,'[4]Winning index-CPL'!A$1:B$7,2,TRUE)</f>
        <v>0.62790699999999999</v>
      </c>
      <c r="L123">
        <f t="shared" si="3"/>
        <v>0</v>
      </c>
    </row>
    <row r="124" spans="1:12" x14ac:dyDescent="0.35">
      <c r="A124">
        <v>18</v>
      </c>
      <c r="B124" s="5">
        <v>42966</v>
      </c>
      <c r="C124" t="s">
        <v>482</v>
      </c>
      <c r="D124" t="s">
        <v>537</v>
      </c>
      <c r="E124" t="s">
        <v>472</v>
      </c>
      <c r="F124" t="str">
        <f t="shared" si="2"/>
        <v>St Kitts and Nevis Patriots</v>
      </c>
      <c r="G124" t="s">
        <v>505</v>
      </c>
      <c r="H124" t="s">
        <v>191</v>
      </c>
      <c r="I124">
        <f>VLOOKUP(D124,'[4]Winning index-CPL'!A$1:B$7,2,TRUE)</f>
        <v>0.41428599999999999</v>
      </c>
      <c r="J124">
        <f>VLOOKUP(F124,'[4]Winning index-CPL'!A$1:B$7,2,TRUE)</f>
        <v>0.41428599999999999</v>
      </c>
      <c r="K124">
        <f>VLOOKUP(G124,'[4]Winning index-CPL'!A$1:B$7,2,TRUE)</f>
        <v>0.41428599999999999</v>
      </c>
      <c r="L124">
        <f t="shared" si="3"/>
        <v>1</v>
      </c>
    </row>
    <row r="125" spans="1:12" x14ac:dyDescent="0.35">
      <c r="A125">
        <v>20</v>
      </c>
      <c r="B125" s="5">
        <v>41503</v>
      </c>
      <c r="C125" t="s">
        <v>499</v>
      </c>
      <c r="D125" t="s">
        <v>463</v>
      </c>
      <c r="E125" t="s">
        <v>483</v>
      </c>
      <c r="F125" t="str">
        <f t="shared" si="2"/>
        <v>Guyana Amazon Warriors</v>
      </c>
      <c r="G125" t="s">
        <v>73</v>
      </c>
      <c r="H125" t="s">
        <v>549</v>
      </c>
      <c r="I125">
        <f>VLOOKUP(D125,'[4]Winning index-CPL'!A$1:B$7,2,TRUE)</f>
        <v>0.1875</v>
      </c>
      <c r="J125">
        <f>VLOOKUP(F125,'[4]Winning index-CPL'!A$1:B$7,2,TRUE)</f>
        <v>0.65116300000000005</v>
      </c>
      <c r="K125">
        <f>VLOOKUP(G125,'[4]Winning index-CPL'!A$1:B$7,2,TRUE)</f>
        <v>0.65116300000000005</v>
      </c>
      <c r="L125">
        <f t="shared" si="3"/>
        <v>0</v>
      </c>
    </row>
    <row r="126" spans="1:12" x14ac:dyDescent="0.35">
      <c r="A126">
        <v>12</v>
      </c>
      <c r="B126" s="5">
        <v>44440</v>
      </c>
      <c r="C126" t="s">
        <v>486</v>
      </c>
      <c r="D126" t="s">
        <v>471</v>
      </c>
      <c r="E126" t="s">
        <v>472</v>
      </c>
      <c r="F126" t="str">
        <f t="shared" si="2"/>
        <v>St Kitts and Nevis Patriots</v>
      </c>
      <c r="G126" t="s">
        <v>76</v>
      </c>
      <c r="H126" t="s">
        <v>521</v>
      </c>
      <c r="I126">
        <f>VLOOKUP(D126,'[4]Winning index-CPL'!A$1:B$7,2,TRUE)</f>
        <v>0.48837199999999997</v>
      </c>
      <c r="J126">
        <f>VLOOKUP(F126,'[4]Winning index-CPL'!A$1:B$7,2,TRUE)</f>
        <v>0.41428599999999999</v>
      </c>
      <c r="K126">
        <f>VLOOKUP(G126,'[4]Winning index-CPL'!A$1:B$7,2,TRUE)</f>
        <v>0.41428599999999999</v>
      </c>
      <c r="L126">
        <f t="shared" si="3"/>
        <v>1</v>
      </c>
    </row>
    <row r="127" spans="1:12" x14ac:dyDescent="0.35">
      <c r="A127">
        <v>15</v>
      </c>
      <c r="B127" s="5">
        <v>44070</v>
      </c>
      <c r="C127" t="s">
        <v>474</v>
      </c>
      <c r="D127" t="s">
        <v>496</v>
      </c>
      <c r="E127" t="s">
        <v>481</v>
      </c>
      <c r="F127" t="str">
        <f t="shared" si="2"/>
        <v>St Lucia Zouks</v>
      </c>
      <c r="G127" t="s">
        <v>509</v>
      </c>
      <c r="H127" t="s">
        <v>384</v>
      </c>
      <c r="I127">
        <f>VLOOKUP(D127,'[4]Winning index-CPL'!A$1:B$7,2,TRUE)</f>
        <v>0.41428599999999999</v>
      </c>
      <c r="J127">
        <f>VLOOKUP(F127,'[4]Winning index-CPL'!A$1:B$7,2,TRUE)</f>
        <v>0.41428599999999999</v>
      </c>
      <c r="K127">
        <f>VLOOKUP(G127,'[4]Winning index-CPL'!A$1:B$7,2,TRUE)</f>
        <v>0.41428599999999999</v>
      </c>
      <c r="L127">
        <f t="shared" si="3"/>
        <v>1</v>
      </c>
    </row>
    <row r="128" spans="1:12" x14ac:dyDescent="0.35">
      <c r="A128">
        <v>25</v>
      </c>
      <c r="B128" s="5">
        <v>42201</v>
      </c>
      <c r="C128" t="s">
        <v>474</v>
      </c>
      <c r="D128" t="s">
        <v>475</v>
      </c>
      <c r="E128" t="s">
        <v>493</v>
      </c>
      <c r="F128" t="str">
        <f t="shared" si="2"/>
        <v>Barbados Tridents</v>
      </c>
      <c r="G128" t="s">
        <v>468</v>
      </c>
      <c r="H128" t="s">
        <v>547</v>
      </c>
      <c r="I128">
        <f>VLOOKUP(D128,'[4]Winning index-CPL'!A$1:B$7,2,TRUE)</f>
        <v>0.62790699999999999</v>
      </c>
      <c r="J128">
        <f>VLOOKUP(F128,'[4]Winning index-CPL'!A$1:B$7,2,TRUE)</f>
        <v>0.418605</v>
      </c>
      <c r="K128">
        <f>VLOOKUP(G128,'[4]Winning index-CPL'!A$1:B$7,2,TRUE)</f>
        <v>0.62790699999999999</v>
      </c>
      <c r="L128">
        <f t="shared" si="3"/>
        <v>0</v>
      </c>
    </row>
    <row r="129" spans="1:12" x14ac:dyDescent="0.35">
      <c r="A129">
        <v>11</v>
      </c>
      <c r="B129" s="5">
        <v>44068</v>
      </c>
      <c r="C129" t="s">
        <v>474</v>
      </c>
      <c r="D129" t="s">
        <v>501</v>
      </c>
      <c r="E129" t="s">
        <v>472</v>
      </c>
      <c r="F129" t="str">
        <f t="shared" si="2"/>
        <v>St Kitts and Nevis Patriots</v>
      </c>
      <c r="G129" t="s">
        <v>76</v>
      </c>
      <c r="H129" t="s">
        <v>497</v>
      </c>
      <c r="I129">
        <f>VLOOKUP(D129,'[4]Winning index-CPL'!A$1:B$7,2,TRUE)</f>
        <v>0.418605</v>
      </c>
      <c r="J129">
        <f>VLOOKUP(F129,'[4]Winning index-CPL'!A$1:B$7,2,TRUE)</f>
        <v>0.41428599999999999</v>
      </c>
      <c r="K129">
        <f>VLOOKUP(G129,'[4]Winning index-CPL'!A$1:B$7,2,TRUE)</f>
        <v>0.41428599999999999</v>
      </c>
      <c r="L129">
        <f t="shared" si="3"/>
        <v>1</v>
      </c>
    </row>
    <row r="130" spans="1:12" x14ac:dyDescent="0.35">
      <c r="A130">
        <v>8</v>
      </c>
      <c r="B130" s="5">
        <v>42957</v>
      </c>
      <c r="C130" t="s">
        <v>465</v>
      </c>
      <c r="D130" t="s">
        <v>501</v>
      </c>
      <c r="E130" t="s">
        <v>516</v>
      </c>
      <c r="F130" t="str">
        <f t="shared" ref="F130:F193" si="4">TRIM(E130)</f>
        <v>St Lucia Stars</v>
      </c>
      <c r="G130" t="s">
        <v>494</v>
      </c>
      <c r="H130" t="s">
        <v>508</v>
      </c>
      <c r="I130">
        <f>VLOOKUP(D130,'[4]Winning index-CPL'!A$1:B$7,2,TRUE)</f>
        <v>0.418605</v>
      </c>
      <c r="J130">
        <f>VLOOKUP(F130,'[4]Winning index-CPL'!A$1:B$7,2,TRUE)</f>
        <v>0.41428599999999999</v>
      </c>
      <c r="K130">
        <f>VLOOKUP(G130,'[4]Winning index-CPL'!A$1:B$7,2,TRUE)</f>
        <v>0.418605</v>
      </c>
      <c r="L130">
        <f t="shared" si="3"/>
        <v>0</v>
      </c>
    </row>
    <row r="131" spans="1:12" x14ac:dyDescent="0.35">
      <c r="A131">
        <v>29</v>
      </c>
      <c r="B131" s="5">
        <v>43351</v>
      </c>
      <c r="C131" t="s">
        <v>478</v>
      </c>
      <c r="D131" t="s">
        <v>479</v>
      </c>
      <c r="E131" t="s">
        <v>476</v>
      </c>
      <c r="F131" t="str">
        <f t="shared" si="4"/>
        <v>Jamaica Tallawahs</v>
      </c>
      <c r="G131" t="s">
        <v>74</v>
      </c>
      <c r="H131" t="s">
        <v>550</v>
      </c>
      <c r="I131">
        <f>VLOOKUP(D131,'[4]Winning index-CPL'!A$1:B$7,2,TRUE)</f>
        <v>0.65116300000000005</v>
      </c>
      <c r="J131">
        <f>VLOOKUP(F131,'[4]Winning index-CPL'!A$1:B$7,2,TRUE)</f>
        <v>0.48837199999999997</v>
      </c>
      <c r="K131">
        <f>VLOOKUP(G131,'[4]Winning index-CPL'!A$1:B$7,2,TRUE)</f>
        <v>0.48837199999999997</v>
      </c>
      <c r="L131">
        <f t="shared" ref="L131:L194" si="5">IF(OR(K131&gt;J131,K131&gt;I131),0,1)</f>
        <v>1</v>
      </c>
    </row>
    <row r="132" spans="1:12" x14ac:dyDescent="0.35">
      <c r="A132">
        <v>3</v>
      </c>
      <c r="B132" s="5">
        <v>43322</v>
      </c>
      <c r="C132" t="s">
        <v>474</v>
      </c>
      <c r="D132" t="s">
        <v>485</v>
      </c>
      <c r="E132" t="s">
        <v>476</v>
      </c>
      <c r="F132" t="str">
        <f t="shared" si="4"/>
        <v>Jamaica Tallawahs</v>
      </c>
      <c r="G132" t="s">
        <v>74</v>
      </c>
      <c r="H132" t="s">
        <v>491</v>
      </c>
      <c r="I132">
        <f>VLOOKUP(D132,'[4]Winning index-CPL'!A$1:B$7,2,TRUE)</f>
        <v>0.62790699999999999</v>
      </c>
      <c r="J132">
        <f>VLOOKUP(F132,'[4]Winning index-CPL'!A$1:B$7,2,TRUE)</f>
        <v>0.48837199999999997</v>
      </c>
      <c r="K132">
        <f>VLOOKUP(G132,'[4]Winning index-CPL'!A$1:B$7,2,TRUE)</f>
        <v>0.48837199999999997</v>
      </c>
      <c r="L132">
        <f t="shared" si="5"/>
        <v>1</v>
      </c>
    </row>
    <row r="133" spans="1:12" x14ac:dyDescent="0.35">
      <c r="A133">
        <v>23</v>
      </c>
      <c r="B133" s="5">
        <v>41858</v>
      </c>
      <c r="C133" t="s">
        <v>482</v>
      </c>
      <c r="D133" t="s">
        <v>501</v>
      </c>
      <c r="E133" t="s">
        <v>467</v>
      </c>
      <c r="F133" t="str">
        <f t="shared" si="4"/>
        <v>Trinidad &amp; Tobago Red Steel</v>
      </c>
      <c r="G133" t="s">
        <v>494</v>
      </c>
      <c r="H133" t="s">
        <v>453</v>
      </c>
      <c r="I133">
        <f>VLOOKUP(D133,'[4]Winning index-CPL'!A$1:B$7,2,TRUE)</f>
        <v>0.418605</v>
      </c>
      <c r="J133">
        <f>VLOOKUP(F133,'[4]Winning index-CPL'!A$1:B$7,2,TRUE)</f>
        <v>0.62790699999999999</v>
      </c>
      <c r="K133">
        <f>VLOOKUP(G133,'[4]Winning index-CPL'!A$1:B$7,2,TRUE)</f>
        <v>0.418605</v>
      </c>
      <c r="L133">
        <f t="shared" si="5"/>
        <v>1</v>
      </c>
    </row>
    <row r="134" spans="1:12" x14ac:dyDescent="0.35">
      <c r="A134">
        <v>2</v>
      </c>
      <c r="B134" s="5">
        <v>42176</v>
      </c>
      <c r="C134" t="s">
        <v>465</v>
      </c>
      <c r="D134" t="s">
        <v>466</v>
      </c>
      <c r="E134" t="s">
        <v>467</v>
      </c>
      <c r="F134" t="str">
        <f t="shared" si="4"/>
        <v>Trinidad &amp; Tobago Red Steel</v>
      </c>
      <c r="G134" t="s">
        <v>505</v>
      </c>
      <c r="H134" t="s">
        <v>191</v>
      </c>
      <c r="I134">
        <f>VLOOKUP(D134,'[4]Winning index-CPL'!A$1:B$7,2,TRUE)</f>
        <v>0.41428599999999999</v>
      </c>
      <c r="J134">
        <f>VLOOKUP(F134,'[4]Winning index-CPL'!A$1:B$7,2,TRUE)</f>
        <v>0.62790699999999999</v>
      </c>
      <c r="K134">
        <f>VLOOKUP(G134,'[4]Winning index-CPL'!A$1:B$7,2,TRUE)</f>
        <v>0.41428599999999999</v>
      </c>
      <c r="L134">
        <f t="shared" si="5"/>
        <v>1</v>
      </c>
    </row>
    <row r="135" spans="1:12" x14ac:dyDescent="0.35">
      <c r="A135">
        <v>11</v>
      </c>
      <c r="B135" s="5">
        <v>42959</v>
      </c>
      <c r="C135" t="s">
        <v>474</v>
      </c>
      <c r="D135" t="s">
        <v>501</v>
      </c>
      <c r="E135" t="s">
        <v>480</v>
      </c>
      <c r="F135" t="str">
        <f t="shared" si="4"/>
        <v>Trinbago Knight Riders</v>
      </c>
      <c r="G135" t="s">
        <v>77</v>
      </c>
      <c r="H135" t="s">
        <v>545</v>
      </c>
      <c r="I135">
        <f>VLOOKUP(D135,'[4]Winning index-CPL'!A$1:B$7,2,TRUE)</f>
        <v>0.418605</v>
      </c>
      <c r="J135">
        <f>VLOOKUP(F135,'[4]Winning index-CPL'!A$1:B$7,2,TRUE)</f>
        <v>0.62790699999999999</v>
      </c>
      <c r="K135">
        <f>VLOOKUP(G135,'[4]Winning index-CPL'!A$1:B$7,2,TRUE)</f>
        <v>0.62790699999999999</v>
      </c>
      <c r="L135">
        <f t="shared" si="5"/>
        <v>0</v>
      </c>
    </row>
    <row r="136" spans="1:12" x14ac:dyDescent="0.35">
      <c r="A136">
        <v>26</v>
      </c>
      <c r="B136" s="5">
        <v>43347</v>
      </c>
      <c r="C136" t="s">
        <v>482</v>
      </c>
      <c r="D136" t="s">
        <v>501</v>
      </c>
      <c r="E136" t="s">
        <v>472</v>
      </c>
      <c r="F136" t="str">
        <f t="shared" si="4"/>
        <v>St Kitts and Nevis Patriots</v>
      </c>
      <c r="G136" t="s">
        <v>76</v>
      </c>
      <c r="H136" t="s">
        <v>551</v>
      </c>
      <c r="I136">
        <f>VLOOKUP(D136,'[4]Winning index-CPL'!A$1:B$7,2,TRUE)</f>
        <v>0.418605</v>
      </c>
      <c r="J136">
        <f>VLOOKUP(F136,'[4]Winning index-CPL'!A$1:B$7,2,TRUE)</f>
        <v>0.41428599999999999</v>
      </c>
      <c r="K136">
        <f>VLOOKUP(G136,'[4]Winning index-CPL'!A$1:B$7,2,TRUE)</f>
        <v>0.41428599999999999</v>
      </c>
      <c r="L136">
        <f t="shared" si="5"/>
        <v>1</v>
      </c>
    </row>
    <row r="137" spans="1:12" x14ac:dyDescent="0.35">
      <c r="A137">
        <v>22</v>
      </c>
      <c r="B137" s="5">
        <v>42197</v>
      </c>
      <c r="C137" t="s">
        <v>470</v>
      </c>
      <c r="D137" t="s">
        <v>479</v>
      </c>
      <c r="E137" t="s">
        <v>476</v>
      </c>
      <c r="F137" t="str">
        <f t="shared" si="4"/>
        <v>Jamaica Tallawahs</v>
      </c>
      <c r="G137" t="s">
        <v>73</v>
      </c>
      <c r="H137" t="s">
        <v>308</v>
      </c>
      <c r="I137">
        <f>VLOOKUP(D137,'[4]Winning index-CPL'!A$1:B$7,2,TRUE)</f>
        <v>0.65116300000000005</v>
      </c>
      <c r="J137">
        <f>VLOOKUP(F137,'[4]Winning index-CPL'!A$1:B$7,2,TRUE)</f>
        <v>0.48837199999999997</v>
      </c>
      <c r="K137">
        <f>VLOOKUP(G137,'[4]Winning index-CPL'!A$1:B$7,2,TRUE)</f>
        <v>0.65116300000000005</v>
      </c>
      <c r="L137">
        <f t="shared" si="5"/>
        <v>0</v>
      </c>
    </row>
    <row r="138" spans="1:12" x14ac:dyDescent="0.35">
      <c r="A138">
        <v>26</v>
      </c>
      <c r="B138" s="5">
        <v>42202</v>
      </c>
      <c r="C138" t="s">
        <v>478</v>
      </c>
      <c r="D138" t="s">
        <v>466</v>
      </c>
      <c r="E138" t="s">
        <v>483</v>
      </c>
      <c r="F138" t="str">
        <f t="shared" si="4"/>
        <v>Guyana Amazon Warriors</v>
      </c>
      <c r="G138" t="s">
        <v>73</v>
      </c>
      <c r="H138" t="s">
        <v>545</v>
      </c>
      <c r="I138">
        <f>VLOOKUP(D138,'[4]Winning index-CPL'!A$1:B$7,2,TRUE)</f>
        <v>0.41428599999999999</v>
      </c>
      <c r="J138">
        <f>VLOOKUP(F138,'[4]Winning index-CPL'!A$1:B$7,2,TRUE)</f>
        <v>0.65116300000000005</v>
      </c>
      <c r="K138">
        <f>VLOOKUP(G138,'[4]Winning index-CPL'!A$1:B$7,2,TRUE)</f>
        <v>0.65116300000000005</v>
      </c>
      <c r="L138">
        <f t="shared" si="5"/>
        <v>0</v>
      </c>
    </row>
    <row r="139" spans="1:12" x14ac:dyDescent="0.35">
      <c r="A139">
        <v>1</v>
      </c>
      <c r="B139" s="5">
        <v>44434</v>
      </c>
      <c r="C139" t="s">
        <v>486</v>
      </c>
      <c r="D139" t="s">
        <v>479</v>
      </c>
      <c r="E139" t="s">
        <v>480</v>
      </c>
      <c r="F139" t="str">
        <f t="shared" si="4"/>
        <v>Trinbago Knight Riders</v>
      </c>
      <c r="G139" t="s">
        <v>73</v>
      </c>
      <c r="H139" t="s">
        <v>552</v>
      </c>
      <c r="I139">
        <f>VLOOKUP(D139,'[4]Winning index-CPL'!A$1:B$7,2,TRUE)</f>
        <v>0.65116300000000005</v>
      </c>
      <c r="J139">
        <f>VLOOKUP(F139,'[4]Winning index-CPL'!A$1:B$7,2,TRUE)</f>
        <v>0.62790699999999999</v>
      </c>
      <c r="K139">
        <f>VLOOKUP(G139,'[4]Winning index-CPL'!A$1:B$7,2,TRUE)</f>
        <v>0.65116300000000005</v>
      </c>
      <c r="L139">
        <f t="shared" si="5"/>
        <v>0</v>
      </c>
    </row>
    <row r="140" spans="1:12" x14ac:dyDescent="0.35">
      <c r="B140" s="5">
        <v>41510</v>
      </c>
      <c r="C140" t="s">
        <v>474</v>
      </c>
      <c r="D140" t="s">
        <v>479</v>
      </c>
      <c r="E140" t="s">
        <v>476</v>
      </c>
      <c r="F140" t="str">
        <f t="shared" si="4"/>
        <v>Jamaica Tallawahs</v>
      </c>
      <c r="G140" t="s">
        <v>74</v>
      </c>
      <c r="H140" t="s">
        <v>276</v>
      </c>
      <c r="I140">
        <f>VLOOKUP(D140,'[4]Winning index-CPL'!A$1:B$7,2,TRUE)</f>
        <v>0.65116300000000005</v>
      </c>
      <c r="J140">
        <f>VLOOKUP(F140,'[4]Winning index-CPL'!A$1:B$7,2,TRUE)</f>
        <v>0.48837199999999997</v>
      </c>
      <c r="K140">
        <f>VLOOKUP(G140,'[4]Winning index-CPL'!A$1:B$7,2,TRUE)</f>
        <v>0.48837199999999997</v>
      </c>
      <c r="L140">
        <f t="shared" si="5"/>
        <v>1</v>
      </c>
    </row>
    <row r="141" spans="1:12" x14ac:dyDescent="0.35">
      <c r="A141">
        <v>16</v>
      </c>
      <c r="B141" s="5">
        <v>44443</v>
      </c>
      <c r="C141" t="s">
        <v>486</v>
      </c>
      <c r="D141" t="s">
        <v>503</v>
      </c>
      <c r="E141" t="s">
        <v>483</v>
      </c>
      <c r="F141" t="str">
        <f t="shared" si="4"/>
        <v>Guyana Amazon Warriors</v>
      </c>
      <c r="G141" t="s">
        <v>73</v>
      </c>
      <c r="H141" t="s">
        <v>553</v>
      </c>
      <c r="I141">
        <f>VLOOKUP(D141,'[4]Winning index-CPL'!A$1:B$7,2,TRUE)</f>
        <v>0.418605</v>
      </c>
      <c r="J141">
        <f>VLOOKUP(F141,'[4]Winning index-CPL'!A$1:B$7,2,TRUE)</f>
        <v>0.65116300000000005</v>
      </c>
      <c r="K141">
        <f>VLOOKUP(G141,'[4]Winning index-CPL'!A$1:B$7,2,TRUE)</f>
        <v>0.65116300000000005</v>
      </c>
      <c r="L141">
        <f t="shared" si="5"/>
        <v>0</v>
      </c>
    </row>
    <row r="142" spans="1:12" x14ac:dyDescent="0.35">
      <c r="A142">
        <v>21</v>
      </c>
      <c r="B142" s="5">
        <v>44075</v>
      </c>
      <c r="C142" t="s">
        <v>507</v>
      </c>
      <c r="D142" t="s">
        <v>485</v>
      </c>
      <c r="E142" t="s">
        <v>476</v>
      </c>
      <c r="F142" t="str">
        <f t="shared" si="4"/>
        <v>Jamaica Tallawahs</v>
      </c>
      <c r="G142" t="s">
        <v>77</v>
      </c>
      <c r="H142" t="s">
        <v>440</v>
      </c>
      <c r="I142">
        <f>VLOOKUP(D142,'[4]Winning index-CPL'!A$1:B$7,2,TRUE)</f>
        <v>0.62790699999999999</v>
      </c>
      <c r="J142">
        <f>VLOOKUP(F142,'[4]Winning index-CPL'!A$1:B$7,2,TRUE)</f>
        <v>0.48837199999999997</v>
      </c>
      <c r="K142">
        <f>VLOOKUP(G142,'[4]Winning index-CPL'!A$1:B$7,2,TRUE)</f>
        <v>0.62790699999999999</v>
      </c>
      <c r="L142">
        <f t="shared" si="5"/>
        <v>0</v>
      </c>
    </row>
    <row r="143" spans="1:12" x14ac:dyDescent="0.35">
      <c r="A143">
        <v>22</v>
      </c>
      <c r="B143" s="5">
        <v>44075</v>
      </c>
      <c r="C143" t="s">
        <v>507</v>
      </c>
      <c r="D143" t="s">
        <v>501</v>
      </c>
      <c r="E143" t="s">
        <v>483</v>
      </c>
      <c r="F143" t="str">
        <f t="shared" si="4"/>
        <v>Guyana Amazon Warriors</v>
      </c>
      <c r="G143" t="s">
        <v>73</v>
      </c>
      <c r="H143" t="s">
        <v>554</v>
      </c>
      <c r="I143">
        <f>VLOOKUP(D143,'[4]Winning index-CPL'!A$1:B$7,2,TRUE)</f>
        <v>0.418605</v>
      </c>
      <c r="J143">
        <f>VLOOKUP(F143,'[4]Winning index-CPL'!A$1:B$7,2,TRUE)</f>
        <v>0.65116300000000005</v>
      </c>
      <c r="K143">
        <f>VLOOKUP(G143,'[4]Winning index-CPL'!A$1:B$7,2,TRUE)</f>
        <v>0.65116300000000005</v>
      </c>
      <c r="L143">
        <f t="shared" si="5"/>
        <v>0</v>
      </c>
    </row>
    <row r="144" spans="1:12" x14ac:dyDescent="0.35">
      <c r="B144" s="5">
        <v>43357</v>
      </c>
      <c r="C144" t="s">
        <v>507</v>
      </c>
      <c r="D144" t="s">
        <v>485</v>
      </c>
      <c r="E144" t="s">
        <v>472</v>
      </c>
      <c r="F144" t="str">
        <f t="shared" si="4"/>
        <v>St Kitts and Nevis Patriots</v>
      </c>
      <c r="G144" t="s">
        <v>77</v>
      </c>
      <c r="H144" t="s">
        <v>367</v>
      </c>
      <c r="I144">
        <f>VLOOKUP(D144,'[4]Winning index-CPL'!A$1:B$7,2,TRUE)</f>
        <v>0.62790699999999999</v>
      </c>
      <c r="J144">
        <f>VLOOKUP(F144,'[4]Winning index-CPL'!A$1:B$7,2,TRUE)</f>
        <v>0.41428599999999999</v>
      </c>
      <c r="K144">
        <f>VLOOKUP(G144,'[4]Winning index-CPL'!A$1:B$7,2,TRUE)</f>
        <v>0.62790699999999999</v>
      </c>
      <c r="L144">
        <f t="shared" si="5"/>
        <v>0</v>
      </c>
    </row>
    <row r="145" spans="1:12" x14ac:dyDescent="0.35">
      <c r="A145">
        <v>7</v>
      </c>
      <c r="B145" s="5">
        <v>41839</v>
      </c>
      <c r="C145" t="s">
        <v>478</v>
      </c>
      <c r="D145" t="s">
        <v>466</v>
      </c>
      <c r="E145" t="s">
        <v>483</v>
      </c>
      <c r="F145" t="str">
        <f t="shared" si="4"/>
        <v>Guyana Amazon Warriors</v>
      </c>
      <c r="G145" t="s">
        <v>73</v>
      </c>
      <c r="H145" t="s">
        <v>524</v>
      </c>
      <c r="I145">
        <f>VLOOKUP(D145,'[4]Winning index-CPL'!A$1:B$7,2,TRUE)</f>
        <v>0.41428599999999999</v>
      </c>
      <c r="J145">
        <f>VLOOKUP(F145,'[4]Winning index-CPL'!A$1:B$7,2,TRUE)</f>
        <v>0.65116300000000005</v>
      </c>
      <c r="K145">
        <f>VLOOKUP(G145,'[4]Winning index-CPL'!A$1:B$7,2,TRUE)</f>
        <v>0.65116300000000005</v>
      </c>
      <c r="L145">
        <f t="shared" si="5"/>
        <v>0</v>
      </c>
    </row>
    <row r="146" spans="1:12" x14ac:dyDescent="0.35">
      <c r="A146">
        <v>24</v>
      </c>
      <c r="B146" s="5">
        <v>44448</v>
      </c>
      <c r="C146" t="s">
        <v>486</v>
      </c>
      <c r="D146" t="s">
        <v>471</v>
      </c>
      <c r="E146" t="s">
        <v>511</v>
      </c>
      <c r="F146" t="str">
        <f t="shared" si="4"/>
        <v>St Lucia Kings</v>
      </c>
      <c r="G146" t="s">
        <v>74</v>
      </c>
      <c r="H146" t="s">
        <v>498</v>
      </c>
      <c r="I146">
        <f>VLOOKUP(D146,'[4]Winning index-CPL'!A$1:B$7,2,TRUE)</f>
        <v>0.48837199999999997</v>
      </c>
      <c r="J146">
        <f>VLOOKUP(F146,'[4]Winning index-CPL'!A$1:B$7,2,TRUE)</f>
        <v>0.41428599999999999</v>
      </c>
      <c r="K146">
        <f>VLOOKUP(G146,'[4]Winning index-CPL'!A$1:B$7,2,TRUE)</f>
        <v>0.48837199999999997</v>
      </c>
      <c r="L146">
        <f t="shared" si="5"/>
        <v>0</v>
      </c>
    </row>
    <row r="147" spans="1:12" x14ac:dyDescent="0.35">
      <c r="A147">
        <v>19</v>
      </c>
      <c r="B147" s="5">
        <v>43730</v>
      </c>
      <c r="C147" t="s">
        <v>492</v>
      </c>
      <c r="D147" t="s">
        <v>501</v>
      </c>
      <c r="E147" t="s">
        <v>483</v>
      </c>
      <c r="F147" t="str">
        <f t="shared" si="4"/>
        <v>Guyana Amazon Warriors</v>
      </c>
      <c r="G147" t="s">
        <v>73</v>
      </c>
      <c r="H147" t="s">
        <v>389</v>
      </c>
      <c r="I147">
        <f>VLOOKUP(D147,'[4]Winning index-CPL'!A$1:B$7,2,TRUE)</f>
        <v>0.418605</v>
      </c>
      <c r="J147">
        <f>VLOOKUP(F147,'[4]Winning index-CPL'!A$1:B$7,2,TRUE)</f>
        <v>0.65116300000000005</v>
      </c>
      <c r="K147">
        <f>VLOOKUP(G147,'[4]Winning index-CPL'!A$1:B$7,2,TRUE)</f>
        <v>0.65116300000000005</v>
      </c>
      <c r="L147">
        <f t="shared" si="5"/>
        <v>0</v>
      </c>
    </row>
    <row r="148" spans="1:12" x14ac:dyDescent="0.35">
      <c r="A148">
        <v>13</v>
      </c>
      <c r="B148" s="5">
        <v>42189</v>
      </c>
      <c r="C148" t="s">
        <v>482</v>
      </c>
      <c r="D148" t="s">
        <v>496</v>
      </c>
      <c r="E148" t="s">
        <v>476</v>
      </c>
      <c r="F148" t="str">
        <f t="shared" si="4"/>
        <v>Jamaica Tallawahs</v>
      </c>
      <c r="G148" t="s">
        <v>76</v>
      </c>
      <c r="H148" t="s">
        <v>497</v>
      </c>
      <c r="I148">
        <f>VLOOKUP(D148,'[4]Winning index-CPL'!A$1:B$7,2,TRUE)</f>
        <v>0.41428599999999999</v>
      </c>
      <c r="J148">
        <f>VLOOKUP(F148,'[4]Winning index-CPL'!A$1:B$7,2,TRUE)</f>
        <v>0.48837199999999997</v>
      </c>
      <c r="K148">
        <f>VLOOKUP(G148,'[4]Winning index-CPL'!A$1:B$7,2,TRUE)</f>
        <v>0.41428599999999999</v>
      </c>
      <c r="L148">
        <f t="shared" si="5"/>
        <v>1</v>
      </c>
    </row>
    <row r="149" spans="1:12" x14ac:dyDescent="0.35">
      <c r="B149" s="5">
        <v>41864</v>
      </c>
      <c r="C149" t="s">
        <v>482</v>
      </c>
      <c r="D149" t="s">
        <v>475</v>
      </c>
      <c r="E149" t="s">
        <v>476</v>
      </c>
      <c r="F149" t="str">
        <f t="shared" si="4"/>
        <v>Jamaica Tallawahs</v>
      </c>
      <c r="G149" t="s">
        <v>74</v>
      </c>
      <c r="H149" t="s">
        <v>491</v>
      </c>
      <c r="I149">
        <f>VLOOKUP(D149,'[4]Winning index-CPL'!A$1:B$7,2,TRUE)</f>
        <v>0.62790699999999999</v>
      </c>
      <c r="J149">
        <f>VLOOKUP(F149,'[4]Winning index-CPL'!A$1:B$7,2,TRUE)</f>
        <v>0.48837199999999997</v>
      </c>
      <c r="K149">
        <f>VLOOKUP(G149,'[4]Winning index-CPL'!A$1:B$7,2,TRUE)</f>
        <v>0.48837199999999997</v>
      </c>
      <c r="L149">
        <f t="shared" si="5"/>
        <v>1</v>
      </c>
    </row>
    <row r="150" spans="1:12" x14ac:dyDescent="0.35">
      <c r="A150">
        <v>13</v>
      </c>
      <c r="B150" s="5">
        <v>43333</v>
      </c>
      <c r="C150" t="s">
        <v>465</v>
      </c>
      <c r="D150" t="s">
        <v>537</v>
      </c>
      <c r="E150" t="s">
        <v>472</v>
      </c>
      <c r="F150" t="str">
        <f t="shared" si="4"/>
        <v>St Kitts and Nevis Patriots</v>
      </c>
      <c r="G150" t="s">
        <v>76</v>
      </c>
      <c r="H150" t="s">
        <v>532</v>
      </c>
      <c r="I150">
        <f>VLOOKUP(D150,'[4]Winning index-CPL'!A$1:B$7,2,TRUE)</f>
        <v>0.41428599999999999</v>
      </c>
      <c r="J150">
        <f>VLOOKUP(F150,'[4]Winning index-CPL'!A$1:B$7,2,TRUE)</f>
        <v>0.41428599999999999</v>
      </c>
      <c r="K150">
        <f>VLOOKUP(G150,'[4]Winning index-CPL'!A$1:B$7,2,TRUE)</f>
        <v>0.41428599999999999</v>
      </c>
      <c r="L150">
        <f t="shared" si="5"/>
        <v>1</v>
      </c>
    </row>
    <row r="151" spans="1:12" x14ac:dyDescent="0.35">
      <c r="A151">
        <v>25</v>
      </c>
      <c r="B151" s="5">
        <v>42976</v>
      </c>
      <c r="C151" t="s">
        <v>492</v>
      </c>
      <c r="D151" t="s">
        <v>479</v>
      </c>
      <c r="E151" t="s">
        <v>493</v>
      </c>
      <c r="F151" t="str">
        <f t="shared" si="4"/>
        <v>Barbados Tridents</v>
      </c>
      <c r="G151" t="s">
        <v>73</v>
      </c>
      <c r="H151" t="s">
        <v>527</v>
      </c>
      <c r="I151">
        <f>VLOOKUP(D151,'[4]Winning index-CPL'!A$1:B$7,2,TRUE)</f>
        <v>0.65116300000000005</v>
      </c>
      <c r="J151">
        <f>VLOOKUP(F151,'[4]Winning index-CPL'!A$1:B$7,2,TRUE)</f>
        <v>0.418605</v>
      </c>
      <c r="K151">
        <f>VLOOKUP(G151,'[4]Winning index-CPL'!A$1:B$7,2,TRUE)</f>
        <v>0.65116300000000005</v>
      </c>
      <c r="L151">
        <f t="shared" si="5"/>
        <v>0</v>
      </c>
    </row>
    <row r="152" spans="1:12" x14ac:dyDescent="0.35">
      <c r="A152">
        <v>24</v>
      </c>
      <c r="B152" s="5">
        <v>43345</v>
      </c>
      <c r="C152" t="s">
        <v>492</v>
      </c>
      <c r="D152" t="s">
        <v>501</v>
      </c>
      <c r="E152" t="s">
        <v>516</v>
      </c>
      <c r="F152" t="str">
        <f t="shared" si="4"/>
        <v>St Lucia Stars</v>
      </c>
      <c r="G152" t="s">
        <v>538</v>
      </c>
      <c r="H152" t="s">
        <v>555</v>
      </c>
      <c r="I152">
        <f>VLOOKUP(D152,'[4]Winning index-CPL'!A$1:B$7,2,TRUE)</f>
        <v>0.418605</v>
      </c>
      <c r="J152">
        <f>VLOOKUP(F152,'[4]Winning index-CPL'!A$1:B$7,2,TRUE)</f>
        <v>0.41428599999999999</v>
      </c>
      <c r="K152">
        <f>VLOOKUP(G152,'[4]Winning index-CPL'!A$1:B$7,2,TRUE)</f>
        <v>0.41428599999999999</v>
      </c>
      <c r="L152">
        <f t="shared" si="5"/>
        <v>1</v>
      </c>
    </row>
    <row r="153" spans="1:12" x14ac:dyDescent="0.35">
      <c r="A153">
        <v>7</v>
      </c>
      <c r="B153" s="5">
        <v>43326</v>
      </c>
      <c r="C153" t="s">
        <v>470</v>
      </c>
      <c r="D153" t="s">
        <v>537</v>
      </c>
      <c r="E153" t="s">
        <v>476</v>
      </c>
      <c r="F153" t="str">
        <f t="shared" si="4"/>
        <v>Jamaica Tallawahs</v>
      </c>
      <c r="G153" t="s">
        <v>74</v>
      </c>
      <c r="H153" t="s">
        <v>365</v>
      </c>
      <c r="I153">
        <f>VLOOKUP(D153,'[4]Winning index-CPL'!A$1:B$7,2,TRUE)</f>
        <v>0.41428599999999999</v>
      </c>
      <c r="J153">
        <f>VLOOKUP(F153,'[4]Winning index-CPL'!A$1:B$7,2,TRUE)</f>
        <v>0.48837199999999997</v>
      </c>
      <c r="K153">
        <f>VLOOKUP(G153,'[4]Winning index-CPL'!A$1:B$7,2,TRUE)</f>
        <v>0.48837199999999997</v>
      </c>
      <c r="L153">
        <f t="shared" si="5"/>
        <v>0</v>
      </c>
    </row>
    <row r="154" spans="1:12" x14ac:dyDescent="0.35">
      <c r="A154">
        <v>4</v>
      </c>
      <c r="B154" s="5">
        <v>42179</v>
      </c>
      <c r="C154" t="s">
        <v>465</v>
      </c>
      <c r="D154" t="s">
        <v>496</v>
      </c>
      <c r="E154" t="s">
        <v>481</v>
      </c>
      <c r="F154" t="str">
        <f t="shared" si="4"/>
        <v>St Lucia Zouks</v>
      </c>
      <c r="G154" t="s">
        <v>509</v>
      </c>
      <c r="H154" t="s">
        <v>469</v>
      </c>
      <c r="I154">
        <f>VLOOKUP(D154,'[4]Winning index-CPL'!A$1:B$7,2,TRUE)</f>
        <v>0.41428599999999999</v>
      </c>
      <c r="J154">
        <f>VLOOKUP(F154,'[4]Winning index-CPL'!A$1:B$7,2,TRUE)</f>
        <v>0.41428599999999999</v>
      </c>
      <c r="K154">
        <f>VLOOKUP(G154,'[4]Winning index-CPL'!A$1:B$7,2,TRUE)</f>
        <v>0.41428599999999999</v>
      </c>
      <c r="L154">
        <f t="shared" si="5"/>
        <v>1</v>
      </c>
    </row>
    <row r="155" spans="1:12" x14ac:dyDescent="0.35">
      <c r="A155">
        <v>30</v>
      </c>
      <c r="B155" s="5">
        <v>43742</v>
      </c>
      <c r="C155" t="s">
        <v>478</v>
      </c>
      <c r="D155" t="s">
        <v>485</v>
      </c>
      <c r="E155" t="s">
        <v>483</v>
      </c>
      <c r="F155" t="str">
        <f t="shared" si="4"/>
        <v>Guyana Amazon Warriors</v>
      </c>
      <c r="G155" t="s">
        <v>73</v>
      </c>
      <c r="H155" t="s">
        <v>514</v>
      </c>
      <c r="I155">
        <f>VLOOKUP(D155,'[4]Winning index-CPL'!A$1:B$7,2,TRUE)</f>
        <v>0.62790699999999999</v>
      </c>
      <c r="J155">
        <f>VLOOKUP(F155,'[4]Winning index-CPL'!A$1:B$7,2,TRUE)</f>
        <v>0.65116300000000005</v>
      </c>
      <c r="K155">
        <f>VLOOKUP(G155,'[4]Winning index-CPL'!A$1:B$7,2,TRUE)</f>
        <v>0.65116300000000005</v>
      </c>
      <c r="L155">
        <f t="shared" si="5"/>
        <v>0</v>
      </c>
    </row>
    <row r="156" spans="1:12" x14ac:dyDescent="0.35">
      <c r="A156">
        <v>8</v>
      </c>
      <c r="B156" s="5">
        <v>43719</v>
      </c>
      <c r="C156" t="s">
        <v>482</v>
      </c>
      <c r="D156" t="s">
        <v>501</v>
      </c>
      <c r="E156" t="s">
        <v>472</v>
      </c>
      <c r="F156" t="str">
        <f t="shared" si="4"/>
        <v>St Kitts and Nevis Patriots</v>
      </c>
      <c r="G156" t="s">
        <v>494</v>
      </c>
      <c r="H156" t="s">
        <v>556</v>
      </c>
      <c r="I156">
        <f>VLOOKUP(D156,'[4]Winning index-CPL'!A$1:B$7,2,TRUE)</f>
        <v>0.418605</v>
      </c>
      <c r="J156">
        <f>VLOOKUP(F156,'[4]Winning index-CPL'!A$1:B$7,2,TRUE)</f>
        <v>0.41428599999999999</v>
      </c>
      <c r="K156">
        <f>VLOOKUP(G156,'[4]Winning index-CPL'!A$1:B$7,2,TRUE)</f>
        <v>0.418605</v>
      </c>
      <c r="L156">
        <f t="shared" si="5"/>
        <v>0</v>
      </c>
    </row>
    <row r="157" spans="1:12" x14ac:dyDescent="0.35">
      <c r="A157">
        <v>14</v>
      </c>
      <c r="B157" s="5">
        <v>42962</v>
      </c>
      <c r="C157" t="s">
        <v>465</v>
      </c>
      <c r="D157" t="s">
        <v>537</v>
      </c>
      <c r="E157" t="s">
        <v>476</v>
      </c>
      <c r="F157" t="str">
        <f t="shared" si="4"/>
        <v>Jamaica Tallawahs</v>
      </c>
      <c r="G157" t="s">
        <v>74</v>
      </c>
      <c r="H157" t="s">
        <v>557</v>
      </c>
      <c r="I157">
        <f>VLOOKUP(D157,'[4]Winning index-CPL'!A$1:B$7,2,TRUE)</f>
        <v>0.41428599999999999</v>
      </c>
      <c r="J157">
        <f>VLOOKUP(F157,'[4]Winning index-CPL'!A$1:B$7,2,TRUE)</f>
        <v>0.48837199999999997</v>
      </c>
      <c r="K157">
        <f>VLOOKUP(G157,'[4]Winning index-CPL'!A$1:B$7,2,TRUE)</f>
        <v>0.48837199999999997</v>
      </c>
      <c r="L157">
        <f t="shared" si="5"/>
        <v>0</v>
      </c>
    </row>
    <row r="158" spans="1:12" x14ac:dyDescent="0.35">
      <c r="A158">
        <v>7</v>
      </c>
      <c r="B158" s="5">
        <v>43718</v>
      </c>
      <c r="C158" t="s">
        <v>482</v>
      </c>
      <c r="D158" t="s">
        <v>471</v>
      </c>
      <c r="E158" t="s">
        <v>472</v>
      </c>
      <c r="F158" t="str">
        <f t="shared" si="4"/>
        <v>St Kitts and Nevis Patriots</v>
      </c>
      <c r="G158" t="s">
        <v>76</v>
      </c>
      <c r="H158" t="s">
        <v>497</v>
      </c>
      <c r="I158">
        <f>VLOOKUP(D158,'[4]Winning index-CPL'!A$1:B$7,2,TRUE)</f>
        <v>0.48837199999999997</v>
      </c>
      <c r="J158">
        <f>VLOOKUP(F158,'[4]Winning index-CPL'!A$1:B$7,2,TRUE)</f>
        <v>0.41428599999999999</v>
      </c>
      <c r="K158">
        <f>VLOOKUP(G158,'[4]Winning index-CPL'!A$1:B$7,2,TRUE)</f>
        <v>0.41428599999999999</v>
      </c>
      <c r="L158">
        <f t="shared" si="5"/>
        <v>1</v>
      </c>
    </row>
    <row r="159" spans="1:12" x14ac:dyDescent="0.35">
      <c r="A159">
        <v>17</v>
      </c>
      <c r="B159" s="5">
        <v>43337</v>
      </c>
      <c r="C159" t="s">
        <v>465</v>
      </c>
      <c r="D159" t="s">
        <v>471</v>
      </c>
      <c r="E159" t="s">
        <v>516</v>
      </c>
      <c r="F159" t="str">
        <f t="shared" si="4"/>
        <v>St Lucia Stars</v>
      </c>
      <c r="G159" t="s">
        <v>74</v>
      </c>
      <c r="H159" t="s">
        <v>550</v>
      </c>
      <c r="I159">
        <f>VLOOKUP(D159,'[4]Winning index-CPL'!A$1:B$7,2,TRUE)</f>
        <v>0.48837199999999997</v>
      </c>
      <c r="J159">
        <f>VLOOKUP(F159,'[4]Winning index-CPL'!A$1:B$7,2,TRUE)</f>
        <v>0.41428599999999999</v>
      </c>
      <c r="K159">
        <f>VLOOKUP(G159,'[4]Winning index-CPL'!A$1:B$7,2,TRUE)</f>
        <v>0.48837199999999997</v>
      </c>
      <c r="L159">
        <f t="shared" si="5"/>
        <v>0</v>
      </c>
    </row>
    <row r="160" spans="1:12" x14ac:dyDescent="0.35">
      <c r="A160">
        <v>9</v>
      </c>
      <c r="B160" s="5">
        <v>43720</v>
      </c>
      <c r="C160" t="s">
        <v>470</v>
      </c>
      <c r="D160" t="s">
        <v>471</v>
      </c>
      <c r="E160" t="s">
        <v>481</v>
      </c>
      <c r="F160" t="str">
        <f t="shared" si="4"/>
        <v>St Lucia Zouks</v>
      </c>
      <c r="G160" t="s">
        <v>509</v>
      </c>
      <c r="H160" t="s">
        <v>558</v>
      </c>
      <c r="I160">
        <f>VLOOKUP(D160,'[4]Winning index-CPL'!A$1:B$7,2,TRUE)</f>
        <v>0.48837199999999997</v>
      </c>
      <c r="J160">
        <f>VLOOKUP(F160,'[4]Winning index-CPL'!A$1:B$7,2,TRUE)</f>
        <v>0.41428599999999999</v>
      </c>
      <c r="K160">
        <f>VLOOKUP(G160,'[4]Winning index-CPL'!A$1:B$7,2,TRUE)</f>
        <v>0.41428599999999999</v>
      </c>
      <c r="L160">
        <f t="shared" si="5"/>
        <v>1</v>
      </c>
    </row>
    <row r="161" spans="1:12" x14ac:dyDescent="0.35">
      <c r="B161" s="5">
        <v>42589</v>
      </c>
      <c r="C161" t="s">
        <v>482</v>
      </c>
      <c r="D161" t="s">
        <v>479</v>
      </c>
      <c r="E161" t="s">
        <v>476</v>
      </c>
      <c r="F161" t="str">
        <f t="shared" si="4"/>
        <v>Jamaica Tallawahs</v>
      </c>
      <c r="G161" t="s">
        <v>74</v>
      </c>
      <c r="H161" t="s">
        <v>559</v>
      </c>
      <c r="I161">
        <f>VLOOKUP(D161,'[4]Winning index-CPL'!A$1:B$7,2,TRUE)</f>
        <v>0.65116300000000005</v>
      </c>
      <c r="J161">
        <f>VLOOKUP(F161,'[4]Winning index-CPL'!A$1:B$7,2,TRUE)</f>
        <v>0.48837199999999997</v>
      </c>
      <c r="K161">
        <f>VLOOKUP(G161,'[4]Winning index-CPL'!A$1:B$7,2,TRUE)</f>
        <v>0.48837199999999997</v>
      </c>
      <c r="L161">
        <f t="shared" si="5"/>
        <v>1</v>
      </c>
    </row>
    <row r="162" spans="1:12" x14ac:dyDescent="0.35">
      <c r="A162">
        <v>13</v>
      </c>
      <c r="B162" s="5">
        <v>43723</v>
      </c>
      <c r="C162" t="s">
        <v>482</v>
      </c>
      <c r="D162" t="s">
        <v>466</v>
      </c>
      <c r="E162" t="s">
        <v>472</v>
      </c>
      <c r="F162" t="str">
        <f t="shared" si="4"/>
        <v>St Kitts and Nevis Patriots</v>
      </c>
      <c r="G162" t="s">
        <v>76</v>
      </c>
      <c r="H162" t="s">
        <v>560</v>
      </c>
      <c r="I162">
        <f>VLOOKUP(D162,'[4]Winning index-CPL'!A$1:B$7,2,TRUE)</f>
        <v>0.41428599999999999</v>
      </c>
      <c r="J162">
        <f>VLOOKUP(F162,'[4]Winning index-CPL'!A$1:B$7,2,TRUE)</f>
        <v>0.41428599999999999</v>
      </c>
      <c r="K162">
        <f>VLOOKUP(G162,'[4]Winning index-CPL'!A$1:B$7,2,TRUE)</f>
        <v>0.41428599999999999</v>
      </c>
      <c r="L162">
        <f t="shared" si="5"/>
        <v>1</v>
      </c>
    </row>
    <row r="163" spans="1:12" x14ac:dyDescent="0.35">
      <c r="A163">
        <v>26</v>
      </c>
      <c r="B163" s="5">
        <v>44077</v>
      </c>
      <c r="C163" t="s">
        <v>507</v>
      </c>
      <c r="D163" t="s">
        <v>501</v>
      </c>
      <c r="E163" t="s">
        <v>483</v>
      </c>
      <c r="F163" t="str">
        <f t="shared" si="4"/>
        <v>Guyana Amazon Warriors</v>
      </c>
      <c r="G163" t="s">
        <v>73</v>
      </c>
      <c r="H163" t="s">
        <v>529</v>
      </c>
      <c r="I163">
        <f>VLOOKUP(D163,'[4]Winning index-CPL'!A$1:B$7,2,TRUE)</f>
        <v>0.418605</v>
      </c>
      <c r="J163">
        <f>VLOOKUP(F163,'[4]Winning index-CPL'!A$1:B$7,2,TRUE)</f>
        <v>0.65116300000000005</v>
      </c>
      <c r="K163">
        <f>VLOOKUP(G163,'[4]Winning index-CPL'!A$1:B$7,2,TRUE)</f>
        <v>0.65116300000000005</v>
      </c>
      <c r="L163">
        <f t="shared" si="5"/>
        <v>0</v>
      </c>
    </row>
    <row r="164" spans="1:12" x14ac:dyDescent="0.35">
      <c r="A164">
        <v>3</v>
      </c>
      <c r="B164" s="5">
        <v>41487</v>
      </c>
      <c r="C164" t="s">
        <v>492</v>
      </c>
      <c r="D164" t="s">
        <v>501</v>
      </c>
      <c r="E164" t="s">
        <v>512</v>
      </c>
      <c r="F164" t="str">
        <f t="shared" si="4"/>
        <v>Antigua Hawksbills</v>
      </c>
      <c r="G164" t="s">
        <v>494</v>
      </c>
      <c r="H164" t="s">
        <v>340</v>
      </c>
      <c r="I164">
        <f>VLOOKUP(D164,'[4]Winning index-CPL'!A$1:B$7,2,TRUE)</f>
        <v>0.418605</v>
      </c>
      <c r="J164">
        <f>VLOOKUP(F164,'[4]Winning index-CPL'!A$1:B$7,2,TRUE)</f>
        <v>0.1875</v>
      </c>
      <c r="K164">
        <f>VLOOKUP(G164,'[4]Winning index-CPL'!A$1:B$7,2,TRUE)</f>
        <v>0.418605</v>
      </c>
      <c r="L164">
        <f t="shared" si="5"/>
        <v>0</v>
      </c>
    </row>
    <row r="165" spans="1:12" x14ac:dyDescent="0.35">
      <c r="A165">
        <v>20</v>
      </c>
      <c r="B165" s="5">
        <v>41854</v>
      </c>
      <c r="C165" t="s">
        <v>470</v>
      </c>
      <c r="D165" t="s">
        <v>471</v>
      </c>
      <c r="E165" t="s">
        <v>493</v>
      </c>
      <c r="F165" t="str">
        <f t="shared" si="4"/>
        <v>Barbados Tridents</v>
      </c>
      <c r="G165" t="s">
        <v>74</v>
      </c>
      <c r="H165" t="s">
        <v>548</v>
      </c>
      <c r="I165">
        <f>VLOOKUP(D165,'[4]Winning index-CPL'!A$1:B$7,2,TRUE)</f>
        <v>0.48837199999999997</v>
      </c>
      <c r="J165">
        <f>VLOOKUP(F165,'[4]Winning index-CPL'!A$1:B$7,2,TRUE)</f>
        <v>0.418605</v>
      </c>
      <c r="K165">
        <f>VLOOKUP(G165,'[4]Winning index-CPL'!A$1:B$7,2,TRUE)</f>
        <v>0.48837199999999997</v>
      </c>
      <c r="L165">
        <f t="shared" si="5"/>
        <v>0</v>
      </c>
    </row>
    <row r="166" spans="1:12" x14ac:dyDescent="0.35">
      <c r="B166" s="5">
        <v>42586</v>
      </c>
      <c r="C166" t="s">
        <v>482</v>
      </c>
      <c r="D166" t="s">
        <v>466</v>
      </c>
      <c r="E166" t="s">
        <v>480</v>
      </c>
      <c r="F166" t="str">
        <f t="shared" si="4"/>
        <v>Trinbago Knight Riders</v>
      </c>
      <c r="G166" t="s">
        <v>77</v>
      </c>
      <c r="H166" t="s">
        <v>360</v>
      </c>
      <c r="I166">
        <f>VLOOKUP(D166,'[4]Winning index-CPL'!A$1:B$7,2,TRUE)</f>
        <v>0.41428599999999999</v>
      </c>
      <c r="J166">
        <f>VLOOKUP(F166,'[4]Winning index-CPL'!A$1:B$7,2,TRUE)</f>
        <v>0.62790699999999999</v>
      </c>
      <c r="K166">
        <f>VLOOKUP(G166,'[4]Winning index-CPL'!A$1:B$7,2,TRUE)</f>
        <v>0.62790699999999999</v>
      </c>
      <c r="L166">
        <f t="shared" si="5"/>
        <v>0</v>
      </c>
    </row>
    <row r="167" spans="1:12" x14ac:dyDescent="0.35">
      <c r="B167" s="5">
        <v>43355</v>
      </c>
      <c r="C167" t="s">
        <v>478</v>
      </c>
      <c r="D167" t="s">
        <v>471</v>
      </c>
      <c r="E167" t="s">
        <v>472</v>
      </c>
      <c r="F167" t="str">
        <f t="shared" si="4"/>
        <v>St Kitts and Nevis Patriots</v>
      </c>
      <c r="G167" t="s">
        <v>76</v>
      </c>
      <c r="H167" t="s">
        <v>561</v>
      </c>
      <c r="I167">
        <f>VLOOKUP(D167,'[4]Winning index-CPL'!A$1:B$7,2,TRUE)</f>
        <v>0.48837199999999997</v>
      </c>
      <c r="J167">
        <f>VLOOKUP(F167,'[4]Winning index-CPL'!A$1:B$7,2,TRUE)</f>
        <v>0.41428599999999999</v>
      </c>
      <c r="K167">
        <f>VLOOKUP(G167,'[4]Winning index-CPL'!A$1:B$7,2,TRUE)</f>
        <v>0.41428599999999999</v>
      </c>
      <c r="L167">
        <f t="shared" si="5"/>
        <v>1</v>
      </c>
    </row>
    <row r="168" spans="1:12" x14ac:dyDescent="0.35">
      <c r="A168">
        <v>23</v>
      </c>
      <c r="B168" s="5">
        <v>42575</v>
      </c>
      <c r="C168" t="s">
        <v>465</v>
      </c>
      <c r="D168" t="s">
        <v>479</v>
      </c>
      <c r="E168" t="s">
        <v>481</v>
      </c>
      <c r="F168" t="str">
        <f t="shared" si="4"/>
        <v>St Lucia Zouks</v>
      </c>
      <c r="G168" t="s">
        <v>509</v>
      </c>
      <c r="H168" t="s">
        <v>510</v>
      </c>
      <c r="I168">
        <f>VLOOKUP(D168,'[4]Winning index-CPL'!A$1:B$7,2,TRUE)</f>
        <v>0.65116300000000005</v>
      </c>
      <c r="J168">
        <f>VLOOKUP(F168,'[4]Winning index-CPL'!A$1:B$7,2,TRUE)</f>
        <v>0.41428599999999999</v>
      </c>
      <c r="K168">
        <f>VLOOKUP(G168,'[4]Winning index-CPL'!A$1:B$7,2,TRUE)</f>
        <v>0.41428599999999999</v>
      </c>
      <c r="L168">
        <f t="shared" si="5"/>
        <v>1</v>
      </c>
    </row>
    <row r="169" spans="1:12" x14ac:dyDescent="0.35">
      <c r="B169" s="5">
        <v>42208</v>
      </c>
      <c r="C169" t="s">
        <v>474</v>
      </c>
      <c r="D169" t="s">
        <v>475</v>
      </c>
      <c r="E169" t="s">
        <v>476</v>
      </c>
      <c r="F169" t="str">
        <f t="shared" si="4"/>
        <v>Jamaica Tallawahs</v>
      </c>
      <c r="G169" t="s">
        <v>468</v>
      </c>
      <c r="H169" t="s">
        <v>547</v>
      </c>
      <c r="I169">
        <f>VLOOKUP(D169,'[4]Winning index-CPL'!A$1:B$7,2,TRUE)</f>
        <v>0.62790699999999999</v>
      </c>
      <c r="J169">
        <f>VLOOKUP(F169,'[4]Winning index-CPL'!A$1:B$7,2,TRUE)</f>
        <v>0.48837199999999997</v>
      </c>
      <c r="K169">
        <f>VLOOKUP(G169,'[4]Winning index-CPL'!A$1:B$7,2,TRUE)</f>
        <v>0.62790699999999999</v>
      </c>
      <c r="L169">
        <f t="shared" si="5"/>
        <v>0</v>
      </c>
    </row>
    <row r="170" spans="1:12" x14ac:dyDescent="0.35">
      <c r="A170">
        <v>29</v>
      </c>
      <c r="B170" s="5">
        <v>42582</v>
      </c>
      <c r="C170" t="s">
        <v>495</v>
      </c>
      <c r="D170" t="s">
        <v>496</v>
      </c>
      <c r="E170" t="s">
        <v>480</v>
      </c>
      <c r="F170" t="str">
        <f t="shared" si="4"/>
        <v>Trinbago Knight Riders</v>
      </c>
      <c r="G170" t="s">
        <v>77</v>
      </c>
      <c r="H170" t="s">
        <v>278</v>
      </c>
      <c r="I170">
        <f>VLOOKUP(D170,'[4]Winning index-CPL'!A$1:B$7,2,TRUE)</f>
        <v>0.41428599999999999</v>
      </c>
      <c r="J170">
        <f>VLOOKUP(F170,'[4]Winning index-CPL'!A$1:B$7,2,TRUE)</f>
        <v>0.62790699999999999</v>
      </c>
      <c r="K170">
        <f>VLOOKUP(G170,'[4]Winning index-CPL'!A$1:B$7,2,TRUE)</f>
        <v>0.62790699999999999</v>
      </c>
      <c r="L170">
        <f t="shared" si="5"/>
        <v>0</v>
      </c>
    </row>
    <row r="171" spans="1:12" x14ac:dyDescent="0.35">
      <c r="B171" s="5">
        <v>42984</v>
      </c>
      <c r="C171" t="s">
        <v>507</v>
      </c>
      <c r="D171" t="s">
        <v>471</v>
      </c>
      <c r="E171" t="s">
        <v>483</v>
      </c>
      <c r="F171" t="str">
        <f t="shared" si="4"/>
        <v>Guyana Amazon Warriors</v>
      </c>
      <c r="G171" t="s">
        <v>73</v>
      </c>
      <c r="H171" t="s">
        <v>562</v>
      </c>
      <c r="I171">
        <f>VLOOKUP(D171,'[4]Winning index-CPL'!A$1:B$7,2,TRUE)</f>
        <v>0.48837199999999997</v>
      </c>
      <c r="J171">
        <f>VLOOKUP(F171,'[4]Winning index-CPL'!A$1:B$7,2,TRUE)</f>
        <v>0.65116300000000005</v>
      </c>
      <c r="K171">
        <f>VLOOKUP(G171,'[4]Winning index-CPL'!A$1:B$7,2,TRUE)</f>
        <v>0.65116300000000005</v>
      </c>
      <c r="L171">
        <f t="shared" si="5"/>
        <v>0</v>
      </c>
    </row>
    <row r="172" spans="1:12" x14ac:dyDescent="0.35">
      <c r="A172">
        <v>23</v>
      </c>
      <c r="B172" s="5">
        <v>43344</v>
      </c>
      <c r="C172" t="s">
        <v>482</v>
      </c>
      <c r="D172" t="s">
        <v>485</v>
      </c>
      <c r="E172" t="s">
        <v>472</v>
      </c>
      <c r="F172" t="str">
        <f t="shared" si="4"/>
        <v>St Kitts and Nevis Patriots</v>
      </c>
      <c r="G172" t="s">
        <v>77</v>
      </c>
      <c r="H172" t="s">
        <v>440</v>
      </c>
      <c r="I172">
        <f>VLOOKUP(D172,'[4]Winning index-CPL'!A$1:B$7,2,TRUE)</f>
        <v>0.62790699999999999</v>
      </c>
      <c r="J172">
        <f>VLOOKUP(F172,'[4]Winning index-CPL'!A$1:B$7,2,TRUE)</f>
        <v>0.41428599999999999</v>
      </c>
      <c r="K172">
        <f>VLOOKUP(G172,'[4]Winning index-CPL'!A$1:B$7,2,TRUE)</f>
        <v>0.62790699999999999</v>
      </c>
      <c r="L172">
        <f t="shared" si="5"/>
        <v>0</v>
      </c>
    </row>
    <row r="173" spans="1:12" x14ac:dyDescent="0.35">
      <c r="A173">
        <v>14</v>
      </c>
      <c r="B173" s="5">
        <v>43334</v>
      </c>
      <c r="C173" t="s">
        <v>495</v>
      </c>
      <c r="D173" t="s">
        <v>501</v>
      </c>
      <c r="E173" t="s">
        <v>476</v>
      </c>
      <c r="F173" t="str">
        <f t="shared" si="4"/>
        <v>Jamaica Tallawahs</v>
      </c>
      <c r="G173" t="s">
        <v>494</v>
      </c>
      <c r="H173" t="s">
        <v>325</v>
      </c>
      <c r="I173">
        <f>VLOOKUP(D173,'[4]Winning index-CPL'!A$1:B$7,2,TRUE)</f>
        <v>0.418605</v>
      </c>
      <c r="J173">
        <f>VLOOKUP(F173,'[4]Winning index-CPL'!A$1:B$7,2,TRUE)</f>
        <v>0.48837199999999997</v>
      </c>
      <c r="K173">
        <f>VLOOKUP(G173,'[4]Winning index-CPL'!A$1:B$7,2,TRUE)</f>
        <v>0.418605</v>
      </c>
      <c r="L173">
        <f t="shared" si="5"/>
        <v>1</v>
      </c>
    </row>
    <row r="174" spans="1:12" x14ac:dyDescent="0.35">
      <c r="B174" s="5">
        <v>42587</v>
      </c>
      <c r="C174" t="s">
        <v>482</v>
      </c>
      <c r="D174" t="s">
        <v>471</v>
      </c>
      <c r="E174" t="s">
        <v>480</v>
      </c>
      <c r="F174" t="str">
        <f t="shared" si="4"/>
        <v>Trinbago Knight Riders</v>
      </c>
      <c r="G174" t="s">
        <v>74</v>
      </c>
      <c r="H174" t="s">
        <v>491</v>
      </c>
      <c r="I174">
        <f>VLOOKUP(D174,'[4]Winning index-CPL'!A$1:B$7,2,TRUE)</f>
        <v>0.48837199999999997</v>
      </c>
      <c r="J174">
        <f>VLOOKUP(F174,'[4]Winning index-CPL'!A$1:B$7,2,TRUE)</f>
        <v>0.62790699999999999</v>
      </c>
      <c r="K174">
        <f>VLOOKUP(G174,'[4]Winning index-CPL'!A$1:B$7,2,TRUE)</f>
        <v>0.48837199999999997</v>
      </c>
      <c r="L174">
        <f t="shared" si="5"/>
        <v>1</v>
      </c>
    </row>
    <row r="175" spans="1:12" x14ac:dyDescent="0.35">
      <c r="A175">
        <v>4</v>
      </c>
      <c r="B175" s="5">
        <v>44435</v>
      </c>
      <c r="C175" t="s">
        <v>486</v>
      </c>
      <c r="D175" t="s">
        <v>503</v>
      </c>
      <c r="E175" t="s">
        <v>480</v>
      </c>
      <c r="F175" t="str">
        <f t="shared" si="4"/>
        <v>Trinbago Knight Riders</v>
      </c>
      <c r="G175" t="s">
        <v>77</v>
      </c>
      <c r="H175" t="s">
        <v>563</v>
      </c>
      <c r="I175">
        <f>VLOOKUP(D175,'[4]Winning index-CPL'!A$1:B$7,2,TRUE)</f>
        <v>0.418605</v>
      </c>
      <c r="J175">
        <f>VLOOKUP(F175,'[4]Winning index-CPL'!A$1:B$7,2,TRUE)</f>
        <v>0.62790699999999999</v>
      </c>
      <c r="K175">
        <f>VLOOKUP(G175,'[4]Winning index-CPL'!A$1:B$7,2,TRUE)</f>
        <v>0.62790699999999999</v>
      </c>
      <c r="L175">
        <f t="shared" si="5"/>
        <v>0</v>
      </c>
    </row>
    <row r="176" spans="1:12" x14ac:dyDescent="0.35">
      <c r="A176">
        <v>27</v>
      </c>
      <c r="B176" s="5">
        <v>44079</v>
      </c>
      <c r="C176" t="s">
        <v>507</v>
      </c>
      <c r="D176" t="s">
        <v>485</v>
      </c>
      <c r="E176" t="s">
        <v>481</v>
      </c>
      <c r="F176" t="str">
        <f t="shared" si="4"/>
        <v>St Lucia Zouks</v>
      </c>
      <c r="G176" t="s">
        <v>77</v>
      </c>
      <c r="H176" t="s">
        <v>508</v>
      </c>
      <c r="I176">
        <f>VLOOKUP(D176,'[4]Winning index-CPL'!A$1:B$7,2,TRUE)</f>
        <v>0.62790699999999999</v>
      </c>
      <c r="J176">
        <f>VLOOKUP(F176,'[4]Winning index-CPL'!A$1:B$7,2,TRUE)</f>
        <v>0.41428599999999999</v>
      </c>
      <c r="K176">
        <f>VLOOKUP(G176,'[4]Winning index-CPL'!A$1:B$7,2,TRUE)</f>
        <v>0.62790699999999999</v>
      </c>
      <c r="L176">
        <f t="shared" si="5"/>
        <v>0</v>
      </c>
    </row>
    <row r="177" spans="1:12" x14ac:dyDescent="0.35">
      <c r="A177">
        <v>19</v>
      </c>
      <c r="B177" s="5">
        <v>41503</v>
      </c>
      <c r="C177" t="s">
        <v>470</v>
      </c>
      <c r="D177" t="s">
        <v>501</v>
      </c>
      <c r="E177" t="s">
        <v>476</v>
      </c>
      <c r="F177" t="str">
        <f t="shared" si="4"/>
        <v>Jamaica Tallawahs</v>
      </c>
      <c r="G177" t="s">
        <v>74</v>
      </c>
      <c r="H177" t="s">
        <v>310</v>
      </c>
      <c r="I177">
        <f>VLOOKUP(D177,'[4]Winning index-CPL'!A$1:B$7,2,TRUE)</f>
        <v>0.418605</v>
      </c>
      <c r="J177">
        <f>VLOOKUP(F177,'[4]Winning index-CPL'!A$1:B$7,2,TRUE)</f>
        <v>0.48837199999999997</v>
      </c>
      <c r="K177">
        <f>VLOOKUP(G177,'[4]Winning index-CPL'!A$1:B$7,2,TRUE)</f>
        <v>0.48837199999999997</v>
      </c>
      <c r="L177">
        <f t="shared" si="5"/>
        <v>0</v>
      </c>
    </row>
    <row r="178" spans="1:12" x14ac:dyDescent="0.35">
      <c r="B178" s="5">
        <v>42210</v>
      </c>
      <c r="C178" t="s">
        <v>474</v>
      </c>
      <c r="D178" t="s">
        <v>479</v>
      </c>
      <c r="E178" t="s">
        <v>467</v>
      </c>
      <c r="F178" t="str">
        <f t="shared" si="4"/>
        <v>Trinidad &amp; Tobago Red Steel</v>
      </c>
      <c r="G178" t="s">
        <v>468</v>
      </c>
      <c r="H178" t="s">
        <v>564</v>
      </c>
      <c r="I178">
        <f>VLOOKUP(D178,'[4]Winning index-CPL'!A$1:B$7,2,TRUE)</f>
        <v>0.65116300000000005</v>
      </c>
      <c r="J178">
        <f>VLOOKUP(F178,'[4]Winning index-CPL'!A$1:B$7,2,TRUE)</f>
        <v>0.62790699999999999</v>
      </c>
      <c r="K178">
        <f>VLOOKUP(G178,'[4]Winning index-CPL'!A$1:B$7,2,TRUE)</f>
        <v>0.62790699999999999</v>
      </c>
      <c r="L178">
        <f t="shared" si="5"/>
        <v>1</v>
      </c>
    </row>
    <row r="179" spans="1:12" x14ac:dyDescent="0.35">
      <c r="A179">
        <v>30</v>
      </c>
      <c r="B179" s="5">
        <v>43352</v>
      </c>
      <c r="C179" t="s">
        <v>478</v>
      </c>
      <c r="D179" t="s">
        <v>485</v>
      </c>
      <c r="E179" t="s">
        <v>483</v>
      </c>
      <c r="F179" t="str">
        <f t="shared" si="4"/>
        <v>Guyana Amazon Warriors</v>
      </c>
      <c r="G179" t="s">
        <v>73</v>
      </c>
      <c r="H179" t="s">
        <v>521</v>
      </c>
      <c r="I179">
        <f>VLOOKUP(D179,'[4]Winning index-CPL'!A$1:B$7,2,TRUE)</f>
        <v>0.62790699999999999</v>
      </c>
      <c r="J179">
        <f>VLOOKUP(F179,'[4]Winning index-CPL'!A$1:B$7,2,TRUE)</f>
        <v>0.65116300000000005</v>
      </c>
      <c r="K179">
        <f>VLOOKUP(G179,'[4]Winning index-CPL'!A$1:B$7,2,TRUE)</f>
        <v>0.65116300000000005</v>
      </c>
      <c r="L179">
        <f t="shared" si="5"/>
        <v>0</v>
      </c>
    </row>
    <row r="180" spans="1:12" x14ac:dyDescent="0.35">
      <c r="A180">
        <v>20</v>
      </c>
      <c r="B180" s="5">
        <v>42196</v>
      </c>
      <c r="C180" t="s">
        <v>482</v>
      </c>
      <c r="D180" t="s">
        <v>496</v>
      </c>
      <c r="E180" t="s">
        <v>467</v>
      </c>
      <c r="F180" t="str">
        <f t="shared" si="4"/>
        <v>Trinidad &amp; Tobago Red Steel</v>
      </c>
      <c r="G180" t="s">
        <v>468</v>
      </c>
      <c r="H180" t="s">
        <v>278</v>
      </c>
      <c r="I180">
        <f>VLOOKUP(D180,'[4]Winning index-CPL'!A$1:B$7,2,TRUE)</f>
        <v>0.41428599999999999</v>
      </c>
      <c r="J180">
        <f>VLOOKUP(F180,'[4]Winning index-CPL'!A$1:B$7,2,TRUE)</f>
        <v>0.62790699999999999</v>
      </c>
      <c r="K180">
        <f>VLOOKUP(G180,'[4]Winning index-CPL'!A$1:B$7,2,TRUE)</f>
        <v>0.62790699999999999</v>
      </c>
      <c r="L180">
        <f t="shared" si="5"/>
        <v>0</v>
      </c>
    </row>
    <row r="181" spans="1:12" x14ac:dyDescent="0.35">
      <c r="A181">
        <v>28</v>
      </c>
      <c r="B181" s="5">
        <v>42203</v>
      </c>
      <c r="C181" t="s">
        <v>478</v>
      </c>
      <c r="D181" t="s">
        <v>501</v>
      </c>
      <c r="E181" t="s">
        <v>483</v>
      </c>
      <c r="F181" t="str">
        <f t="shared" si="4"/>
        <v>Guyana Amazon Warriors</v>
      </c>
      <c r="G181" t="s">
        <v>494</v>
      </c>
      <c r="H181" t="s">
        <v>534</v>
      </c>
      <c r="I181">
        <f>VLOOKUP(D181,'[4]Winning index-CPL'!A$1:B$7,2,TRUE)</f>
        <v>0.418605</v>
      </c>
      <c r="J181">
        <f>VLOOKUP(F181,'[4]Winning index-CPL'!A$1:B$7,2,TRUE)</f>
        <v>0.65116300000000005</v>
      </c>
      <c r="K181">
        <f>VLOOKUP(G181,'[4]Winning index-CPL'!A$1:B$7,2,TRUE)</f>
        <v>0.418605</v>
      </c>
      <c r="L181">
        <f t="shared" si="5"/>
        <v>1</v>
      </c>
    </row>
    <row r="182" spans="1:12" x14ac:dyDescent="0.35">
      <c r="B182" s="5">
        <v>42987</v>
      </c>
      <c r="C182" t="s">
        <v>507</v>
      </c>
      <c r="D182" t="s">
        <v>496</v>
      </c>
      <c r="E182" t="s">
        <v>480</v>
      </c>
      <c r="F182" t="str">
        <f t="shared" si="4"/>
        <v>Trinbago Knight Riders</v>
      </c>
      <c r="G182" t="s">
        <v>77</v>
      </c>
      <c r="H182" t="s">
        <v>565</v>
      </c>
      <c r="I182">
        <f>VLOOKUP(D182,'[4]Winning index-CPL'!A$1:B$7,2,TRUE)</f>
        <v>0.41428599999999999</v>
      </c>
      <c r="J182">
        <f>VLOOKUP(F182,'[4]Winning index-CPL'!A$1:B$7,2,TRUE)</f>
        <v>0.62790699999999999</v>
      </c>
      <c r="K182">
        <f>VLOOKUP(G182,'[4]Winning index-CPL'!A$1:B$7,2,TRUE)</f>
        <v>0.62790699999999999</v>
      </c>
      <c r="L182">
        <f t="shared" si="5"/>
        <v>0</v>
      </c>
    </row>
    <row r="183" spans="1:12" x14ac:dyDescent="0.35">
      <c r="A183">
        <v>1</v>
      </c>
      <c r="B183" s="5">
        <v>41485</v>
      </c>
      <c r="C183" t="s">
        <v>492</v>
      </c>
      <c r="D183" t="s">
        <v>501</v>
      </c>
      <c r="E183" t="s">
        <v>481</v>
      </c>
      <c r="F183" t="str">
        <f t="shared" si="4"/>
        <v>St Lucia Zouks</v>
      </c>
      <c r="G183" t="s">
        <v>494</v>
      </c>
      <c r="H183" t="s">
        <v>530</v>
      </c>
      <c r="I183">
        <f>VLOOKUP(D183,'[4]Winning index-CPL'!A$1:B$7,2,TRUE)</f>
        <v>0.418605</v>
      </c>
      <c r="J183">
        <f>VLOOKUP(F183,'[4]Winning index-CPL'!A$1:B$7,2,TRUE)</f>
        <v>0.41428599999999999</v>
      </c>
      <c r="K183">
        <f>VLOOKUP(G183,'[4]Winning index-CPL'!A$1:B$7,2,TRUE)</f>
        <v>0.418605</v>
      </c>
      <c r="L183">
        <f t="shared" si="5"/>
        <v>0</v>
      </c>
    </row>
    <row r="184" spans="1:12" x14ac:dyDescent="0.35">
      <c r="A184">
        <v>17</v>
      </c>
      <c r="B184" s="5">
        <v>42193</v>
      </c>
      <c r="C184" t="s">
        <v>482</v>
      </c>
      <c r="D184" t="s">
        <v>496</v>
      </c>
      <c r="E184" t="s">
        <v>483</v>
      </c>
      <c r="F184" t="str">
        <f t="shared" si="4"/>
        <v>Guyana Amazon Warriors</v>
      </c>
      <c r="G184" t="s">
        <v>73</v>
      </c>
      <c r="H184" t="s">
        <v>308</v>
      </c>
      <c r="I184">
        <f>VLOOKUP(D184,'[4]Winning index-CPL'!A$1:B$7,2,TRUE)</f>
        <v>0.41428599999999999</v>
      </c>
      <c r="J184">
        <f>VLOOKUP(F184,'[4]Winning index-CPL'!A$1:B$7,2,TRUE)</f>
        <v>0.65116300000000005</v>
      </c>
      <c r="K184">
        <f>VLOOKUP(G184,'[4]Winning index-CPL'!A$1:B$7,2,TRUE)</f>
        <v>0.65116300000000005</v>
      </c>
      <c r="L184">
        <f t="shared" si="5"/>
        <v>0</v>
      </c>
    </row>
    <row r="185" spans="1:12" x14ac:dyDescent="0.35">
      <c r="A185">
        <v>21</v>
      </c>
      <c r="B185" s="5">
        <v>42572</v>
      </c>
      <c r="C185" t="s">
        <v>465</v>
      </c>
      <c r="D185" t="s">
        <v>466</v>
      </c>
      <c r="E185" t="s">
        <v>472</v>
      </c>
      <c r="F185" t="str">
        <f t="shared" si="4"/>
        <v>St Kitts and Nevis Patriots</v>
      </c>
      <c r="G185" t="s">
        <v>509</v>
      </c>
      <c r="H185" t="s">
        <v>330</v>
      </c>
      <c r="I185">
        <f>VLOOKUP(D185,'[4]Winning index-CPL'!A$1:B$7,2,TRUE)</f>
        <v>0.41428599999999999</v>
      </c>
      <c r="J185">
        <f>VLOOKUP(F185,'[4]Winning index-CPL'!A$1:B$7,2,TRUE)</f>
        <v>0.41428599999999999</v>
      </c>
      <c r="K185">
        <f>VLOOKUP(G185,'[4]Winning index-CPL'!A$1:B$7,2,TRUE)</f>
        <v>0.41428599999999999</v>
      </c>
      <c r="L185">
        <f t="shared" si="5"/>
        <v>1</v>
      </c>
    </row>
    <row r="186" spans="1:12" x14ac:dyDescent="0.35">
      <c r="A186">
        <v>6</v>
      </c>
      <c r="B186" s="5">
        <v>41839</v>
      </c>
      <c r="C186" t="s">
        <v>499</v>
      </c>
      <c r="D186" t="s">
        <v>463</v>
      </c>
      <c r="E186" t="s">
        <v>493</v>
      </c>
      <c r="F186" t="str">
        <f t="shared" si="4"/>
        <v>Barbados Tridents</v>
      </c>
      <c r="G186" t="s">
        <v>494</v>
      </c>
      <c r="H186" t="s">
        <v>530</v>
      </c>
      <c r="I186">
        <f>VLOOKUP(D186,'[4]Winning index-CPL'!A$1:B$7,2,TRUE)</f>
        <v>0.1875</v>
      </c>
      <c r="J186">
        <f>VLOOKUP(F186,'[4]Winning index-CPL'!A$1:B$7,2,TRUE)</f>
        <v>0.418605</v>
      </c>
      <c r="K186">
        <f>VLOOKUP(G186,'[4]Winning index-CPL'!A$1:B$7,2,TRUE)</f>
        <v>0.418605</v>
      </c>
      <c r="L186">
        <f t="shared" si="5"/>
        <v>0</v>
      </c>
    </row>
    <row r="187" spans="1:12" x14ac:dyDescent="0.35">
      <c r="A187">
        <v>15</v>
      </c>
      <c r="B187" s="5">
        <v>42566</v>
      </c>
      <c r="C187" t="s">
        <v>470</v>
      </c>
      <c r="D187" t="s">
        <v>479</v>
      </c>
      <c r="E187" t="s">
        <v>476</v>
      </c>
      <c r="F187" t="str">
        <f t="shared" si="4"/>
        <v>Jamaica Tallawahs</v>
      </c>
      <c r="G187" t="s">
        <v>74</v>
      </c>
      <c r="H187" t="s">
        <v>340</v>
      </c>
      <c r="I187">
        <f>VLOOKUP(D187,'[4]Winning index-CPL'!A$1:B$7,2,TRUE)</f>
        <v>0.65116300000000005</v>
      </c>
      <c r="J187">
        <f>VLOOKUP(F187,'[4]Winning index-CPL'!A$1:B$7,2,TRUE)</f>
        <v>0.48837199999999997</v>
      </c>
      <c r="K187">
        <f>VLOOKUP(G187,'[4]Winning index-CPL'!A$1:B$7,2,TRUE)</f>
        <v>0.48837199999999997</v>
      </c>
      <c r="L187">
        <f t="shared" si="5"/>
        <v>1</v>
      </c>
    </row>
    <row r="188" spans="1:12" x14ac:dyDescent="0.35">
      <c r="A188">
        <v>1</v>
      </c>
      <c r="B188" s="5">
        <v>42951</v>
      </c>
      <c r="C188" t="s">
        <v>465</v>
      </c>
      <c r="D188" t="s">
        <v>537</v>
      </c>
      <c r="E188" t="s">
        <v>480</v>
      </c>
      <c r="F188" t="str">
        <f t="shared" si="4"/>
        <v>Trinbago Knight Riders</v>
      </c>
      <c r="G188" t="s">
        <v>77</v>
      </c>
      <c r="H188" t="s">
        <v>566</v>
      </c>
      <c r="I188">
        <f>VLOOKUP(D188,'[4]Winning index-CPL'!A$1:B$7,2,TRUE)</f>
        <v>0.41428599999999999</v>
      </c>
      <c r="J188">
        <f>VLOOKUP(F188,'[4]Winning index-CPL'!A$1:B$7,2,TRUE)</f>
        <v>0.62790699999999999</v>
      </c>
      <c r="K188">
        <f>VLOOKUP(G188,'[4]Winning index-CPL'!A$1:B$7,2,TRUE)</f>
        <v>0.62790699999999999</v>
      </c>
      <c r="L188">
        <f t="shared" si="5"/>
        <v>0</v>
      </c>
    </row>
    <row r="189" spans="1:12" x14ac:dyDescent="0.35">
      <c r="A189">
        <v>12</v>
      </c>
      <c r="B189" s="5">
        <v>42188</v>
      </c>
      <c r="C189" t="s">
        <v>482</v>
      </c>
      <c r="D189" t="s">
        <v>466</v>
      </c>
      <c r="E189" t="s">
        <v>493</v>
      </c>
      <c r="F189" t="str">
        <f t="shared" si="4"/>
        <v>Barbados Tridents</v>
      </c>
      <c r="G189" t="s">
        <v>509</v>
      </c>
      <c r="H189" t="s">
        <v>441</v>
      </c>
      <c r="I189">
        <f>VLOOKUP(D189,'[4]Winning index-CPL'!A$1:B$7,2,TRUE)</f>
        <v>0.41428599999999999</v>
      </c>
      <c r="J189">
        <f>VLOOKUP(F189,'[4]Winning index-CPL'!A$1:B$7,2,TRUE)</f>
        <v>0.418605</v>
      </c>
      <c r="K189">
        <f>VLOOKUP(G189,'[4]Winning index-CPL'!A$1:B$7,2,TRUE)</f>
        <v>0.41428599999999999</v>
      </c>
      <c r="L189">
        <f t="shared" si="5"/>
        <v>1</v>
      </c>
    </row>
    <row r="190" spans="1:12" x14ac:dyDescent="0.35">
      <c r="A190">
        <v>18</v>
      </c>
      <c r="B190" s="5">
        <v>44072</v>
      </c>
      <c r="C190" t="s">
        <v>474</v>
      </c>
      <c r="D190" t="s">
        <v>471</v>
      </c>
      <c r="E190" t="s">
        <v>472</v>
      </c>
      <c r="F190" t="str">
        <f t="shared" si="4"/>
        <v>St Kitts and Nevis Patriots</v>
      </c>
      <c r="G190" t="s">
        <v>74</v>
      </c>
      <c r="H190" t="s">
        <v>567</v>
      </c>
      <c r="I190">
        <f>VLOOKUP(D190,'[4]Winning index-CPL'!A$1:B$7,2,TRUE)</f>
        <v>0.48837199999999997</v>
      </c>
      <c r="J190">
        <f>VLOOKUP(F190,'[4]Winning index-CPL'!A$1:B$7,2,TRUE)</f>
        <v>0.41428599999999999</v>
      </c>
      <c r="K190">
        <f>VLOOKUP(G190,'[4]Winning index-CPL'!A$1:B$7,2,TRUE)</f>
        <v>0.48837199999999997</v>
      </c>
      <c r="L190">
        <f t="shared" si="5"/>
        <v>0</v>
      </c>
    </row>
    <row r="191" spans="1:12" x14ac:dyDescent="0.35">
      <c r="A191">
        <v>3</v>
      </c>
      <c r="B191" s="5">
        <v>42178</v>
      </c>
      <c r="C191" t="s">
        <v>492</v>
      </c>
      <c r="D191" t="s">
        <v>501</v>
      </c>
      <c r="E191" t="s">
        <v>476</v>
      </c>
      <c r="F191" t="str">
        <f t="shared" si="4"/>
        <v>Jamaica Tallawahs</v>
      </c>
      <c r="G191" t="s">
        <v>494</v>
      </c>
      <c r="H191" t="s">
        <v>568</v>
      </c>
      <c r="I191">
        <f>VLOOKUP(D191,'[4]Winning index-CPL'!A$1:B$7,2,TRUE)</f>
        <v>0.418605</v>
      </c>
      <c r="J191">
        <f>VLOOKUP(F191,'[4]Winning index-CPL'!A$1:B$7,2,TRUE)</f>
        <v>0.48837199999999997</v>
      </c>
      <c r="K191">
        <f>VLOOKUP(G191,'[4]Winning index-CPL'!A$1:B$7,2,TRUE)</f>
        <v>0.418605</v>
      </c>
      <c r="L191">
        <f t="shared" si="5"/>
        <v>1</v>
      </c>
    </row>
    <row r="192" spans="1:12" x14ac:dyDescent="0.35">
      <c r="A192">
        <v>12</v>
      </c>
      <c r="B192" s="5">
        <v>42960</v>
      </c>
      <c r="C192" t="s">
        <v>465</v>
      </c>
      <c r="D192" t="s">
        <v>537</v>
      </c>
      <c r="E192" t="s">
        <v>483</v>
      </c>
      <c r="F192" t="str">
        <f t="shared" si="4"/>
        <v>Guyana Amazon Warriors</v>
      </c>
      <c r="G192" t="s">
        <v>73</v>
      </c>
      <c r="H192" t="s">
        <v>373</v>
      </c>
      <c r="I192">
        <f>VLOOKUP(D192,'[4]Winning index-CPL'!A$1:B$7,2,TRUE)</f>
        <v>0.41428599999999999</v>
      </c>
      <c r="J192">
        <f>VLOOKUP(F192,'[4]Winning index-CPL'!A$1:B$7,2,TRUE)</f>
        <v>0.65116300000000005</v>
      </c>
      <c r="K192">
        <f>VLOOKUP(G192,'[4]Winning index-CPL'!A$1:B$7,2,TRUE)</f>
        <v>0.65116300000000005</v>
      </c>
      <c r="L192">
        <f t="shared" si="5"/>
        <v>0</v>
      </c>
    </row>
    <row r="193" spans="1:12" x14ac:dyDescent="0.35">
      <c r="A193">
        <v>2</v>
      </c>
      <c r="B193" s="5">
        <v>44434</v>
      </c>
      <c r="C193" t="s">
        <v>486</v>
      </c>
      <c r="D193" t="s">
        <v>496</v>
      </c>
      <c r="E193" t="s">
        <v>569</v>
      </c>
      <c r="F193" t="str">
        <f t="shared" si="4"/>
        <v>Barbados Royals</v>
      </c>
      <c r="G193" t="s">
        <v>76</v>
      </c>
      <c r="H193" t="s">
        <v>521</v>
      </c>
      <c r="I193">
        <f>VLOOKUP(D193,'[4]Winning index-CPL'!A$1:B$7,2,TRUE)</f>
        <v>0.41428599999999999</v>
      </c>
      <c r="J193">
        <f>VLOOKUP(F193,'[4]Winning index-CPL'!A$1:B$7,2,TRUE)</f>
        <v>0.418605</v>
      </c>
      <c r="K193">
        <f>VLOOKUP(G193,'[4]Winning index-CPL'!A$1:B$7,2,TRUE)</f>
        <v>0.41428599999999999</v>
      </c>
      <c r="L193">
        <f t="shared" si="5"/>
        <v>1</v>
      </c>
    </row>
    <row r="194" spans="1:12" x14ac:dyDescent="0.35">
      <c r="B194" s="5">
        <v>43744</v>
      </c>
      <c r="C194" t="s">
        <v>478</v>
      </c>
      <c r="D194" t="s">
        <v>496</v>
      </c>
      <c r="E194" t="s">
        <v>480</v>
      </c>
      <c r="F194" t="str">
        <f t="shared" ref="F194:F257" si="6">TRIM(E194)</f>
        <v>Trinbago Knight Riders</v>
      </c>
      <c r="G194" t="s">
        <v>77</v>
      </c>
      <c r="H194" t="s">
        <v>545</v>
      </c>
      <c r="I194">
        <f>VLOOKUP(D194,'[4]Winning index-CPL'!A$1:B$7,2,TRUE)</f>
        <v>0.41428599999999999</v>
      </c>
      <c r="J194">
        <f>VLOOKUP(F194,'[4]Winning index-CPL'!A$1:B$7,2,TRUE)</f>
        <v>0.62790699999999999</v>
      </c>
      <c r="K194">
        <f>VLOOKUP(G194,'[4]Winning index-CPL'!A$1:B$7,2,TRUE)</f>
        <v>0.62790699999999999</v>
      </c>
      <c r="L194">
        <f t="shared" si="5"/>
        <v>0</v>
      </c>
    </row>
    <row r="195" spans="1:12" x14ac:dyDescent="0.35">
      <c r="B195" s="5">
        <v>43354</v>
      </c>
      <c r="C195" t="s">
        <v>478</v>
      </c>
      <c r="D195" t="s">
        <v>485</v>
      </c>
      <c r="E195" t="s">
        <v>483</v>
      </c>
      <c r="F195" t="str">
        <f t="shared" si="6"/>
        <v>Guyana Amazon Warriors</v>
      </c>
      <c r="G195" t="s">
        <v>73</v>
      </c>
      <c r="H195" t="s">
        <v>520</v>
      </c>
      <c r="I195">
        <f>VLOOKUP(D195,'[4]Winning index-CPL'!A$1:B$7,2,TRUE)</f>
        <v>0.62790699999999999</v>
      </c>
      <c r="J195">
        <f>VLOOKUP(F195,'[4]Winning index-CPL'!A$1:B$7,2,TRUE)</f>
        <v>0.65116300000000005</v>
      </c>
      <c r="K195">
        <f>VLOOKUP(G195,'[4]Winning index-CPL'!A$1:B$7,2,TRUE)</f>
        <v>0.65116300000000005</v>
      </c>
      <c r="L195">
        <f t="shared" ref="L195:L258" si="7">IF(OR(K195&gt;J195,K195&gt;I195),0,1)</f>
        <v>0</v>
      </c>
    </row>
    <row r="196" spans="1:12" x14ac:dyDescent="0.35">
      <c r="A196">
        <v>17</v>
      </c>
      <c r="B196" s="5">
        <v>42567</v>
      </c>
      <c r="C196" t="s">
        <v>470</v>
      </c>
      <c r="D196" t="s">
        <v>471</v>
      </c>
      <c r="E196" t="s">
        <v>472</v>
      </c>
      <c r="F196" t="str">
        <f t="shared" si="6"/>
        <v>St Kitts and Nevis Patriots</v>
      </c>
      <c r="G196" t="s">
        <v>74</v>
      </c>
      <c r="H196" t="s">
        <v>519</v>
      </c>
      <c r="I196">
        <f>VLOOKUP(D196,'[4]Winning index-CPL'!A$1:B$7,2,TRUE)</f>
        <v>0.48837199999999997</v>
      </c>
      <c r="J196">
        <f>VLOOKUP(F196,'[4]Winning index-CPL'!A$1:B$7,2,TRUE)</f>
        <v>0.41428599999999999</v>
      </c>
      <c r="K196">
        <f>VLOOKUP(G196,'[4]Winning index-CPL'!A$1:B$7,2,TRUE)</f>
        <v>0.48837199999999997</v>
      </c>
      <c r="L196">
        <f t="shared" si="7"/>
        <v>0</v>
      </c>
    </row>
    <row r="197" spans="1:12" x14ac:dyDescent="0.35">
      <c r="A197">
        <v>27</v>
      </c>
      <c r="B197" s="5">
        <v>42203</v>
      </c>
      <c r="C197" t="s">
        <v>474</v>
      </c>
      <c r="D197" t="s">
        <v>475</v>
      </c>
      <c r="E197" t="s">
        <v>472</v>
      </c>
      <c r="F197" t="str">
        <f t="shared" si="6"/>
        <v>St Kitts and Nevis Patriots</v>
      </c>
      <c r="G197" t="s">
        <v>468</v>
      </c>
      <c r="H197" t="s">
        <v>547</v>
      </c>
      <c r="I197">
        <f>VLOOKUP(D197,'[4]Winning index-CPL'!A$1:B$7,2,TRUE)</f>
        <v>0.62790699999999999</v>
      </c>
      <c r="J197">
        <f>VLOOKUP(F197,'[4]Winning index-CPL'!A$1:B$7,2,TRUE)</f>
        <v>0.41428599999999999</v>
      </c>
      <c r="K197">
        <f>VLOOKUP(G197,'[4]Winning index-CPL'!A$1:B$7,2,TRUE)</f>
        <v>0.62790699999999999</v>
      </c>
      <c r="L197">
        <f t="shared" si="7"/>
        <v>0</v>
      </c>
    </row>
    <row r="198" spans="1:12" x14ac:dyDescent="0.35">
      <c r="A198">
        <v>25</v>
      </c>
      <c r="B198" s="5">
        <v>43736</v>
      </c>
      <c r="C198" t="s">
        <v>492</v>
      </c>
      <c r="D198" t="s">
        <v>496</v>
      </c>
      <c r="E198" t="s">
        <v>493</v>
      </c>
      <c r="F198" t="str">
        <f t="shared" si="6"/>
        <v>Barbados Tridents</v>
      </c>
      <c r="G198" t="s">
        <v>76</v>
      </c>
      <c r="H198" t="s">
        <v>570</v>
      </c>
      <c r="I198">
        <f>VLOOKUP(D198,'[4]Winning index-CPL'!A$1:B$7,2,TRUE)</f>
        <v>0.41428599999999999</v>
      </c>
      <c r="J198">
        <f>VLOOKUP(F198,'[4]Winning index-CPL'!A$1:B$7,2,TRUE)</f>
        <v>0.418605</v>
      </c>
      <c r="K198">
        <f>VLOOKUP(G198,'[4]Winning index-CPL'!A$1:B$7,2,TRUE)</f>
        <v>0.41428599999999999</v>
      </c>
      <c r="L198">
        <f t="shared" si="7"/>
        <v>1</v>
      </c>
    </row>
    <row r="199" spans="1:12" x14ac:dyDescent="0.35">
      <c r="A199">
        <v>22</v>
      </c>
      <c r="B199" s="5">
        <v>43343</v>
      </c>
      <c r="C199" t="s">
        <v>492</v>
      </c>
      <c r="D199" t="s">
        <v>501</v>
      </c>
      <c r="E199" t="s">
        <v>483</v>
      </c>
      <c r="F199" t="str">
        <f t="shared" si="6"/>
        <v>Guyana Amazon Warriors</v>
      </c>
      <c r="G199" t="s">
        <v>73</v>
      </c>
      <c r="H199" t="s">
        <v>562</v>
      </c>
      <c r="I199">
        <f>VLOOKUP(D199,'[4]Winning index-CPL'!A$1:B$7,2,TRUE)</f>
        <v>0.418605</v>
      </c>
      <c r="J199">
        <f>VLOOKUP(F199,'[4]Winning index-CPL'!A$1:B$7,2,TRUE)</f>
        <v>0.65116300000000005</v>
      </c>
      <c r="K199">
        <f>VLOOKUP(G199,'[4]Winning index-CPL'!A$1:B$7,2,TRUE)</f>
        <v>0.65116300000000005</v>
      </c>
      <c r="L199">
        <f t="shared" si="7"/>
        <v>0</v>
      </c>
    </row>
    <row r="200" spans="1:12" x14ac:dyDescent="0.35">
      <c r="A200">
        <v>14</v>
      </c>
      <c r="B200" s="5">
        <v>43725</v>
      </c>
      <c r="C200" t="s">
        <v>482</v>
      </c>
      <c r="D200" t="s">
        <v>485</v>
      </c>
      <c r="E200" t="s">
        <v>472</v>
      </c>
      <c r="F200" t="str">
        <f t="shared" si="6"/>
        <v>St Kitts and Nevis Patriots</v>
      </c>
      <c r="G200" t="s">
        <v>571</v>
      </c>
      <c r="H200" t="s">
        <v>570</v>
      </c>
      <c r="I200">
        <f>VLOOKUP(D200,'[4]Winning index-CPL'!A$1:B$7,2,TRUE)</f>
        <v>0.62790699999999999</v>
      </c>
      <c r="J200">
        <f>VLOOKUP(F200,'[4]Winning index-CPL'!A$1:B$7,2,TRUE)</f>
        <v>0.41428599999999999</v>
      </c>
      <c r="K200">
        <f>VLOOKUP(G200,'[4]Winning index-CPL'!A$1:B$7,2,TRUE)</f>
        <v>0.41428599999999999</v>
      </c>
      <c r="L200">
        <f t="shared" si="7"/>
        <v>1</v>
      </c>
    </row>
    <row r="201" spans="1:12" x14ac:dyDescent="0.35">
      <c r="A201">
        <v>25</v>
      </c>
      <c r="B201" s="5">
        <v>41860</v>
      </c>
      <c r="C201" t="s">
        <v>482</v>
      </c>
      <c r="D201" t="s">
        <v>475</v>
      </c>
      <c r="E201" t="s">
        <v>512</v>
      </c>
      <c r="F201" t="str">
        <f t="shared" si="6"/>
        <v>Antigua Hawksbills</v>
      </c>
      <c r="G201" t="s">
        <v>71</v>
      </c>
      <c r="H201" t="s">
        <v>572</v>
      </c>
      <c r="I201">
        <f>VLOOKUP(D201,'[4]Winning index-CPL'!A$1:B$7,2,TRUE)</f>
        <v>0.62790699999999999</v>
      </c>
      <c r="J201">
        <f>VLOOKUP(F201,'[4]Winning index-CPL'!A$1:B$7,2,TRUE)</f>
        <v>0.1875</v>
      </c>
      <c r="K201">
        <f>VLOOKUP(G201,'[4]Winning index-CPL'!A$1:B$7,2,TRUE)</f>
        <v>0.1875</v>
      </c>
      <c r="L201">
        <f t="shared" si="7"/>
        <v>1</v>
      </c>
    </row>
    <row r="202" spans="1:12" x14ac:dyDescent="0.35">
      <c r="A202">
        <v>4</v>
      </c>
      <c r="B202" s="5">
        <v>42553</v>
      </c>
      <c r="C202" t="s">
        <v>482</v>
      </c>
      <c r="D202" t="s">
        <v>471</v>
      </c>
      <c r="E202" t="s">
        <v>472</v>
      </c>
      <c r="F202" t="str">
        <f t="shared" si="6"/>
        <v>St Kitts and Nevis Patriots</v>
      </c>
      <c r="G202" t="s">
        <v>74</v>
      </c>
      <c r="H202" t="s">
        <v>500</v>
      </c>
      <c r="I202">
        <f>VLOOKUP(D202,'[4]Winning index-CPL'!A$1:B$7,2,TRUE)</f>
        <v>0.48837199999999997</v>
      </c>
      <c r="J202">
        <f>VLOOKUP(F202,'[4]Winning index-CPL'!A$1:B$7,2,TRUE)</f>
        <v>0.41428599999999999</v>
      </c>
      <c r="K202">
        <f>VLOOKUP(G202,'[4]Winning index-CPL'!A$1:B$7,2,TRUE)</f>
        <v>0.48837199999999997</v>
      </c>
      <c r="L202">
        <f t="shared" si="7"/>
        <v>0</v>
      </c>
    </row>
    <row r="203" spans="1:12" x14ac:dyDescent="0.35">
      <c r="A203">
        <v>10</v>
      </c>
      <c r="B203" s="5">
        <v>43329</v>
      </c>
      <c r="C203" t="s">
        <v>465</v>
      </c>
      <c r="D203" t="s">
        <v>537</v>
      </c>
      <c r="E203" t="s">
        <v>493</v>
      </c>
      <c r="F203" t="str">
        <f t="shared" si="6"/>
        <v>Barbados Tridents</v>
      </c>
      <c r="G203" t="s">
        <v>538</v>
      </c>
      <c r="H203" t="s">
        <v>508</v>
      </c>
      <c r="I203">
        <f>VLOOKUP(D203,'[4]Winning index-CPL'!A$1:B$7,2,TRUE)</f>
        <v>0.41428599999999999</v>
      </c>
      <c r="J203">
        <f>VLOOKUP(F203,'[4]Winning index-CPL'!A$1:B$7,2,TRUE)</f>
        <v>0.418605</v>
      </c>
      <c r="K203">
        <f>VLOOKUP(G203,'[4]Winning index-CPL'!A$1:B$7,2,TRUE)</f>
        <v>0.41428599999999999</v>
      </c>
      <c r="L203">
        <f t="shared" si="7"/>
        <v>1</v>
      </c>
    </row>
    <row r="204" spans="1:12" x14ac:dyDescent="0.35">
      <c r="A204">
        <v>6</v>
      </c>
      <c r="B204" s="5">
        <v>42954</v>
      </c>
      <c r="C204" t="s">
        <v>474</v>
      </c>
      <c r="D204" t="s">
        <v>537</v>
      </c>
      <c r="E204" t="s">
        <v>480</v>
      </c>
      <c r="F204" t="str">
        <f t="shared" si="6"/>
        <v>Trinbago Knight Riders</v>
      </c>
      <c r="G204" t="s">
        <v>77</v>
      </c>
      <c r="H204" t="s">
        <v>566</v>
      </c>
      <c r="I204">
        <f>VLOOKUP(D204,'[4]Winning index-CPL'!A$1:B$7,2,TRUE)</f>
        <v>0.41428599999999999</v>
      </c>
      <c r="J204">
        <f>VLOOKUP(F204,'[4]Winning index-CPL'!A$1:B$7,2,TRUE)</f>
        <v>0.62790699999999999</v>
      </c>
      <c r="K204">
        <f>VLOOKUP(G204,'[4]Winning index-CPL'!A$1:B$7,2,TRUE)</f>
        <v>0.62790699999999999</v>
      </c>
      <c r="L204">
        <f t="shared" si="7"/>
        <v>0</v>
      </c>
    </row>
    <row r="205" spans="1:12" x14ac:dyDescent="0.35">
      <c r="A205">
        <v>28</v>
      </c>
      <c r="B205" s="5">
        <v>42979</v>
      </c>
      <c r="C205" t="s">
        <v>470</v>
      </c>
      <c r="D205" t="s">
        <v>471</v>
      </c>
      <c r="E205" t="s">
        <v>483</v>
      </c>
      <c r="F205" t="str">
        <f t="shared" si="6"/>
        <v>Guyana Amazon Warriors</v>
      </c>
      <c r="G205" t="s">
        <v>73</v>
      </c>
      <c r="H205" t="s">
        <v>525</v>
      </c>
      <c r="I205">
        <f>VLOOKUP(D205,'[4]Winning index-CPL'!A$1:B$7,2,TRUE)</f>
        <v>0.48837199999999997</v>
      </c>
      <c r="J205">
        <f>VLOOKUP(F205,'[4]Winning index-CPL'!A$1:B$7,2,TRUE)</f>
        <v>0.65116300000000005</v>
      </c>
      <c r="K205">
        <f>VLOOKUP(G205,'[4]Winning index-CPL'!A$1:B$7,2,TRUE)</f>
        <v>0.65116300000000005</v>
      </c>
      <c r="L205">
        <f t="shared" si="7"/>
        <v>0</v>
      </c>
    </row>
    <row r="206" spans="1:12" x14ac:dyDescent="0.35">
      <c r="A206">
        <v>11</v>
      </c>
      <c r="B206" s="5">
        <v>42188</v>
      </c>
      <c r="C206" t="s">
        <v>482</v>
      </c>
      <c r="D206" t="s">
        <v>496</v>
      </c>
      <c r="E206" t="s">
        <v>483</v>
      </c>
      <c r="F206" t="str">
        <f t="shared" si="6"/>
        <v>Guyana Amazon Warriors</v>
      </c>
      <c r="G206" t="s">
        <v>73</v>
      </c>
      <c r="H206" t="s">
        <v>464</v>
      </c>
      <c r="I206">
        <f>VLOOKUP(D206,'[4]Winning index-CPL'!A$1:B$7,2,TRUE)</f>
        <v>0.41428599999999999</v>
      </c>
      <c r="J206">
        <f>VLOOKUP(F206,'[4]Winning index-CPL'!A$1:B$7,2,TRUE)</f>
        <v>0.65116300000000005</v>
      </c>
      <c r="K206">
        <f>VLOOKUP(G206,'[4]Winning index-CPL'!A$1:B$7,2,TRUE)</f>
        <v>0.65116300000000005</v>
      </c>
      <c r="L206">
        <f t="shared" si="7"/>
        <v>0</v>
      </c>
    </row>
    <row r="207" spans="1:12" x14ac:dyDescent="0.35">
      <c r="A207">
        <v>2</v>
      </c>
      <c r="B207" s="5">
        <v>44061</v>
      </c>
      <c r="C207" t="s">
        <v>507</v>
      </c>
      <c r="D207" t="s">
        <v>501</v>
      </c>
      <c r="E207" t="s">
        <v>472</v>
      </c>
      <c r="F207" t="str">
        <f t="shared" si="6"/>
        <v>St Kitts and Nevis Patriots</v>
      </c>
      <c r="G207" t="s">
        <v>494</v>
      </c>
      <c r="H207" t="s">
        <v>573</v>
      </c>
      <c r="I207">
        <f>VLOOKUP(D207,'[4]Winning index-CPL'!A$1:B$7,2,TRUE)</f>
        <v>0.418605</v>
      </c>
      <c r="J207">
        <f>VLOOKUP(F207,'[4]Winning index-CPL'!A$1:B$7,2,TRUE)</f>
        <v>0.41428599999999999</v>
      </c>
      <c r="K207">
        <f>VLOOKUP(G207,'[4]Winning index-CPL'!A$1:B$7,2,TRUE)</f>
        <v>0.418605</v>
      </c>
      <c r="L207">
        <f t="shared" si="7"/>
        <v>0</v>
      </c>
    </row>
    <row r="208" spans="1:12" x14ac:dyDescent="0.35">
      <c r="A208">
        <v>14</v>
      </c>
      <c r="B208" s="5">
        <v>42189</v>
      </c>
      <c r="C208" t="s">
        <v>482</v>
      </c>
      <c r="D208" t="s">
        <v>479</v>
      </c>
      <c r="E208" t="s">
        <v>467</v>
      </c>
      <c r="F208" t="str">
        <f t="shared" si="6"/>
        <v>Trinidad &amp; Tobago Red Steel</v>
      </c>
      <c r="G208" t="s">
        <v>468</v>
      </c>
      <c r="H208" t="s">
        <v>278</v>
      </c>
      <c r="I208">
        <f>VLOOKUP(D208,'[4]Winning index-CPL'!A$1:B$7,2,TRUE)</f>
        <v>0.65116300000000005</v>
      </c>
      <c r="J208">
        <f>VLOOKUP(F208,'[4]Winning index-CPL'!A$1:B$7,2,TRUE)</f>
        <v>0.62790699999999999</v>
      </c>
      <c r="K208">
        <f>VLOOKUP(G208,'[4]Winning index-CPL'!A$1:B$7,2,TRUE)</f>
        <v>0.62790699999999999</v>
      </c>
      <c r="L208">
        <f t="shared" si="7"/>
        <v>1</v>
      </c>
    </row>
    <row r="209" spans="1:12" x14ac:dyDescent="0.35">
      <c r="A209">
        <v>10</v>
      </c>
      <c r="B209" s="5">
        <v>44066</v>
      </c>
      <c r="C209" t="s">
        <v>507</v>
      </c>
      <c r="D209" t="s">
        <v>466</v>
      </c>
      <c r="E209" t="s">
        <v>483</v>
      </c>
      <c r="F209" t="str">
        <f t="shared" si="6"/>
        <v>Guyana Amazon Warriors</v>
      </c>
      <c r="G209" t="s">
        <v>509</v>
      </c>
      <c r="H209" t="s">
        <v>489</v>
      </c>
      <c r="I209">
        <f>VLOOKUP(D209,'[4]Winning index-CPL'!A$1:B$7,2,TRUE)</f>
        <v>0.41428599999999999</v>
      </c>
      <c r="J209">
        <f>VLOOKUP(F209,'[4]Winning index-CPL'!A$1:B$7,2,TRUE)</f>
        <v>0.65116300000000005</v>
      </c>
      <c r="K209">
        <f>VLOOKUP(G209,'[4]Winning index-CPL'!A$1:B$7,2,TRUE)</f>
        <v>0.41428599999999999</v>
      </c>
      <c r="L209">
        <f t="shared" si="7"/>
        <v>1</v>
      </c>
    </row>
    <row r="210" spans="1:12" x14ac:dyDescent="0.35">
      <c r="A210">
        <v>5</v>
      </c>
      <c r="B210" s="5">
        <v>42953</v>
      </c>
      <c r="C210" t="s">
        <v>495</v>
      </c>
      <c r="D210" t="s">
        <v>471</v>
      </c>
      <c r="E210" t="s">
        <v>493</v>
      </c>
      <c r="F210" t="str">
        <f t="shared" si="6"/>
        <v>Barbados Tridents</v>
      </c>
      <c r="G210" t="s">
        <v>74</v>
      </c>
      <c r="H210" t="s">
        <v>557</v>
      </c>
      <c r="I210">
        <f>VLOOKUP(D210,'[4]Winning index-CPL'!A$1:B$7,2,TRUE)</f>
        <v>0.48837199999999997</v>
      </c>
      <c r="J210">
        <f>VLOOKUP(F210,'[4]Winning index-CPL'!A$1:B$7,2,TRUE)</f>
        <v>0.418605</v>
      </c>
      <c r="K210">
        <f>VLOOKUP(G210,'[4]Winning index-CPL'!A$1:B$7,2,TRUE)</f>
        <v>0.48837199999999997</v>
      </c>
      <c r="L210">
        <f t="shared" si="7"/>
        <v>0</v>
      </c>
    </row>
    <row r="211" spans="1:12" x14ac:dyDescent="0.35">
      <c r="A211">
        <v>22</v>
      </c>
      <c r="B211" s="5">
        <v>41858</v>
      </c>
      <c r="C211" t="s">
        <v>482</v>
      </c>
      <c r="D211" t="s">
        <v>479</v>
      </c>
      <c r="E211" t="s">
        <v>512</v>
      </c>
      <c r="F211" t="str">
        <f t="shared" si="6"/>
        <v>Antigua Hawksbills</v>
      </c>
      <c r="G211" t="s">
        <v>73</v>
      </c>
      <c r="H211" t="s">
        <v>539</v>
      </c>
      <c r="I211">
        <f>VLOOKUP(D211,'[4]Winning index-CPL'!A$1:B$7,2,TRUE)</f>
        <v>0.65116300000000005</v>
      </c>
      <c r="J211">
        <f>VLOOKUP(F211,'[4]Winning index-CPL'!A$1:B$7,2,TRUE)</f>
        <v>0.1875</v>
      </c>
      <c r="K211">
        <f>VLOOKUP(G211,'[4]Winning index-CPL'!A$1:B$7,2,TRUE)</f>
        <v>0.65116300000000005</v>
      </c>
      <c r="L211">
        <f t="shared" si="7"/>
        <v>0</v>
      </c>
    </row>
    <row r="212" spans="1:12" x14ac:dyDescent="0.35">
      <c r="A212">
        <v>16</v>
      </c>
      <c r="B212" s="5">
        <v>42965</v>
      </c>
      <c r="C212" t="s">
        <v>482</v>
      </c>
      <c r="D212" t="s">
        <v>501</v>
      </c>
      <c r="E212" t="s">
        <v>472</v>
      </c>
      <c r="F212" t="str">
        <f t="shared" si="6"/>
        <v>St Kitts and Nevis Patriots</v>
      </c>
      <c r="G212" t="s">
        <v>76</v>
      </c>
      <c r="H212" t="s">
        <v>508</v>
      </c>
      <c r="I212">
        <f>VLOOKUP(D212,'[4]Winning index-CPL'!A$1:B$7,2,TRUE)</f>
        <v>0.418605</v>
      </c>
      <c r="J212">
        <f>VLOOKUP(F212,'[4]Winning index-CPL'!A$1:B$7,2,TRUE)</f>
        <v>0.41428599999999999</v>
      </c>
      <c r="K212">
        <f>VLOOKUP(G212,'[4]Winning index-CPL'!A$1:B$7,2,TRUE)</f>
        <v>0.41428599999999999</v>
      </c>
      <c r="L212">
        <f t="shared" si="7"/>
        <v>1</v>
      </c>
    </row>
    <row r="213" spans="1:12" x14ac:dyDescent="0.35">
      <c r="A213">
        <v>16</v>
      </c>
      <c r="B213" s="5">
        <v>41501</v>
      </c>
      <c r="C213" t="s">
        <v>470</v>
      </c>
      <c r="D213" t="s">
        <v>479</v>
      </c>
      <c r="E213" t="s">
        <v>476</v>
      </c>
      <c r="F213" t="str">
        <f t="shared" si="6"/>
        <v>Jamaica Tallawahs</v>
      </c>
      <c r="G213" t="s">
        <v>73</v>
      </c>
      <c r="H213" t="s">
        <v>545</v>
      </c>
      <c r="I213">
        <f>VLOOKUP(D213,'[4]Winning index-CPL'!A$1:B$7,2,TRUE)</f>
        <v>0.65116300000000005</v>
      </c>
      <c r="J213">
        <f>VLOOKUP(F213,'[4]Winning index-CPL'!A$1:B$7,2,TRUE)</f>
        <v>0.48837199999999997</v>
      </c>
      <c r="K213">
        <f>VLOOKUP(G213,'[4]Winning index-CPL'!A$1:B$7,2,TRUE)</f>
        <v>0.65116300000000005</v>
      </c>
      <c r="L213">
        <f t="shared" si="7"/>
        <v>0</v>
      </c>
    </row>
    <row r="214" spans="1:12" x14ac:dyDescent="0.35">
      <c r="A214">
        <v>4</v>
      </c>
      <c r="B214" s="5">
        <v>44062</v>
      </c>
      <c r="C214" t="s">
        <v>507</v>
      </c>
      <c r="D214" t="s">
        <v>496</v>
      </c>
      <c r="E214" t="s">
        <v>483</v>
      </c>
      <c r="F214" t="str">
        <f t="shared" si="6"/>
        <v>Guyana Amazon Warriors</v>
      </c>
      <c r="G214" t="s">
        <v>73</v>
      </c>
      <c r="H214" t="s">
        <v>574</v>
      </c>
      <c r="I214">
        <f>VLOOKUP(D214,'[4]Winning index-CPL'!A$1:B$7,2,TRUE)</f>
        <v>0.41428599999999999</v>
      </c>
      <c r="J214">
        <f>VLOOKUP(F214,'[4]Winning index-CPL'!A$1:B$7,2,TRUE)</f>
        <v>0.65116300000000005</v>
      </c>
      <c r="K214">
        <f>VLOOKUP(G214,'[4]Winning index-CPL'!A$1:B$7,2,TRUE)</f>
        <v>0.65116300000000005</v>
      </c>
      <c r="L214">
        <f t="shared" si="7"/>
        <v>0</v>
      </c>
    </row>
    <row r="215" spans="1:12" x14ac:dyDescent="0.35">
      <c r="B215" s="5">
        <v>44082</v>
      </c>
      <c r="C215" t="s">
        <v>507</v>
      </c>
      <c r="D215" t="s">
        <v>471</v>
      </c>
      <c r="E215" t="s">
        <v>480</v>
      </c>
      <c r="F215" t="str">
        <f t="shared" si="6"/>
        <v>Trinbago Knight Riders</v>
      </c>
      <c r="G215" t="s">
        <v>77</v>
      </c>
      <c r="H215" t="s">
        <v>541</v>
      </c>
      <c r="I215">
        <f>VLOOKUP(D215,'[4]Winning index-CPL'!A$1:B$7,2,TRUE)</f>
        <v>0.48837199999999997</v>
      </c>
      <c r="J215">
        <f>VLOOKUP(F215,'[4]Winning index-CPL'!A$1:B$7,2,TRUE)</f>
        <v>0.62790699999999999</v>
      </c>
      <c r="K215">
        <f>VLOOKUP(G215,'[4]Winning index-CPL'!A$1:B$7,2,TRUE)</f>
        <v>0.62790699999999999</v>
      </c>
      <c r="L215">
        <f t="shared" si="7"/>
        <v>0</v>
      </c>
    </row>
    <row r="216" spans="1:12" x14ac:dyDescent="0.35">
      <c r="B216" s="5">
        <v>43359</v>
      </c>
      <c r="C216" t="s">
        <v>507</v>
      </c>
      <c r="D216" t="s">
        <v>479</v>
      </c>
      <c r="E216" t="s">
        <v>480</v>
      </c>
      <c r="F216" t="str">
        <f t="shared" si="6"/>
        <v>Trinbago Knight Riders</v>
      </c>
      <c r="G216" t="s">
        <v>77</v>
      </c>
      <c r="H216" t="s">
        <v>504</v>
      </c>
      <c r="I216">
        <f>VLOOKUP(D216,'[4]Winning index-CPL'!A$1:B$7,2,TRUE)</f>
        <v>0.65116300000000005</v>
      </c>
      <c r="J216">
        <f>VLOOKUP(F216,'[4]Winning index-CPL'!A$1:B$7,2,TRUE)</f>
        <v>0.62790699999999999</v>
      </c>
      <c r="K216">
        <f>VLOOKUP(G216,'[4]Winning index-CPL'!A$1:B$7,2,TRUE)</f>
        <v>0.62790699999999999</v>
      </c>
      <c r="L216">
        <f t="shared" si="7"/>
        <v>1</v>
      </c>
    </row>
    <row r="217" spans="1:12" x14ac:dyDescent="0.35">
      <c r="A217">
        <v>5</v>
      </c>
      <c r="B217" s="5">
        <v>42553</v>
      </c>
      <c r="C217" t="s">
        <v>474</v>
      </c>
      <c r="D217" t="s">
        <v>485</v>
      </c>
      <c r="E217" t="s">
        <v>483</v>
      </c>
      <c r="F217" t="str">
        <f t="shared" si="6"/>
        <v>Guyana Amazon Warriors</v>
      </c>
      <c r="G217" t="s">
        <v>73</v>
      </c>
      <c r="H217" t="s">
        <v>440</v>
      </c>
      <c r="I217">
        <f>VLOOKUP(D217,'[4]Winning index-CPL'!A$1:B$7,2,TRUE)</f>
        <v>0.62790699999999999</v>
      </c>
      <c r="J217">
        <f>VLOOKUP(F217,'[4]Winning index-CPL'!A$1:B$7,2,TRUE)</f>
        <v>0.65116300000000005</v>
      </c>
      <c r="K217">
        <f>VLOOKUP(G217,'[4]Winning index-CPL'!A$1:B$7,2,TRUE)</f>
        <v>0.65116300000000005</v>
      </c>
      <c r="L217">
        <f t="shared" si="7"/>
        <v>0</v>
      </c>
    </row>
    <row r="218" spans="1:12" x14ac:dyDescent="0.35">
      <c r="A218">
        <v>9</v>
      </c>
      <c r="B218" s="5">
        <v>41493</v>
      </c>
      <c r="C218" t="s">
        <v>474</v>
      </c>
      <c r="D218" t="s">
        <v>471</v>
      </c>
      <c r="E218" t="s">
        <v>467</v>
      </c>
      <c r="F218" t="str">
        <f t="shared" si="6"/>
        <v>Trinidad &amp; Tobago Red Steel</v>
      </c>
      <c r="G218" t="s">
        <v>74</v>
      </c>
      <c r="H218" t="s">
        <v>575</v>
      </c>
      <c r="I218">
        <f>VLOOKUP(D218,'[4]Winning index-CPL'!A$1:B$7,2,TRUE)</f>
        <v>0.48837199999999997</v>
      </c>
      <c r="J218">
        <f>VLOOKUP(F218,'[4]Winning index-CPL'!A$1:B$7,2,TRUE)</f>
        <v>0.62790699999999999</v>
      </c>
      <c r="K218">
        <f>VLOOKUP(G218,'[4]Winning index-CPL'!A$1:B$7,2,TRUE)</f>
        <v>0.48837199999999997</v>
      </c>
      <c r="L218">
        <f t="shared" si="7"/>
        <v>1</v>
      </c>
    </row>
    <row r="219" spans="1:12" x14ac:dyDescent="0.35">
      <c r="B219" s="5">
        <v>41865</v>
      </c>
      <c r="C219" t="s">
        <v>482</v>
      </c>
      <c r="D219" t="s">
        <v>471</v>
      </c>
      <c r="E219" t="s">
        <v>483</v>
      </c>
      <c r="F219" t="str">
        <f t="shared" si="6"/>
        <v>Guyana Amazon Warriors</v>
      </c>
      <c r="G219" t="s">
        <v>73</v>
      </c>
      <c r="H219" t="s">
        <v>484</v>
      </c>
      <c r="I219">
        <f>VLOOKUP(D219,'[4]Winning index-CPL'!A$1:B$7,2,TRUE)</f>
        <v>0.48837199999999997</v>
      </c>
      <c r="J219">
        <f>VLOOKUP(F219,'[4]Winning index-CPL'!A$1:B$7,2,TRUE)</f>
        <v>0.65116300000000005</v>
      </c>
      <c r="K219">
        <f>VLOOKUP(G219,'[4]Winning index-CPL'!A$1:B$7,2,TRUE)</f>
        <v>0.65116300000000005</v>
      </c>
      <c r="L219">
        <f t="shared" si="7"/>
        <v>0</v>
      </c>
    </row>
    <row r="220" spans="1:12" x14ac:dyDescent="0.35">
      <c r="A220">
        <v>24</v>
      </c>
      <c r="B220" s="5">
        <v>42577</v>
      </c>
      <c r="C220" t="s">
        <v>465</v>
      </c>
      <c r="D220" t="s">
        <v>466</v>
      </c>
      <c r="E220" t="s">
        <v>480</v>
      </c>
      <c r="F220" t="str">
        <f t="shared" si="6"/>
        <v>Trinbago Knight Riders</v>
      </c>
      <c r="G220" t="s">
        <v>77</v>
      </c>
      <c r="H220" t="s">
        <v>576</v>
      </c>
      <c r="I220">
        <f>VLOOKUP(D220,'[4]Winning index-CPL'!A$1:B$7,2,TRUE)</f>
        <v>0.41428599999999999</v>
      </c>
      <c r="J220">
        <f>VLOOKUP(F220,'[4]Winning index-CPL'!A$1:B$7,2,TRUE)</f>
        <v>0.62790699999999999</v>
      </c>
      <c r="K220">
        <f>VLOOKUP(G220,'[4]Winning index-CPL'!A$1:B$7,2,TRUE)</f>
        <v>0.62790699999999999</v>
      </c>
      <c r="L220">
        <f t="shared" si="7"/>
        <v>0</v>
      </c>
    </row>
    <row r="221" spans="1:12" x14ac:dyDescent="0.35">
      <c r="A221">
        <v>9</v>
      </c>
      <c r="B221" s="5">
        <v>43328</v>
      </c>
      <c r="C221" t="s">
        <v>465</v>
      </c>
      <c r="D221" t="s">
        <v>537</v>
      </c>
      <c r="E221" t="s">
        <v>480</v>
      </c>
      <c r="F221" t="str">
        <f t="shared" si="6"/>
        <v>Trinbago Knight Riders</v>
      </c>
      <c r="G221" t="s">
        <v>77</v>
      </c>
      <c r="H221" t="s">
        <v>547</v>
      </c>
      <c r="I221">
        <f>VLOOKUP(D221,'[4]Winning index-CPL'!A$1:B$7,2,TRUE)</f>
        <v>0.41428599999999999</v>
      </c>
      <c r="J221">
        <f>VLOOKUP(F221,'[4]Winning index-CPL'!A$1:B$7,2,TRUE)</f>
        <v>0.62790699999999999</v>
      </c>
      <c r="K221">
        <f>VLOOKUP(G221,'[4]Winning index-CPL'!A$1:B$7,2,TRUE)</f>
        <v>0.62790699999999999</v>
      </c>
      <c r="L221">
        <f t="shared" si="7"/>
        <v>0</v>
      </c>
    </row>
    <row r="222" spans="1:12" x14ac:dyDescent="0.35">
      <c r="A222">
        <v>23</v>
      </c>
      <c r="B222" s="5">
        <v>44076</v>
      </c>
      <c r="C222" t="s">
        <v>507</v>
      </c>
      <c r="D222" t="s">
        <v>485</v>
      </c>
      <c r="E222" t="s">
        <v>472</v>
      </c>
      <c r="F222" t="str">
        <f t="shared" si="6"/>
        <v>St Kitts and Nevis Patriots</v>
      </c>
      <c r="G222" t="s">
        <v>77</v>
      </c>
      <c r="H222" t="s">
        <v>484</v>
      </c>
      <c r="I222">
        <f>VLOOKUP(D222,'[4]Winning index-CPL'!A$1:B$7,2,TRUE)</f>
        <v>0.62790699999999999</v>
      </c>
      <c r="J222">
        <f>VLOOKUP(F222,'[4]Winning index-CPL'!A$1:B$7,2,TRUE)</f>
        <v>0.41428599999999999</v>
      </c>
      <c r="K222">
        <f>VLOOKUP(G222,'[4]Winning index-CPL'!A$1:B$7,2,TRUE)</f>
        <v>0.62790699999999999</v>
      </c>
      <c r="L222">
        <f t="shared" si="7"/>
        <v>0</v>
      </c>
    </row>
    <row r="223" spans="1:12" x14ac:dyDescent="0.35">
      <c r="A223">
        <v>21</v>
      </c>
      <c r="B223" s="5">
        <v>44447</v>
      </c>
      <c r="C223" t="s">
        <v>486</v>
      </c>
      <c r="D223" t="s">
        <v>471</v>
      </c>
      <c r="E223" t="s">
        <v>472</v>
      </c>
      <c r="F223" t="str">
        <f t="shared" si="6"/>
        <v>St Kitts and Nevis Patriots</v>
      </c>
      <c r="G223" t="s">
        <v>74</v>
      </c>
      <c r="H223" t="s">
        <v>491</v>
      </c>
      <c r="I223">
        <f>VLOOKUP(D223,'[4]Winning index-CPL'!A$1:B$7,2,TRUE)</f>
        <v>0.48837199999999997</v>
      </c>
      <c r="J223">
        <f>VLOOKUP(F223,'[4]Winning index-CPL'!A$1:B$7,2,TRUE)</f>
        <v>0.41428599999999999</v>
      </c>
      <c r="K223">
        <f>VLOOKUP(G223,'[4]Winning index-CPL'!A$1:B$7,2,TRUE)</f>
        <v>0.48837199999999997</v>
      </c>
      <c r="L223">
        <f t="shared" si="7"/>
        <v>0</v>
      </c>
    </row>
    <row r="224" spans="1:12" x14ac:dyDescent="0.35">
      <c r="A224">
        <v>24</v>
      </c>
      <c r="B224" s="5">
        <v>41860</v>
      </c>
      <c r="C224" t="s">
        <v>482</v>
      </c>
      <c r="D224" t="s">
        <v>471</v>
      </c>
      <c r="E224" t="s">
        <v>481</v>
      </c>
      <c r="F224" t="str">
        <f t="shared" si="6"/>
        <v>St Lucia Zouks</v>
      </c>
      <c r="G224" t="s">
        <v>509</v>
      </c>
      <c r="H224" t="s">
        <v>577</v>
      </c>
      <c r="I224">
        <f>VLOOKUP(D224,'[4]Winning index-CPL'!A$1:B$7,2,TRUE)</f>
        <v>0.48837199999999997</v>
      </c>
      <c r="J224">
        <f>VLOOKUP(F224,'[4]Winning index-CPL'!A$1:B$7,2,TRUE)</f>
        <v>0.41428599999999999</v>
      </c>
      <c r="K224">
        <f>VLOOKUP(G224,'[4]Winning index-CPL'!A$1:B$7,2,TRUE)</f>
        <v>0.41428599999999999</v>
      </c>
      <c r="L224">
        <f t="shared" si="7"/>
        <v>1</v>
      </c>
    </row>
    <row r="225" spans="1:12" x14ac:dyDescent="0.35">
      <c r="B225" s="5">
        <v>43748</v>
      </c>
      <c r="C225" t="s">
        <v>507</v>
      </c>
      <c r="D225" t="s">
        <v>501</v>
      </c>
      <c r="E225" t="s">
        <v>480</v>
      </c>
      <c r="F225" t="str">
        <f t="shared" si="6"/>
        <v>Trinbago Knight Riders</v>
      </c>
      <c r="G225" t="s">
        <v>494</v>
      </c>
      <c r="H225" t="s">
        <v>578</v>
      </c>
      <c r="I225">
        <f>VLOOKUP(D225,'[4]Winning index-CPL'!A$1:B$7,2,TRUE)</f>
        <v>0.418605</v>
      </c>
      <c r="J225">
        <f>VLOOKUP(F225,'[4]Winning index-CPL'!A$1:B$7,2,TRUE)</f>
        <v>0.62790699999999999</v>
      </c>
      <c r="K225">
        <f>VLOOKUP(G225,'[4]Winning index-CPL'!A$1:B$7,2,TRUE)</f>
        <v>0.418605</v>
      </c>
      <c r="L225">
        <f t="shared" si="7"/>
        <v>1</v>
      </c>
    </row>
    <row r="226" spans="1:12" x14ac:dyDescent="0.35">
      <c r="A226">
        <v>7</v>
      </c>
      <c r="B226" s="5">
        <v>41490</v>
      </c>
      <c r="C226" t="s">
        <v>478</v>
      </c>
      <c r="D226" t="s">
        <v>479</v>
      </c>
      <c r="E226" t="s">
        <v>481</v>
      </c>
      <c r="F226" t="str">
        <f t="shared" si="6"/>
        <v>St Lucia Zouks</v>
      </c>
      <c r="G226" t="s">
        <v>509</v>
      </c>
      <c r="H226" t="s">
        <v>579</v>
      </c>
      <c r="I226">
        <f>VLOOKUP(D226,'[4]Winning index-CPL'!A$1:B$7,2,TRUE)</f>
        <v>0.65116300000000005</v>
      </c>
      <c r="J226">
        <f>VLOOKUP(F226,'[4]Winning index-CPL'!A$1:B$7,2,TRUE)</f>
        <v>0.41428599999999999</v>
      </c>
      <c r="K226">
        <f>VLOOKUP(G226,'[4]Winning index-CPL'!A$1:B$7,2,TRUE)</f>
        <v>0.41428599999999999</v>
      </c>
      <c r="L226">
        <f t="shared" si="7"/>
        <v>1</v>
      </c>
    </row>
    <row r="227" spans="1:12" x14ac:dyDescent="0.35">
      <c r="A227">
        <v>2</v>
      </c>
      <c r="B227" s="5">
        <v>43321</v>
      </c>
      <c r="C227" t="s">
        <v>478</v>
      </c>
      <c r="D227" t="s">
        <v>496</v>
      </c>
      <c r="E227" t="s">
        <v>483</v>
      </c>
      <c r="F227" t="str">
        <f t="shared" si="6"/>
        <v>Guyana Amazon Warriors</v>
      </c>
      <c r="G227" t="s">
        <v>73</v>
      </c>
      <c r="H227" t="s">
        <v>520</v>
      </c>
      <c r="I227">
        <f>VLOOKUP(D227,'[4]Winning index-CPL'!A$1:B$7,2,TRUE)</f>
        <v>0.41428599999999999</v>
      </c>
      <c r="J227">
        <f>VLOOKUP(F227,'[4]Winning index-CPL'!A$1:B$7,2,TRUE)</f>
        <v>0.65116300000000005</v>
      </c>
      <c r="K227">
        <f>VLOOKUP(G227,'[4]Winning index-CPL'!A$1:B$7,2,TRUE)</f>
        <v>0.65116300000000005</v>
      </c>
      <c r="L227">
        <f t="shared" si="7"/>
        <v>0</v>
      </c>
    </row>
    <row r="228" spans="1:12" x14ac:dyDescent="0.35">
      <c r="A228">
        <v>8</v>
      </c>
      <c r="B228" s="5">
        <v>44065</v>
      </c>
      <c r="C228" t="s">
        <v>507</v>
      </c>
      <c r="D228" t="s">
        <v>479</v>
      </c>
      <c r="E228" t="s">
        <v>476</v>
      </c>
      <c r="F228" t="str">
        <f t="shared" si="6"/>
        <v>Jamaica Tallawahs</v>
      </c>
      <c r="G228" t="s">
        <v>73</v>
      </c>
      <c r="H228" t="s">
        <v>554</v>
      </c>
      <c r="I228">
        <f>VLOOKUP(D228,'[4]Winning index-CPL'!A$1:B$7,2,TRUE)</f>
        <v>0.65116300000000005</v>
      </c>
      <c r="J228">
        <f>VLOOKUP(F228,'[4]Winning index-CPL'!A$1:B$7,2,TRUE)</f>
        <v>0.48837199999999997</v>
      </c>
      <c r="K228">
        <f>VLOOKUP(G228,'[4]Winning index-CPL'!A$1:B$7,2,TRUE)</f>
        <v>0.65116300000000005</v>
      </c>
      <c r="L228">
        <f t="shared" si="7"/>
        <v>0</v>
      </c>
    </row>
    <row r="229" spans="1:12" x14ac:dyDescent="0.35">
      <c r="B229" s="5">
        <v>43750</v>
      </c>
      <c r="C229" t="s">
        <v>507</v>
      </c>
      <c r="D229" t="s">
        <v>501</v>
      </c>
      <c r="E229" t="s">
        <v>483</v>
      </c>
      <c r="F229" t="str">
        <f t="shared" si="6"/>
        <v>Guyana Amazon Warriors</v>
      </c>
      <c r="G229" t="s">
        <v>494</v>
      </c>
      <c r="H229" t="s">
        <v>506</v>
      </c>
      <c r="I229">
        <f>VLOOKUP(D229,'[4]Winning index-CPL'!A$1:B$7,2,TRUE)</f>
        <v>0.418605</v>
      </c>
      <c r="J229">
        <f>VLOOKUP(F229,'[4]Winning index-CPL'!A$1:B$7,2,TRUE)</f>
        <v>0.65116300000000005</v>
      </c>
      <c r="K229">
        <f>VLOOKUP(G229,'[4]Winning index-CPL'!A$1:B$7,2,TRUE)</f>
        <v>0.418605</v>
      </c>
      <c r="L229">
        <f t="shared" si="7"/>
        <v>1</v>
      </c>
    </row>
    <row r="230" spans="1:12" x14ac:dyDescent="0.35">
      <c r="A230">
        <v>6</v>
      </c>
      <c r="B230" s="5">
        <v>43716</v>
      </c>
      <c r="C230" t="s">
        <v>478</v>
      </c>
      <c r="D230" t="s">
        <v>479</v>
      </c>
      <c r="E230" t="s">
        <v>493</v>
      </c>
      <c r="F230" t="str">
        <f t="shared" si="6"/>
        <v>Barbados Tridents</v>
      </c>
      <c r="G230" t="s">
        <v>73</v>
      </c>
      <c r="H230" t="s">
        <v>514</v>
      </c>
      <c r="I230">
        <f>VLOOKUP(D230,'[4]Winning index-CPL'!A$1:B$7,2,TRUE)</f>
        <v>0.65116300000000005</v>
      </c>
      <c r="J230">
        <f>VLOOKUP(F230,'[4]Winning index-CPL'!A$1:B$7,2,TRUE)</f>
        <v>0.418605</v>
      </c>
      <c r="K230">
        <f>VLOOKUP(G230,'[4]Winning index-CPL'!A$1:B$7,2,TRUE)</f>
        <v>0.65116300000000005</v>
      </c>
      <c r="L230">
        <f t="shared" si="7"/>
        <v>0</v>
      </c>
    </row>
    <row r="231" spans="1:12" x14ac:dyDescent="0.35">
      <c r="A231">
        <v>18</v>
      </c>
      <c r="B231" s="5">
        <v>43338</v>
      </c>
      <c r="C231" t="s">
        <v>492</v>
      </c>
      <c r="D231" t="s">
        <v>501</v>
      </c>
      <c r="E231" t="s">
        <v>480</v>
      </c>
      <c r="F231" t="str">
        <f t="shared" si="6"/>
        <v>Trinbago Knight Riders</v>
      </c>
      <c r="G231" t="s">
        <v>77</v>
      </c>
      <c r="H231" t="s">
        <v>360</v>
      </c>
      <c r="I231">
        <f>VLOOKUP(D231,'[4]Winning index-CPL'!A$1:B$7,2,TRUE)</f>
        <v>0.418605</v>
      </c>
      <c r="J231">
        <f>VLOOKUP(F231,'[4]Winning index-CPL'!A$1:B$7,2,TRUE)</f>
        <v>0.62790699999999999</v>
      </c>
      <c r="K231">
        <f>VLOOKUP(G231,'[4]Winning index-CPL'!A$1:B$7,2,TRUE)</f>
        <v>0.62790699999999999</v>
      </c>
      <c r="L231">
        <f t="shared" si="7"/>
        <v>0</v>
      </c>
    </row>
    <row r="232" spans="1:12" x14ac:dyDescent="0.35">
      <c r="A232">
        <v>20</v>
      </c>
      <c r="B232" s="5">
        <v>42968</v>
      </c>
      <c r="C232" t="s">
        <v>482</v>
      </c>
      <c r="D232" t="s">
        <v>496</v>
      </c>
      <c r="E232" t="s">
        <v>476</v>
      </c>
      <c r="F232" t="str">
        <f t="shared" si="6"/>
        <v>Jamaica Tallawahs</v>
      </c>
      <c r="G232" t="s">
        <v>76</v>
      </c>
      <c r="H232" t="s">
        <v>497</v>
      </c>
      <c r="I232">
        <f>VLOOKUP(D232,'[4]Winning index-CPL'!A$1:B$7,2,TRUE)</f>
        <v>0.41428599999999999</v>
      </c>
      <c r="J232">
        <f>VLOOKUP(F232,'[4]Winning index-CPL'!A$1:B$7,2,TRUE)</f>
        <v>0.48837199999999997</v>
      </c>
      <c r="K232">
        <f>VLOOKUP(G232,'[4]Winning index-CPL'!A$1:B$7,2,TRUE)</f>
        <v>0.41428599999999999</v>
      </c>
      <c r="L232">
        <f t="shared" si="7"/>
        <v>1</v>
      </c>
    </row>
    <row r="233" spans="1:12" x14ac:dyDescent="0.35">
      <c r="A233">
        <v>8</v>
      </c>
      <c r="B233" s="5">
        <v>41840</v>
      </c>
      <c r="C233" t="s">
        <v>499</v>
      </c>
      <c r="D233" t="s">
        <v>463</v>
      </c>
      <c r="E233" t="s">
        <v>467</v>
      </c>
      <c r="F233" t="str">
        <f t="shared" si="6"/>
        <v>Trinidad &amp; Tobago Red Steel</v>
      </c>
      <c r="G233" t="s">
        <v>468</v>
      </c>
      <c r="H233" t="s">
        <v>477</v>
      </c>
      <c r="I233">
        <f>VLOOKUP(D233,'[4]Winning index-CPL'!A$1:B$7,2,TRUE)</f>
        <v>0.1875</v>
      </c>
      <c r="J233">
        <f>VLOOKUP(F233,'[4]Winning index-CPL'!A$1:B$7,2,TRUE)</f>
        <v>0.62790699999999999</v>
      </c>
      <c r="K233">
        <f>VLOOKUP(G233,'[4]Winning index-CPL'!A$1:B$7,2,TRUE)</f>
        <v>0.62790699999999999</v>
      </c>
      <c r="L233">
        <f t="shared" si="7"/>
        <v>0</v>
      </c>
    </row>
    <row r="234" spans="1:12" x14ac:dyDescent="0.35">
      <c r="A234">
        <v>16</v>
      </c>
      <c r="B234" s="5">
        <v>44070</v>
      </c>
      <c r="C234" t="s">
        <v>474</v>
      </c>
      <c r="D234" t="s">
        <v>479</v>
      </c>
      <c r="E234" t="s">
        <v>480</v>
      </c>
      <c r="F234" t="str">
        <f t="shared" si="6"/>
        <v>Trinbago Knight Riders</v>
      </c>
      <c r="G234" t="s">
        <v>77</v>
      </c>
      <c r="H234" t="s">
        <v>504</v>
      </c>
      <c r="I234">
        <f>VLOOKUP(D234,'[4]Winning index-CPL'!A$1:B$7,2,TRUE)</f>
        <v>0.65116300000000005</v>
      </c>
      <c r="J234">
        <f>VLOOKUP(F234,'[4]Winning index-CPL'!A$1:B$7,2,TRUE)</f>
        <v>0.62790699999999999</v>
      </c>
      <c r="K234">
        <f>VLOOKUP(G234,'[4]Winning index-CPL'!A$1:B$7,2,TRUE)</f>
        <v>0.62790699999999999</v>
      </c>
      <c r="L234">
        <f t="shared" si="7"/>
        <v>1</v>
      </c>
    </row>
    <row r="235" spans="1:12" x14ac:dyDescent="0.35">
      <c r="A235">
        <v>28</v>
      </c>
      <c r="B235" s="5">
        <v>43350</v>
      </c>
      <c r="C235" t="s">
        <v>474</v>
      </c>
      <c r="D235" t="s">
        <v>485</v>
      </c>
      <c r="E235" t="s">
        <v>493</v>
      </c>
      <c r="F235" t="str">
        <f t="shared" si="6"/>
        <v>Barbados Tridents</v>
      </c>
      <c r="G235" t="s">
        <v>77</v>
      </c>
      <c r="H235" t="s">
        <v>367</v>
      </c>
      <c r="I235">
        <f>VLOOKUP(D235,'[4]Winning index-CPL'!A$1:B$7,2,TRUE)</f>
        <v>0.62790699999999999</v>
      </c>
      <c r="J235">
        <f>VLOOKUP(F235,'[4]Winning index-CPL'!A$1:B$7,2,TRUE)</f>
        <v>0.418605</v>
      </c>
      <c r="K235">
        <f>VLOOKUP(G235,'[4]Winning index-CPL'!A$1:B$7,2,TRUE)</f>
        <v>0.62790699999999999</v>
      </c>
      <c r="L235">
        <f t="shared" si="7"/>
        <v>0</v>
      </c>
    </row>
    <row r="236" spans="1:12" x14ac:dyDescent="0.35">
      <c r="A236">
        <v>24</v>
      </c>
      <c r="B236" s="5">
        <v>42973</v>
      </c>
      <c r="C236" t="s">
        <v>470</v>
      </c>
      <c r="D236" t="s">
        <v>485</v>
      </c>
      <c r="E236" t="s">
        <v>476</v>
      </c>
      <c r="F236" t="str">
        <f t="shared" si="6"/>
        <v>Jamaica Tallawahs</v>
      </c>
      <c r="G236" t="s">
        <v>77</v>
      </c>
      <c r="H236" t="s">
        <v>360</v>
      </c>
      <c r="I236">
        <f>VLOOKUP(D236,'[4]Winning index-CPL'!A$1:B$7,2,TRUE)</f>
        <v>0.62790699999999999</v>
      </c>
      <c r="J236">
        <f>VLOOKUP(F236,'[4]Winning index-CPL'!A$1:B$7,2,TRUE)</f>
        <v>0.48837199999999997</v>
      </c>
      <c r="K236">
        <f>VLOOKUP(G236,'[4]Winning index-CPL'!A$1:B$7,2,TRUE)</f>
        <v>0.62790699999999999</v>
      </c>
      <c r="L236">
        <f t="shared" si="7"/>
        <v>0</v>
      </c>
    </row>
    <row r="237" spans="1:12" x14ac:dyDescent="0.35">
      <c r="A237">
        <v>3</v>
      </c>
      <c r="B237" s="5">
        <v>43714</v>
      </c>
      <c r="C237" t="s">
        <v>474</v>
      </c>
      <c r="D237" t="s">
        <v>485</v>
      </c>
      <c r="E237" t="s">
        <v>476</v>
      </c>
      <c r="F237" t="str">
        <f t="shared" si="6"/>
        <v>Jamaica Tallawahs</v>
      </c>
      <c r="G237" t="s">
        <v>77</v>
      </c>
      <c r="H237" t="s">
        <v>545</v>
      </c>
      <c r="I237">
        <f>VLOOKUP(D237,'[4]Winning index-CPL'!A$1:B$7,2,TRUE)</f>
        <v>0.62790699999999999</v>
      </c>
      <c r="J237">
        <f>VLOOKUP(F237,'[4]Winning index-CPL'!A$1:B$7,2,TRUE)</f>
        <v>0.48837199999999997</v>
      </c>
      <c r="K237">
        <f>VLOOKUP(G237,'[4]Winning index-CPL'!A$1:B$7,2,TRUE)</f>
        <v>0.62790699999999999</v>
      </c>
      <c r="L237">
        <f t="shared" si="7"/>
        <v>0</v>
      </c>
    </row>
    <row r="238" spans="1:12" x14ac:dyDescent="0.35">
      <c r="A238">
        <v>2</v>
      </c>
      <c r="B238" s="5">
        <v>41832</v>
      </c>
      <c r="C238" t="s">
        <v>462</v>
      </c>
      <c r="D238" t="s">
        <v>501</v>
      </c>
      <c r="E238" t="s">
        <v>467</v>
      </c>
      <c r="F238" t="str">
        <f t="shared" si="6"/>
        <v>Trinidad &amp; Tobago Red Steel</v>
      </c>
      <c r="G238" t="s">
        <v>468</v>
      </c>
      <c r="H238" t="s">
        <v>580</v>
      </c>
      <c r="I238">
        <f>VLOOKUP(D238,'[4]Winning index-CPL'!A$1:B$7,2,TRUE)</f>
        <v>0.418605</v>
      </c>
      <c r="J238">
        <f>VLOOKUP(F238,'[4]Winning index-CPL'!A$1:B$7,2,TRUE)</f>
        <v>0.62790699999999999</v>
      </c>
      <c r="K238">
        <f>VLOOKUP(G238,'[4]Winning index-CPL'!A$1:B$7,2,TRUE)</f>
        <v>0.62790699999999999</v>
      </c>
      <c r="L238">
        <f t="shared" si="7"/>
        <v>0</v>
      </c>
    </row>
    <row r="239" spans="1:12" x14ac:dyDescent="0.35">
      <c r="A239">
        <v>3</v>
      </c>
      <c r="B239" s="5">
        <v>42552</v>
      </c>
      <c r="C239" t="s">
        <v>474</v>
      </c>
      <c r="D239" t="s">
        <v>485</v>
      </c>
      <c r="E239" t="s">
        <v>493</v>
      </c>
      <c r="F239" t="str">
        <f t="shared" si="6"/>
        <v>Barbados Tridents</v>
      </c>
      <c r="G239" t="s">
        <v>77</v>
      </c>
      <c r="H239" t="s">
        <v>517</v>
      </c>
      <c r="I239">
        <f>VLOOKUP(D239,'[4]Winning index-CPL'!A$1:B$7,2,TRUE)</f>
        <v>0.62790699999999999</v>
      </c>
      <c r="J239">
        <f>VLOOKUP(F239,'[4]Winning index-CPL'!A$1:B$7,2,TRUE)</f>
        <v>0.418605</v>
      </c>
      <c r="K239">
        <f>VLOOKUP(G239,'[4]Winning index-CPL'!A$1:B$7,2,TRUE)</f>
        <v>0.62790699999999999</v>
      </c>
      <c r="L239">
        <f t="shared" si="7"/>
        <v>0</v>
      </c>
    </row>
    <row r="240" spans="1:12" x14ac:dyDescent="0.35">
      <c r="A240">
        <v>9</v>
      </c>
      <c r="B240" s="5">
        <v>41840</v>
      </c>
      <c r="C240" t="s">
        <v>478</v>
      </c>
      <c r="D240" t="s">
        <v>471</v>
      </c>
      <c r="E240" t="s">
        <v>483</v>
      </c>
      <c r="F240" t="str">
        <f t="shared" si="6"/>
        <v>Guyana Amazon Warriors</v>
      </c>
      <c r="G240" t="s">
        <v>74</v>
      </c>
      <c r="H240" t="s">
        <v>525</v>
      </c>
      <c r="I240">
        <f>VLOOKUP(D240,'[4]Winning index-CPL'!A$1:B$7,2,TRUE)</f>
        <v>0.48837199999999997</v>
      </c>
      <c r="J240">
        <f>VLOOKUP(F240,'[4]Winning index-CPL'!A$1:B$7,2,TRUE)</f>
        <v>0.65116300000000005</v>
      </c>
      <c r="K240">
        <f>VLOOKUP(G240,'[4]Winning index-CPL'!A$1:B$7,2,TRUE)</f>
        <v>0.48837199999999997</v>
      </c>
      <c r="L240">
        <f t="shared" si="7"/>
        <v>1</v>
      </c>
    </row>
    <row r="241" spans="1:12" x14ac:dyDescent="0.35">
      <c r="A241">
        <v>22</v>
      </c>
      <c r="B241" s="5">
        <v>42970</v>
      </c>
      <c r="C241" t="s">
        <v>482</v>
      </c>
      <c r="D241" t="s">
        <v>496</v>
      </c>
      <c r="E241" t="s">
        <v>480</v>
      </c>
      <c r="F241" t="str">
        <f t="shared" si="6"/>
        <v>Trinbago Knight Riders</v>
      </c>
      <c r="G241" t="s">
        <v>77</v>
      </c>
      <c r="H241" t="s">
        <v>547</v>
      </c>
      <c r="I241">
        <f>VLOOKUP(D241,'[4]Winning index-CPL'!A$1:B$7,2,TRUE)</f>
        <v>0.41428599999999999</v>
      </c>
      <c r="J241">
        <f>VLOOKUP(F241,'[4]Winning index-CPL'!A$1:B$7,2,TRUE)</f>
        <v>0.62790699999999999</v>
      </c>
      <c r="K241">
        <f>VLOOKUP(G241,'[4]Winning index-CPL'!A$1:B$7,2,TRUE)</f>
        <v>0.62790699999999999</v>
      </c>
      <c r="L241">
        <f t="shared" si="7"/>
        <v>0</v>
      </c>
    </row>
    <row r="242" spans="1:12" x14ac:dyDescent="0.35">
      <c r="A242">
        <v>16</v>
      </c>
      <c r="B242" s="5">
        <v>43727</v>
      </c>
      <c r="C242" t="s">
        <v>470</v>
      </c>
      <c r="D242" t="s">
        <v>496</v>
      </c>
      <c r="E242" t="s">
        <v>476</v>
      </c>
      <c r="F242" t="str">
        <f t="shared" si="6"/>
        <v>Jamaica Tallawahs</v>
      </c>
      <c r="G242" t="s">
        <v>76</v>
      </c>
      <c r="H242" t="s">
        <v>551</v>
      </c>
      <c r="I242">
        <f>VLOOKUP(D242,'[4]Winning index-CPL'!A$1:B$7,2,TRUE)</f>
        <v>0.41428599999999999</v>
      </c>
      <c r="J242">
        <f>VLOOKUP(F242,'[4]Winning index-CPL'!A$1:B$7,2,TRUE)</f>
        <v>0.48837199999999997</v>
      </c>
      <c r="K242">
        <f>VLOOKUP(G242,'[4]Winning index-CPL'!A$1:B$7,2,TRUE)</f>
        <v>0.41428599999999999</v>
      </c>
      <c r="L242">
        <f t="shared" si="7"/>
        <v>1</v>
      </c>
    </row>
    <row r="243" spans="1:12" x14ac:dyDescent="0.35">
      <c r="A243">
        <v>22</v>
      </c>
      <c r="B243" s="5">
        <v>44447</v>
      </c>
      <c r="C243" t="s">
        <v>486</v>
      </c>
      <c r="D243" t="s">
        <v>479</v>
      </c>
      <c r="E243" t="s">
        <v>511</v>
      </c>
      <c r="F243" t="str">
        <f t="shared" si="6"/>
        <v>St Lucia Kings</v>
      </c>
      <c r="G243" t="s">
        <v>73</v>
      </c>
      <c r="H243" t="s">
        <v>581</v>
      </c>
      <c r="I243">
        <f>VLOOKUP(D243,'[4]Winning index-CPL'!A$1:B$7,2,TRUE)</f>
        <v>0.65116300000000005</v>
      </c>
      <c r="J243">
        <f>VLOOKUP(F243,'[4]Winning index-CPL'!A$1:B$7,2,TRUE)</f>
        <v>0.41428599999999999</v>
      </c>
      <c r="K243">
        <f>VLOOKUP(G243,'[4]Winning index-CPL'!A$1:B$7,2,TRUE)</f>
        <v>0.65116300000000005</v>
      </c>
      <c r="L243">
        <f t="shared" si="7"/>
        <v>0</v>
      </c>
    </row>
    <row r="244" spans="1:12" x14ac:dyDescent="0.35">
      <c r="B244" s="5">
        <v>41867</v>
      </c>
      <c r="C244" t="s">
        <v>482</v>
      </c>
      <c r="D244" t="s">
        <v>501</v>
      </c>
      <c r="E244" t="s">
        <v>483</v>
      </c>
      <c r="F244" t="str">
        <f t="shared" si="6"/>
        <v>Guyana Amazon Warriors</v>
      </c>
      <c r="G244" t="s">
        <v>494</v>
      </c>
      <c r="H244" t="s">
        <v>530</v>
      </c>
      <c r="I244">
        <f>VLOOKUP(D244,'[4]Winning index-CPL'!A$1:B$7,2,TRUE)</f>
        <v>0.418605</v>
      </c>
      <c r="J244">
        <f>VLOOKUP(F244,'[4]Winning index-CPL'!A$1:B$7,2,TRUE)</f>
        <v>0.65116300000000005</v>
      </c>
      <c r="K244">
        <f>VLOOKUP(G244,'[4]Winning index-CPL'!A$1:B$7,2,TRUE)</f>
        <v>0.418605</v>
      </c>
      <c r="L244">
        <f t="shared" si="7"/>
        <v>1</v>
      </c>
    </row>
    <row r="245" spans="1:12" x14ac:dyDescent="0.35">
      <c r="A245">
        <v>17</v>
      </c>
      <c r="B245" s="5">
        <v>44444</v>
      </c>
      <c r="C245" t="s">
        <v>486</v>
      </c>
      <c r="D245" t="s">
        <v>496</v>
      </c>
      <c r="E245" t="s">
        <v>511</v>
      </c>
      <c r="F245" t="str">
        <f t="shared" si="6"/>
        <v>St Lucia Kings</v>
      </c>
      <c r="G245" t="s">
        <v>488</v>
      </c>
      <c r="H245" t="s">
        <v>489</v>
      </c>
      <c r="I245">
        <f>VLOOKUP(D245,'[4]Winning index-CPL'!A$1:B$7,2,TRUE)</f>
        <v>0.41428599999999999</v>
      </c>
      <c r="J245">
        <f>VLOOKUP(F245,'[4]Winning index-CPL'!A$1:B$7,2,TRUE)</f>
        <v>0.41428599999999999</v>
      </c>
      <c r="K245">
        <f>VLOOKUP(G245,'[4]Winning index-CPL'!A$1:B$7,2,TRUE)</f>
        <v>0.41428599999999999</v>
      </c>
      <c r="L245">
        <f t="shared" si="7"/>
        <v>1</v>
      </c>
    </row>
    <row r="246" spans="1:12" x14ac:dyDescent="0.35">
      <c r="A246">
        <v>19</v>
      </c>
      <c r="B246" s="5">
        <v>44073</v>
      </c>
      <c r="C246" t="s">
        <v>474</v>
      </c>
      <c r="D246" t="s">
        <v>466</v>
      </c>
      <c r="E246" t="s">
        <v>493</v>
      </c>
      <c r="F246" t="str">
        <f t="shared" si="6"/>
        <v>Barbados Tridents</v>
      </c>
      <c r="G246" t="s">
        <v>509</v>
      </c>
      <c r="H246" t="s">
        <v>582</v>
      </c>
      <c r="I246">
        <f>VLOOKUP(D246,'[4]Winning index-CPL'!A$1:B$7,2,TRUE)</f>
        <v>0.41428599999999999</v>
      </c>
      <c r="J246">
        <f>VLOOKUP(F246,'[4]Winning index-CPL'!A$1:B$7,2,TRUE)</f>
        <v>0.418605</v>
      </c>
      <c r="K246">
        <f>VLOOKUP(G246,'[4]Winning index-CPL'!A$1:B$7,2,TRUE)</f>
        <v>0.41428599999999999</v>
      </c>
      <c r="L246">
        <f t="shared" si="7"/>
        <v>1</v>
      </c>
    </row>
    <row r="247" spans="1:12" x14ac:dyDescent="0.35">
      <c r="A247">
        <v>15</v>
      </c>
      <c r="B247" s="5">
        <v>43726</v>
      </c>
      <c r="C247" t="s">
        <v>470</v>
      </c>
      <c r="D247" t="s">
        <v>479</v>
      </c>
      <c r="E247" t="s">
        <v>476</v>
      </c>
      <c r="F247" t="str">
        <f t="shared" si="6"/>
        <v>Jamaica Tallawahs</v>
      </c>
      <c r="G247" t="s">
        <v>73</v>
      </c>
      <c r="H247" t="s">
        <v>583</v>
      </c>
      <c r="I247">
        <f>VLOOKUP(D247,'[4]Winning index-CPL'!A$1:B$7,2,TRUE)</f>
        <v>0.65116300000000005</v>
      </c>
      <c r="J247">
        <f>VLOOKUP(F247,'[4]Winning index-CPL'!A$1:B$7,2,TRUE)</f>
        <v>0.48837199999999997</v>
      </c>
      <c r="K247">
        <f>VLOOKUP(G247,'[4]Winning index-CPL'!A$1:B$7,2,TRUE)</f>
        <v>0.65116300000000005</v>
      </c>
      <c r="L247">
        <f t="shared" si="7"/>
        <v>0</v>
      </c>
    </row>
    <row r="248" spans="1:12" x14ac:dyDescent="0.35">
      <c r="A248">
        <v>24</v>
      </c>
      <c r="B248" s="5">
        <v>43735</v>
      </c>
      <c r="C248" t="s">
        <v>465</v>
      </c>
      <c r="D248" t="s">
        <v>471</v>
      </c>
      <c r="E248" t="s">
        <v>481</v>
      </c>
      <c r="F248" t="str">
        <f t="shared" si="6"/>
        <v>St Lucia Zouks</v>
      </c>
      <c r="G248" t="s">
        <v>509</v>
      </c>
      <c r="H248" t="s">
        <v>500</v>
      </c>
      <c r="I248">
        <f>VLOOKUP(D248,'[4]Winning index-CPL'!A$1:B$7,2,TRUE)</f>
        <v>0.48837199999999997</v>
      </c>
      <c r="J248">
        <f>VLOOKUP(F248,'[4]Winning index-CPL'!A$1:B$7,2,TRUE)</f>
        <v>0.41428599999999999</v>
      </c>
      <c r="K248">
        <f>VLOOKUP(G248,'[4]Winning index-CPL'!A$1:B$7,2,TRUE)</f>
        <v>0.41428599999999999</v>
      </c>
      <c r="L248">
        <f t="shared" si="7"/>
        <v>1</v>
      </c>
    </row>
    <row r="249" spans="1:12" x14ac:dyDescent="0.35">
      <c r="A249">
        <v>6</v>
      </c>
      <c r="B249" s="5">
        <v>44436</v>
      </c>
      <c r="C249" t="s">
        <v>486</v>
      </c>
      <c r="D249" t="s">
        <v>503</v>
      </c>
      <c r="E249" t="s">
        <v>476</v>
      </c>
      <c r="F249" t="str">
        <f t="shared" si="6"/>
        <v>Jamaica Tallawahs</v>
      </c>
      <c r="G249" t="s">
        <v>72</v>
      </c>
      <c r="H249" t="s">
        <v>531</v>
      </c>
      <c r="I249">
        <f>VLOOKUP(D249,'[4]Winning index-CPL'!A$1:B$7,2,TRUE)</f>
        <v>0.418605</v>
      </c>
      <c r="J249">
        <f>VLOOKUP(F249,'[4]Winning index-CPL'!A$1:B$7,2,TRUE)</f>
        <v>0.48837199999999997</v>
      </c>
      <c r="K249">
        <f>VLOOKUP(G249,'[4]Winning index-CPL'!A$1:B$7,2,TRUE)</f>
        <v>0.418605</v>
      </c>
      <c r="L249">
        <f t="shared" si="7"/>
        <v>1</v>
      </c>
    </row>
    <row r="250" spans="1:12" x14ac:dyDescent="0.35">
      <c r="A250">
        <v>11</v>
      </c>
      <c r="B250" s="5">
        <v>41495</v>
      </c>
      <c r="C250" t="s">
        <v>474</v>
      </c>
      <c r="D250" t="s">
        <v>475</v>
      </c>
      <c r="E250" t="s">
        <v>483</v>
      </c>
      <c r="F250" t="str">
        <f t="shared" si="6"/>
        <v>Guyana Amazon Warriors</v>
      </c>
      <c r="G250" t="s">
        <v>468</v>
      </c>
      <c r="H250" t="s">
        <v>477</v>
      </c>
      <c r="I250">
        <f>VLOOKUP(D250,'[4]Winning index-CPL'!A$1:B$7,2,TRUE)</f>
        <v>0.62790699999999999</v>
      </c>
      <c r="J250">
        <f>VLOOKUP(F250,'[4]Winning index-CPL'!A$1:B$7,2,TRUE)</f>
        <v>0.65116300000000005</v>
      </c>
      <c r="K250">
        <f>VLOOKUP(G250,'[4]Winning index-CPL'!A$1:B$7,2,TRUE)</f>
        <v>0.62790699999999999</v>
      </c>
      <c r="L250">
        <f t="shared" si="7"/>
        <v>1</v>
      </c>
    </row>
    <row r="251" spans="1:12" x14ac:dyDescent="0.35">
      <c r="A251">
        <v>21</v>
      </c>
      <c r="B251" s="5">
        <v>42969</v>
      </c>
      <c r="C251" t="s">
        <v>478</v>
      </c>
      <c r="D251" t="s">
        <v>537</v>
      </c>
      <c r="E251" t="s">
        <v>483</v>
      </c>
      <c r="F251" t="str">
        <f t="shared" si="6"/>
        <v>Guyana Amazon Warriors</v>
      </c>
      <c r="G251" t="s">
        <v>73</v>
      </c>
      <c r="H251" t="s">
        <v>527</v>
      </c>
      <c r="I251">
        <f>VLOOKUP(D251,'[4]Winning index-CPL'!A$1:B$7,2,TRUE)</f>
        <v>0.41428599999999999</v>
      </c>
      <c r="J251">
        <f>VLOOKUP(F251,'[4]Winning index-CPL'!A$1:B$7,2,TRUE)</f>
        <v>0.65116300000000005</v>
      </c>
      <c r="K251">
        <f>VLOOKUP(G251,'[4]Winning index-CPL'!A$1:B$7,2,TRUE)</f>
        <v>0.65116300000000005</v>
      </c>
      <c r="L251">
        <f t="shared" si="7"/>
        <v>0</v>
      </c>
    </row>
    <row r="252" spans="1:12" x14ac:dyDescent="0.35">
      <c r="A252">
        <v>1</v>
      </c>
      <c r="B252" s="5">
        <v>44061</v>
      </c>
      <c r="C252" t="s">
        <v>507</v>
      </c>
      <c r="D252" t="s">
        <v>479</v>
      </c>
      <c r="E252" t="s">
        <v>480</v>
      </c>
      <c r="F252" t="str">
        <f t="shared" si="6"/>
        <v>Trinbago Knight Riders</v>
      </c>
      <c r="G252" t="s">
        <v>77</v>
      </c>
      <c r="H252" t="s">
        <v>545</v>
      </c>
      <c r="I252">
        <f>VLOOKUP(D252,'[4]Winning index-CPL'!A$1:B$7,2,TRUE)</f>
        <v>0.65116300000000005</v>
      </c>
      <c r="J252">
        <f>VLOOKUP(F252,'[4]Winning index-CPL'!A$1:B$7,2,TRUE)</f>
        <v>0.62790699999999999</v>
      </c>
      <c r="K252">
        <f>VLOOKUP(G252,'[4]Winning index-CPL'!A$1:B$7,2,TRUE)</f>
        <v>0.62790699999999999</v>
      </c>
      <c r="L252">
        <f t="shared" si="7"/>
        <v>1</v>
      </c>
    </row>
    <row r="253" spans="1:12" x14ac:dyDescent="0.35">
      <c r="A253">
        <v>4</v>
      </c>
      <c r="B253" s="5">
        <v>42953</v>
      </c>
      <c r="C253" t="s">
        <v>495</v>
      </c>
      <c r="D253" t="s">
        <v>496</v>
      </c>
      <c r="E253" t="s">
        <v>483</v>
      </c>
      <c r="F253" t="str">
        <f t="shared" si="6"/>
        <v>Guyana Amazon Warriors</v>
      </c>
      <c r="G253" t="s">
        <v>76</v>
      </c>
      <c r="H253" t="s">
        <v>276</v>
      </c>
      <c r="I253">
        <f>VLOOKUP(D253,'[4]Winning index-CPL'!A$1:B$7,2,TRUE)</f>
        <v>0.41428599999999999</v>
      </c>
      <c r="J253">
        <f>VLOOKUP(F253,'[4]Winning index-CPL'!A$1:B$7,2,TRUE)</f>
        <v>0.65116300000000005</v>
      </c>
      <c r="K253">
        <f>VLOOKUP(G253,'[4]Winning index-CPL'!A$1:B$7,2,TRUE)</f>
        <v>0.41428599999999999</v>
      </c>
      <c r="L253">
        <f t="shared" si="7"/>
        <v>1</v>
      </c>
    </row>
    <row r="254" spans="1:12" x14ac:dyDescent="0.35">
      <c r="A254">
        <v>11</v>
      </c>
      <c r="B254" s="5">
        <v>43722</v>
      </c>
      <c r="C254" t="s">
        <v>482</v>
      </c>
      <c r="D254" t="s">
        <v>496</v>
      </c>
      <c r="E254" t="s">
        <v>483</v>
      </c>
      <c r="F254" t="str">
        <f t="shared" si="6"/>
        <v>Guyana Amazon Warriors</v>
      </c>
      <c r="G254" t="s">
        <v>73</v>
      </c>
      <c r="H254" t="s">
        <v>421</v>
      </c>
      <c r="I254">
        <f>VLOOKUP(D254,'[4]Winning index-CPL'!A$1:B$7,2,TRUE)</f>
        <v>0.41428599999999999</v>
      </c>
      <c r="J254">
        <f>VLOOKUP(F254,'[4]Winning index-CPL'!A$1:B$7,2,TRUE)</f>
        <v>0.65116300000000005</v>
      </c>
      <c r="K254">
        <f>VLOOKUP(G254,'[4]Winning index-CPL'!A$1:B$7,2,TRUE)</f>
        <v>0.65116300000000005</v>
      </c>
      <c r="L254">
        <f t="shared" si="7"/>
        <v>0</v>
      </c>
    </row>
    <row r="255" spans="1:12" x14ac:dyDescent="0.35">
      <c r="A255">
        <v>6</v>
      </c>
      <c r="B255" s="5">
        <v>41490</v>
      </c>
      <c r="C255" t="s">
        <v>478</v>
      </c>
      <c r="D255" t="s">
        <v>463</v>
      </c>
      <c r="E255" t="s">
        <v>476</v>
      </c>
      <c r="F255" t="str">
        <f t="shared" si="6"/>
        <v>Jamaica Tallawahs</v>
      </c>
      <c r="G255" t="s">
        <v>74</v>
      </c>
      <c r="H255" t="s">
        <v>584</v>
      </c>
      <c r="I255">
        <f>VLOOKUP(D255,'[4]Winning index-CPL'!A$1:B$7,2,TRUE)</f>
        <v>0.1875</v>
      </c>
      <c r="J255">
        <f>VLOOKUP(F255,'[4]Winning index-CPL'!A$1:B$7,2,TRUE)</f>
        <v>0.48837199999999997</v>
      </c>
      <c r="K255">
        <f>VLOOKUP(G255,'[4]Winning index-CPL'!A$1:B$7,2,TRUE)</f>
        <v>0.48837199999999997</v>
      </c>
      <c r="L255">
        <f t="shared" si="7"/>
        <v>0</v>
      </c>
    </row>
    <row r="256" spans="1:12" x14ac:dyDescent="0.35">
      <c r="A256">
        <v>24</v>
      </c>
      <c r="B256" s="5">
        <v>44076</v>
      </c>
      <c r="C256" t="s">
        <v>507</v>
      </c>
      <c r="D256" t="s">
        <v>466</v>
      </c>
      <c r="E256" t="s">
        <v>483</v>
      </c>
      <c r="F256" t="str">
        <f t="shared" si="6"/>
        <v>Guyana Amazon Warriors</v>
      </c>
      <c r="G256" t="s">
        <v>73</v>
      </c>
      <c r="H256" t="s">
        <v>520</v>
      </c>
      <c r="I256">
        <f>VLOOKUP(D256,'[4]Winning index-CPL'!A$1:B$7,2,TRUE)</f>
        <v>0.41428599999999999</v>
      </c>
      <c r="J256">
        <f>VLOOKUP(F256,'[4]Winning index-CPL'!A$1:B$7,2,TRUE)</f>
        <v>0.65116300000000005</v>
      </c>
      <c r="K256">
        <f>VLOOKUP(G256,'[4]Winning index-CPL'!A$1:B$7,2,TRUE)</f>
        <v>0.65116300000000005</v>
      </c>
      <c r="L256">
        <f t="shared" si="7"/>
        <v>0</v>
      </c>
    </row>
    <row r="257" spans="1:12" x14ac:dyDescent="0.35">
      <c r="A257">
        <v>14</v>
      </c>
      <c r="B257" s="5">
        <v>41846</v>
      </c>
      <c r="C257" t="s">
        <v>492</v>
      </c>
      <c r="D257" t="s">
        <v>479</v>
      </c>
      <c r="E257" t="s">
        <v>493</v>
      </c>
      <c r="F257" t="str">
        <f t="shared" si="6"/>
        <v>Barbados Tridents</v>
      </c>
      <c r="G257" t="s">
        <v>73</v>
      </c>
      <c r="H257" t="s">
        <v>515</v>
      </c>
      <c r="I257">
        <f>VLOOKUP(D257,'[4]Winning index-CPL'!A$1:B$7,2,TRUE)</f>
        <v>0.65116300000000005</v>
      </c>
      <c r="J257">
        <f>VLOOKUP(F257,'[4]Winning index-CPL'!A$1:B$7,2,TRUE)</f>
        <v>0.418605</v>
      </c>
      <c r="K257">
        <f>VLOOKUP(G257,'[4]Winning index-CPL'!A$1:B$7,2,TRUE)</f>
        <v>0.65116300000000005</v>
      </c>
      <c r="L257">
        <f t="shared" si="7"/>
        <v>0</v>
      </c>
    </row>
    <row r="258" spans="1:12" x14ac:dyDescent="0.35">
      <c r="A258">
        <v>21</v>
      </c>
      <c r="B258" s="5">
        <v>43732</v>
      </c>
      <c r="C258" t="s">
        <v>465</v>
      </c>
      <c r="D258" t="s">
        <v>466</v>
      </c>
      <c r="E258" t="s">
        <v>472</v>
      </c>
      <c r="F258" t="str">
        <f t="shared" ref="F258:F269" si="8">TRIM(E258)</f>
        <v>St Kitts and Nevis Patriots</v>
      </c>
      <c r="G258" t="s">
        <v>509</v>
      </c>
      <c r="H258" t="s">
        <v>585</v>
      </c>
      <c r="I258">
        <f>VLOOKUP(D258,'[4]Winning index-CPL'!A$1:B$7,2,TRUE)</f>
        <v>0.41428599999999999</v>
      </c>
      <c r="J258">
        <f>VLOOKUP(F258,'[4]Winning index-CPL'!A$1:B$7,2,TRUE)</f>
        <v>0.41428599999999999</v>
      </c>
      <c r="K258">
        <f>VLOOKUP(G258,'[4]Winning index-CPL'!A$1:B$7,2,TRUE)</f>
        <v>0.41428599999999999</v>
      </c>
      <c r="L258">
        <f t="shared" si="7"/>
        <v>1</v>
      </c>
    </row>
    <row r="259" spans="1:12" x14ac:dyDescent="0.35">
      <c r="A259">
        <v>20</v>
      </c>
      <c r="B259" s="5">
        <v>43731</v>
      </c>
      <c r="C259" t="s">
        <v>492</v>
      </c>
      <c r="D259" t="s">
        <v>471</v>
      </c>
      <c r="E259" t="s">
        <v>493</v>
      </c>
      <c r="F259" t="str">
        <f t="shared" si="8"/>
        <v>Barbados Tridents</v>
      </c>
      <c r="G259" t="s">
        <v>74</v>
      </c>
      <c r="H259" t="s">
        <v>586</v>
      </c>
      <c r="I259">
        <f>VLOOKUP(D259,'[4]Winning index-CPL'!A$1:B$7,2,TRUE)</f>
        <v>0.48837199999999997</v>
      </c>
      <c r="J259">
        <f>VLOOKUP(F259,'[4]Winning index-CPL'!A$1:B$7,2,TRUE)</f>
        <v>0.418605</v>
      </c>
      <c r="K259">
        <f>VLOOKUP(G259,'[4]Winning index-CPL'!A$1:B$7,2,TRUE)</f>
        <v>0.48837199999999997</v>
      </c>
      <c r="L259">
        <f t="shared" ref="L259:L269" si="9">IF(OR(K259&gt;J259,K259&gt;I259),0,1)</f>
        <v>0</v>
      </c>
    </row>
    <row r="260" spans="1:12" x14ac:dyDescent="0.35">
      <c r="A260">
        <v>12</v>
      </c>
      <c r="B260" s="5">
        <v>43331</v>
      </c>
      <c r="C260" t="s">
        <v>495</v>
      </c>
      <c r="D260" t="s">
        <v>471</v>
      </c>
      <c r="E260" t="s">
        <v>480</v>
      </c>
      <c r="F260" t="str">
        <f t="shared" si="8"/>
        <v>Trinbago Knight Riders</v>
      </c>
      <c r="G260" t="s">
        <v>77</v>
      </c>
      <c r="H260" t="s">
        <v>504</v>
      </c>
      <c r="I260">
        <f>VLOOKUP(D260,'[4]Winning index-CPL'!A$1:B$7,2,TRUE)</f>
        <v>0.48837199999999997</v>
      </c>
      <c r="J260">
        <f>VLOOKUP(F260,'[4]Winning index-CPL'!A$1:B$7,2,TRUE)</f>
        <v>0.62790699999999999</v>
      </c>
      <c r="K260">
        <f>VLOOKUP(G260,'[4]Winning index-CPL'!A$1:B$7,2,TRUE)</f>
        <v>0.62790699999999999</v>
      </c>
      <c r="L260">
        <f t="shared" si="9"/>
        <v>0</v>
      </c>
    </row>
    <row r="261" spans="1:12" x14ac:dyDescent="0.35">
      <c r="A261">
        <v>18</v>
      </c>
      <c r="B261" s="5">
        <v>41503</v>
      </c>
      <c r="C261" t="s">
        <v>470</v>
      </c>
      <c r="D261" t="s">
        <v>466</v>
      </c>
      <c r="E261" t="s">
        <v>467</v>
      </c>
      <c r="F261" t="str">
        <f t="shared" si="8"/>
        <v>Trinidad &amp; Tobago Red Steel</v>
      </c>
      <c r="G261" t="s">
        <v>468</v>
      </c>
      <c r="H261" t="s">
        <v>357</v>
      </c>
      <c r="I261">
        <f>VLOOKUP(D261,'[4]Winning index-CPL'!A$1:B$7,2,TRUE)</f>
        <v>0.41428599999999999</v>
      </c>
      <c r="J261">
        <f>VLOOKUP(F261,'[4]Winning index-CPL'!A$1:B$7,2,TRUE)</f>
        <v>0.62790699999999999</v>
      </c>
      <c r="K261">
        <f>VLOOKUP(G261,'[4]Winning index-CPL'!A$1:B$7,2,TRUE)</f>
        <v>0.62790699999999999</v>
      </c>
      <c r="L261">
        <f t="shared" si="9"/>
        <v>0</v>
      </c>
    </row>
    <row r="262" spans="1:12" x14ac:dyDescent="0.35">
      <c r="A262">
        <v>29</v>
      </c>
      <c r="B262" s="5">
        <v>42980</v>
      </c>
      <c r="C262" t="s">
        <v>492</v>
      </c>
      <c r="D262" t="s">
        <v>501</v>
      </c>
      <c r="E262" t="s">
        <v>480</v>
      </c>
      <c r="F262" t="str">
        <f t="shared" si="8"/>
        <v>Trinbago Knight Riders</v>
      </c>
      <c r="G262" t="s">
        <v>494</v>
      </c>
      <c r="H262" t="s">
        <v>587</v>
      </c>
      <c r="I262">
        <f>VLOOKUP(D262,'[4]Winning index-CPL'!A$1:B$7,2,TRUE)</f>
        <v>0.418605</v>
      </c>
      <c r="J262">
        <f>VLOOKUP(F262,'[4]Winning index-CPL'!A$1:B$7,2,TRUE)</f>
        <v>0.62790699999999999</v>
      </c>
      <c r="K262">
        <f>VLOOKUP(G262,'[4]Winning index-CPL'!A$1:B$7,2,TRUE)</f>
        <v>0.418605</v>
      </c>
      <c r="L262">
        <f t="shared" si="9"/>
        <v>1</v>
      </c>
    </row>
    <row r="263" spans="1:12" x14ac:dyDescent="0.35">
      <c r="B263" s="5">
        <v>42211</v>
      </c>
      <c r="C263" t="s">
        <v>474</v>
      </c>
      <c r="D263" t="s">
        <v>475</v>
      </c>
      <c r="E263" t="s">
        <v>493</v>
      </c>
      <c r="F263" t="str">
        <f t="shared" si="8"/>
        <v>Barbados Tridents</v>
      </c>
      <c r="G263" t="s">
        <v>468</v>
      </c>
      <c r="H263" t="s">
        <v>564</v>
      </c>
      <c r="I263">
        <f>VLOOKUP(D263,'[4]Winning index-CPL'!A$1:B$7,2,TRUE)</f>
        <v>0.62790699999999999</v>
      </c>
      <c r="J263">
        <f>VLOOKUP(F263,'[4]Winning index-CPL'!A$1:B$7,2,TRUE)</f>
        <v>0.418605</v>
      </c>
      <c r="K263">
        <f>VLOOKUP(G263,'[4]Winning index-CPL'!A$1:B$7,2,TRUE)</f>
        <v>0.62790699999999999</v>
      </c>
      <c r="L263">
        <f t="shared" si="9"/>
        <v>0</v>
      </c>
    </row>
    <row r="264" spans="1:12" x14ac:dyDescent="0.35">
      <c r="A264">
        <v>19</v>
      </c>
      <c r="B264" s="5">
        <v>44446</v>
      </c>
      <c r="C264" t="s">
        <v>486</v>
      </c>
      <c r="D264" t="s">
        <v>485</v>
      </c>
      <c r="E264" t="s">
        <v>476</v>
      </c>
      <c r="F264" t="str">
        <f t="shared" si="8"/>
        <v>Jamaica Tallawahs</v>
      </c>
      <c r="G264" t="s">
        <v>77</v>
      </c>
      <c r="H264" t="s">
        <v>588</v>
      </c>
      <c r="I264">
        <f>VLOOKUP(D264,'[4]Winning index-CPL'!A$1:B$7,2,TRUE)</f>
        <v>0.62790699999999999</v>
      </c>
      <c r="J264">
        <f>VLOOKUP(F264,'[4]Winning index-CPL'!A$1:B$7,2,TRUE)</f>
        <v>0.48837199999999997</v>
      </c>
      <c r="K264">
        <f>VLOOKUP(G264,'[4]Winning index-CPL'!A$1:B$7,2,TRUE)</f>
        <v>0.62790699999999999</v>
      </c>
      <c r="L264">
        <f t="shared" si="9"/>
        <v>0</v>
      </c>
    </row>
    <row r="265" spans="1:12" x14ac:dyDescent="0.35">
      <c r="A265">
        <v>27</v>
      </c>
      <c r="B265" s="5">
        <v>41861</v>
      </c>
      <c r="C265" t="s">
        <v>482</v>
      </c>
      <c r="D265" t="s">
        <v>501</v>
      </c>
      <c r="E265" t="s">
        <v>476</v>
      </c>
      <c r="F265" t="str">
        <f t="shared" si="8"/>
        <v>Jamaica Tallawahs</v>
      </c>
      <c r="G265" t="s">
        <v>494</v>
      </c>
      <c r="H265" t="s">
        <v>508</v>
      </c>
      <c r="I265">
        <f>VLOOKUP(D265,'[4]Winning index-CPL'!A$1:B$7,2,TRUE)</f>
        <v>0.418605</v>
      </c>
      <c r="J265">
        <f>VLOOKUP(F265,'[4]Winning index-CPL'!A$1:B$7,2,TRUE)</f>
        <v>0.48837199999999997</v>
      </c>
      <c r="K265">
        <f>VLOOKUP(G265,'[4]Winning index-CPL'!A$1:B$7,2,TRUE)</f>
        <v>0.418605</v>
      </c>
      <c r="L265">
        <f t="shared" si="9"/>
        <v>1</v>
      </c>
    </row>
    <row r="266" spans="1:12" x14ac:dyDescent="0.35">
      <c r="B266" s="5">
        <v>44082</v>
      </c>
      <c r="C266" t="s">
        <v>507</v>
      </c>
      <c r="D266" t="s">
        <v>479</v>
      </c>
      <c r="E266" t="s">
        <v>481</v>
      </c>
      <c r="F266" t="str">
        <f t="shared" si="8"/>
        <v>St Lucia Zouks</v>
      </c>
      <c r="G266" t="s">
        <v>509</v>
      </c>
      <c r="H266" t="s">
        <v>589</v>
      </c>
      <c r="I266">
        <f>VLOOKUP(D266,'[4]Winning index-CPL'!A$1:B$7,2,TRUE)</f>
        <v>0.65116300000000005</v>
      </c>
      <c r="J266">
        <f>VLOOKUP(F266,'[4]Winning index-CPL'!A$1:B$7,2,TRUE)</f>
        <v>0.41428599999999999</v>
      </c>
      <c r="K266">
        <f>VLOOKUP(G266,'[4]Winning index-CPL'!A$1:B$7,2,TRUE)</f>
        <v>0.41428599999999999</v>
      </c>
      <c r="L266">
        <f t="shared" si="9"/>
        <v>1</v>
      </c>
    </row>
    <row r="267" spans="1:12" x14ac:dyDescent="0.35">
      <c r="A267">
        <v>11</v>
      </c>
      <c r="B267" s="5">
        <v>43330</v>
      </c>
      <c r="C267" t="s">
        <v>495</v>
      </c>
      <c r="D267" t="s">
        <v>479</v>
      </c>
      <c r="E267" t="s">
        <v>476</v>
      </c>
      <c r="F267" t="str">
        <f t="shared" si="8"/>
        <v>Jamaica Tallawahs</v>
      </c>
      <c r="G267" t="s">
        <v>73</v>
      </c>
      <c r="H267" t="s">
        <v>520</v>
      </c>
      <c r="I267">
        <f>VLOOKUP(D267,'[4]Winning index-CPL'!A$1:B$7,2,TRUE)</f>
        <v>0.65116300000000005</v>
      </c>
      <c r="J267">
        <f>VLOOKUP(F267,'[4]Winning index-CPL'!A$1:B$7,2,TRUE)</f>
        <v>0.48837199999999997</v>
      </c>
      <c r="K267">
        <f>VLOOKUP(G267,'[4]Winning index-CPL'!A$1:B$7,2,TRUE)</f>
        <v>0.65116300000000005</v>
      </c>
      <c r="L267">
        <f t="shared" si="9"/>
        <v>0</v>
      </c>
    </row>
    <row r="268" spans="1:12" x14ac:dyDescent="0.35">
      <c r="A268">
        <v>12</v>
      </c>
      <c r="B268" s="5">
        <v>44068</v>
      </c>
      <c r="C268" t="s">
        <v>474</v>
      </c>
      <c r="D268" t="s">
        <v>479</v>
      </c>
      <c r="E268" t="s">
        <v>476</v>
      </c>
      <c r="F268" t="str">
        <f t="shared" si="8"/>
        <v>Jamaica Tallawahs</v>
      </c>
      <c r="G268" t="s">
        <v>74</v>
      </c>
      <c r="H268" t="s">
        <v>405</v>
      </c>
      <c r="I268">
        <f>VLOOKUP(D268,'[4]Winning index-CPL'!A$1:B$7,2,TRUE)</f>
        <v>0.65116300000000005</v>
      </c>
      <c r="J268">
        <f>VLOOKUP(F268,'[4]Winning index-CPL'!A$1:B$7,2,TRUE)</f>
        <v>0.48837199999999997</v>
      </c>
      <c r="K268">
        <f>VLOOKUP(G268,'[4]Winning index-CPL'!A$1:B$7,2,TRUE)</f>
        <v>0.48837199999999997</v>
      </c>
      <c r="L268">
        <f t="shared" si="9"/>
        <v>1</v>
      </c>
    </row>
    <row r="269" spans="1:12" x14ac:dyDescent="0.35">
      <c r="A269">
        <v>15</v>
      </c>
      <c r="B269" s="5">
        <v>42191</v>
      </c>
      <c r="C269" t="s">
        <v>482</v>
      </c>
      <c r="D269" t="s">
        <v>501</v>
      </c>
      <c r="E269" t="s">
        <v>472</v>
      </c>
      <c r="F269" t="str">
        <f t="shared" si="8"/>
        <v>St Kitts and Nevis Patriots</v>
      </c>
      <c r="G269" t="s">
        <v>76</v>
      </c>
      <c r="H269" t="s">
        <v>590</v>
      </c>
      <c r="I269">
        <f>VLOOKUP(D269,'[4]Winning index-CPL'!A$1:B$7,2,TRUE)</f>
        <v>0.418605</v>
      </c>
      <c r="J269">
        <f>VLOOKUP(F269,'[4]Winning index-CPL'!A$1:B$7,2,TRUE)</f>
        <v>0.41428599999999999</v>
      </c>
      <c r="K269">
        <f>VLOOKUP(G269,'[4]Winning index-CPL'!A$1:B$7,2,TRUE)</f>
        <v>0.41428599999999999</v>
      </c>
      <c r="L269">
        <f t="shared" si="9"/>
        <v>1</v>
      </c>
    </row>
    <row r="275" spans="11:12" x14ac:dyDescent="0.35">
      <c r="K275" t="s">
        <v>591</v>
      </c>
      <c r="L275">
        <f>COUNTIF(L2:L269,1)</f>
        <v>117</v>
      </c>
    </row>
    <row r="276" spans="11:12" x14ac:dyDescent="0.35">
      <c r="K276" t="s">
        <v>236</v>
      </c>
      <c r="L276">
        <v>268</v>
      </c>
    </row>
    <row r="277" spans="11:12" x14ac:dyDescent="0.35">
      <c r="K277" t="s">
        <v>457</v>
      </c>
      <c r="L277">
        <f>L275/L276</f>
        <v>0.43656716417910446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7"/>
  <sheetViews>
    <sheetView workbookViewId="0">
      <selection activeCell="F11" sqref="F11"/>
    </sheetView>
  </sheetViews>
  <sheetFormatPr defaultRowHeight="14.5" x14ac:dyDescent="0.35"/>
  <cols>
    <col min="1" max="1" width="22.54296875" bestFit="1" customWidth="1"/>
  </cols>
  <sheetData>
    <row r="1" spans="1:2" x14ac:dyDescent="0.35">
      <c r="A1" t="s">
        <v>71</v>
      </c>
      <c r="B1">
        <v>0.1875</v>
      </c>
    </row>
    <row r="2" spans="1:2" x14ac:dyDescent="0.35">
      <c r="A2" t="s">
        <v>72</v>
      </c>
      <c r="B2">
        <v>0.418605</v>
      </c>
    </row>
    <row r="3" spans="1:2" x14ac:dyDescent="0.35">
      <c r="A3" t="s">
        <v>73</v>
      </c>
      <c r="B3">
        <v>0.65116300000000005</v>
      </c>
    </row>
    <row r="4" spans="1:2" x14ac:dyDescent="0.35">
      <c r="A4" t="s">
        <v>74</v>
      </c>
      <c r="B4">
        <v>0.48837199999999997</v>
      </c>
    </row>
    <row r="5" spans="1:2" x14ac:dyDescent="0.35">
      <c r="A5" t="s">
        <v>75</v>
      </c>
      <c r="B5">
        <v>0.36046499999999998</v>
      </c>
    </row>
    <row r="6" spans="1:2" x14ac:dyDescent="0.35">
      <c r="A6" t="s">
        <v>76</v>
      </c>
      <c r="B6">
        <v>0.41428599999999999</v>
      </c>
    </row>
    <row r="7" spans="1:2" x14ac:dyDescent="0.35">
      <c r="A7" t="s">
        <v>77</v>
      </c>
      <c r="B7">
        <v>0.62790699999999999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"/>
  <sheetViews>
    <sheetView tabSelected="1" workbookViewId="0">
      <selection activeCell="L5" sqref="L5"/>
    </sheetView>
  </sheetViews>
  <sheetFormatPr defaultRowHeight="14.5" x14ac:dyDescent="0.35"/>
  <cols>
    <col min="1" max="1" width="24.54296875" bestFit="1" customWidth="1"/>
    <col min="2" max="2" width="13.54296875" bestFit="1" customWidth="1"/>
    <col min="3" max="3" width="11.54296875" bestFit="1" customWidth="1"/>
    <col min="4" max="4" width="11" bestFit="1" customWidth="1"/>
    <col min="6" max="6" width="11.36328125" bestFit="1" customWidth="1"/>
    <col min="7" max="7" width="20.7265625" bestFit="1" customWidth="1"/>
    <col min="8" max="8" width="16.08984375" bestFit="1" customWidth="1"/>
  </cols>
  <sheetData>
    <row r="1" spans="1:9" s="1" customFormat="1" x14ac:dyDescent="0.35">
      <c r="A1" s="1" t="s">
        <v>592</v>
      </c>
      <c r="B1" s="1" t="s">
        <v>81</v>
      </c>
      <c r="C1" s="1" t="s">
        <v>82</v>
      </c>
      <c r="D1" s="1" t="s">
        <v>83</v>
      </c>
      <c r="E1" s="1" t="s">
        <v>84</v>
      </c>
      <c r="F1" s="1" t="s">
        <v>85</v>
      </c>
      <c r="G1" s="1" t="s">
        <v>86</v>
      </c>
      <c r="H1" s="1" t="s">
        <v>90</v>
      </c>
      <c r="I1" s="1" t="s">
        <v>89</v>
      </c>
    </row>
    <row r="2" spans="1:9" x14ac:dyDescent="0.35">
      <c r="A2" t="s">
        <v>80</v>
      </c>
      <c r="B2">
        <v>186</v>
      </c>
      <c r="C2">
        <v>106</v>
      </c>
      <c r="D2">
        <v>78</v>
      </c>
      <c r="E2">
        <v>2</v>
      </c>
      <c r="F2">
        <v>214</v>
      </c>
      <c r="G2">
        <v>3.3809999999999998</v>
      </c>
      <c r="H2">
        <v>0.56989199999999995</v>
      </c>
      <c r="I2">
        <f>H2*H2</f>
        <v>0.32477689166399992</v>
      </c>
    </row>
    <row r="3" spans="1:9" x14ac:dyDescent="0.35">
      <c r="A3" t="s">
        <v>11</v>
      </c>
      <c r="B3">
        <v>72</v>
      </c>
      <c r="C3">
        <v>27</v>
      </c>
      <c r="D3">
        <v>44</v>
      </c>
      <c r="E3">
        <v>1</v>
      </c>
      <c r="F3">
        <v>55</v>
      </c>
      <c r="G3">
        <v>-0.84799999999999998</v>
      </c>
      <c r="H3">
        <v>0.375</v>
      </c>
      <c r="I3">
        <f t="shared" ref="I3:I17" si="0">H3*H3</f>
        <v>0.140625</v>
      </c>
    </row>
    <row r="4" spans="1:9" x14ac:dyDescent="0.35">
      <c r="A4" t="s">
        <v>12</v>
      </c>
      <c r="B4">
        <v>214</v>
      </c>
      <c r="C4">
        <v>101</v>
      </c>
      <c r="D4">
        <v>110</v>
      </c>
      <c r="E4">
        <v>3</v>
      </c>
      <c r="F4">
        <v>205</v>
      </c>
      <c r="G4">
        <v>-1.5049999999999999</v>
      </c>
      <c r="H4">
        <v>0.47196300000000002</v>
      </c>
      <c r="I4">
        <f t="shared" si="0"/>
        <v>0.22274907336900002</v>
      </c>
    </row>
    <row r="5" spans="1:9" x14ac:dyDescent="0.35">
      <c r="A5" t="s">
        <v>13</v>
      </c>
      <c r="B5">
        <v>28</v>
      </c>
      <c r="C5">
        <v>13</v>
      </c>
      <c r="D5">
        <v>15</v>
      </c>
      <c r="E5">
        <v>0</v>
      </c>
      <c r="F5">
        <v>26</v>
      </c>
      <c r="G5">
        <v>-0.78600000000000003</v>
      </c>
      <c r="H5">
        <v>0.46428599999999998</v>
      </c>
      <c r="I5">
        <f t="shared" si="0"/>
        <v>0.21556148979599998</v>
      </c>
    </row>
    <row r="6" spans="1:9" x14ac:dyDescent="0.35">
      <c r="A6" t="s">
        <v>14</v>
      </c>
      <c r="B6">
        <v>14</v>
      </c>
      <c r="C6">
        <v>10</v>
      </c>
      <c r="D6">
        <v>4</v>
      </c>
      <c r="E6">
        <v>0</v>
      </c>
      <c r="F6">
        <v>20</v>
      </c>
      <c r="G6">
        <v>0.316</v>
      </c>
      <c r="H6">
        <v>0.71428599999999998</v>
      </c>
      <c r="I6">
        <f t="shared" si="0"/>
        <v>0.51020448979599997</v>
      </c>
    </row>
    <row r="7" spans="1:9" x14ac:dyDescent="0.35">
      <c r="A7" t="s">
        <v>15</v>
      </c>
      <c r="B7">
        <v>186</v>
      </c>
      <c r="C7">
        <v>87</v>
      </c>
      <c r="D7">
        <v>99</v>
      </c>
      <c r="E7">
        <v>0</v>
      </c>
      <c r="F7">
        <v>174</v>
      </c>
      <c r="G7">
        <v>-2.5310000000000001</v>
      </c>
      <c r="H7">
        <v>0.46774199999999999</v>
      </c>
      <c r="I7">
        <f t="shared" si="0"/>
        <v>0.21878257856399999</v>
      </c>
    </row>
    <row r="8" spans="1:9" x14ac:dyDescent="0.35">
      <c r="A8" t="s">
        <v>16</v>
      </c>
      <c r="B8">
        <v>14</v>
      </c>
      <c r="C8">
        <v>6</v>
      </c>
      <c r="D8">
        <v>8</v>
      </c>
      <c r="E8">
        <v>0</v>
      </c>
      <c r="F8">
        <v>12</v>
      </c>
      <c r="G8">
        <v>-0.214</v>
      </c>
      <c r="H8">
        <v>0.42857099999999998</v>
      </c>
      <c r="I8">
        <f t="shared" si="0"/>
        <v>0.18367310204099999</v>
      </c>
    </row>
    <row r="9" spans="1:9" x14ac:dyDescent="0.35">
      <c r="A9" t="s">
        <v>17</v>
      </c>
      <c r="B9">
        <v>214</v>
      </c>
      <c r="C9">
        <v>106</v>
      </c>
      <c r="D9">
        <v>104</v>
      </c>
      <c r="E9">
        <v>4</v>
      </c>
      <c r="F9">
        <v>216</v>
      </c>
      <c r="G9">
        <v>1.5169999999999999</v>
      </c>
      <c r="H9">
        <v>0.49532700000000002</v>
      </c>
      <c r="I9">
        <f t="shared" si="0"/>
        <v>0.24534883692900003</v>
      </c>
    </row>
    <row r="10" spans="1:9" x14ac:dyDescent="0.35">
      <c r="A10" t="s">
        <v>18</v>
      </c>
      <c r="B10">
        <v>14</v>
      </c>
      <c r="C10">
        <v>9</v>
      </c>
      <c r="D10">
        <v>5</v>
      </c>
      <c r="E10">
        <v>0</v>
      </c>
      <c r="F10">
        <v>18</v>
      </c>
      <c r="G10">
        <v>0.251</v>
      </c>
      <c r="H10">
        <v>0.64285700000000001</v>
      </c>
      <c r="I10">
        <f t="shared" si="0"/>
        <v>0.41326512244899999</v>
      </c>
    </row>
    <row r="11" spans="1:9" x14ac:dyDescent="0.35">
      <c r="A11" t="s">
        <v>19</v>
      </c>
      <c r="B11">
        <v>214</v>
      </c>
      <c r="C11">
        <v>119</v>
      </c>
      <c r="D11">
        <v>94</v>
      </c>
      <c r="E11">
        <v>1</v>
      </c>
      <c r="F11">
        <v>239</v>
      </c>
      <c r="G11">
        <v>4.4770000000000003</v>
      </c>
      <c r="H11">
        <v>0.55607499999999999</v>
      </c>
      <c r="I11">
        <f t="shared" si="0"/>
        <v>0.309219405625</v>
      </c>
    </row>
    <row r="12" spans="1:9" x14ac:dyDescent="0.35">
      <c r="A12" t="s">
        <v>20</v>
      </c>
      <c r="B12">
        <v>46</v>
      </c>
      <c r="C12">
        <v>12</v>
      </c>
      <c r="D12">
        <v>33</v>
      </c>
      <c r="E12">
        <v>1</v>
      </c>
      <c r="F12">
        <v>25</v>
      </c>
      <c r="G12">
        <v>-1.6910000000000001</v>
      </c>
      <c r="H12">
        <v>0.26086999999999999</v>
      </c>
      <c r="I12">
        <f t="shared" si="0"/>
        <v>6.8053156899999995E-2</v>
      </c>
    </row>
    <row r="13" spans="1:9" x14ac:dyDescent="0.35">
      <c r="A13" t="s">
        <v>21</v>
      </c>
      <c r="B13">
        <v>28</v>
      </c>
      <c r="C13">
        <v>13</v>
      </c>
      <c r="D13">
        <v>15</v>
      </c>
      <c r="E13">
        <v>0</v>
      </c>
      <c r="F13">
        <v>26</v>
      </c>
      <c r="G13">
        <v>0.125</v>
      </c>
      <c r="H13">
        <v>0.46428599999999998</v>
      </c>
      <c r="I13">
        <f t="shared" si="0"/>
        <v>0.21556148979599998</v>
      </c>
    </row>
    <row r="14" spans="1:9" x14ac:dyDescent="0.35">
      <c r="A14" t="s">
        <v>22</v>
      </c>
      <c r="B14">
        <v>186</v>
      </c>
      <c r="C14">
        <v>92</v>
      </c>
      <c r="D14">
        <v>89</v>
      </c>
      <c r="E14">
        <v>5</v>
      </c>
      <c r="F14">
        <v>189</v>
      </c>
      <c r="G14">
        <v>-2.2429999999999999</v>
      </c>
      <c r="H14">
        <v>0.49462400000000001</v>
      </c>
      <c r="I14">
        <f t="shared" si="0"/>
        <v>0.24465290137600001</v>
      </c>
    </row>
    <row r="15" spans="1:9" x14ac:dyDescent="0.35">
      <c r="A15" t="s">
        <v>23</v>
      </c>
      <c r="B15">
        <v>28</v>
      </c>
      <c r="C15">
        <v>14</v>
      </c>
      <c r="D15">
        <v>14</v>
      </c>
      <c r="E15">
        <v>0</v>
      </c>
      <c r="F15">
        <v>28</v>
      </c>
      <c r="G15">
        <v>0.191</v>
      </c>
      <c r="H15">
        <v>0.5</v>
      </c>
      <c r="I15">
        <f t="shared" si="0"/>
        <v>0.25</v>
      </c>
    </row>
    <row r="16" spans="1:9" x14ac:dyDescent="0.35">
      <c r="A16" t="s">
        <v>24</v>
      </c>
      <c r="B16">
        <v>214</v>
      </c>
      <c r="C16">
        <v>103</v>
      </c>
      <c r="D16">
        <v>105</v>
      </c>
      <c r="E16">
        <v>6</v>
      </c>
      <c r="F16">
        <v>212</v>
      </c>
      <c r="G16">
        <v>-1.1719999999999999</v>
      </c>
      <c r="H16">
        <v>0.48130800000000001</v>
      </c>
      <c r="I16">
        <f t="shared" si="0"/>
        <v>0.231657390864</v>
      </c>
    </row>
    <row r="17" spans="1:11" x14ac:dyDescent="0.35">
      <c r="A17" t="s">
        <v>25</v>
      </c>
      <c r="B17">
        <v>142</v>
      </c>
      <c r="C17">
        <v>70</v>
      </c>
      <c r="D17">
        <v>71</v>
      </c>
      <c r="E17">
        <v>1</v>
      </c>
      <c r="F17">
        <v>141</v>
      </c>
      <c r="G17">
        <v>0.754</v>
      </c>
      <c r="H17">
        <v>0.49295800000000001</v>
      </c>
      <c r="I17">
        <f t="shared" si="0"/>
        <v>0.243007589764</v>
      </c>
      <c r="K17" s="3"/>
    </row>
    <row r="18" spans="1:11" x14ac:dyDescent="0.35">
      <c r="G18" s="2"/>
    </row>
    <row r="19" spans="1:11" x14ac:dyDescent="0.35">
      <c r="G19" s="1" t="s">
        <v>87</v>
      </c>
      <c r="H19">
        <f>AVERAGE(H2:H17)</f>
        <v>0.49250281249999994</v>
      </c>
      <c r="I19">
        <f>AVERAGE(I2:I17)</f>
        <v>0.25232115743331252</v>
      </c>
      <c r="J19" s="1" t="s">
        <v>88</v>
      </c>
      <c r="K19">
        <f>SQRT(I19-H20)</f>
        <v>9.8803527836319766E-2</v>
      </c>
    </row>
    <row r="20" spans="1:11" x14ac:dyDescent="0.35">
      <c r="G20" t="s">
        <v>91</v>
      </c>
      <c r="H20">
        <f>H19*H19</f>
        <v>0.2425590203204101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4"/>
  <sheetViews>
    <sheetView workbookViewId="0">
      <selection activeCell="G1" sqref="G1"/>
    </sheetView>
  </sheetViews>
  <sheetFormatPr defaultRowHeight="14.5" x14ac:dyDescent="0.35"/>
  <cols>
    <col min="1" max="1" width="22.1796875" bestFit="1" customWidth="1"/>
    <col min="5" max="5" width="7.81640625" bestFit="1" customWidth="1"/>
    <col min="8" max="8" width="20.7265625" bestFit="1" customWidth="1"/>
    <col min="9" max="9" width="16.08984375" bestFit="1" customWidth="1"/>
  </cols>
  <sheetData>
    <row r="1" spans="1:12" s="1" customFormat="1" x14ac:dyDescent="0.35">
      <c r="A1" s="1" t="s">
        <v>92</v>
      </c>
      <c r="B1" s="1" t="s">
        <v>81</v>
      </c>
      <c r="C1" s="1" t="s">
        <v>82</v>
      </c>
      <c r="D1" s="1" t="s">
        <v>83</v>
      </c>
      <c r="E1" s="1" t="s">
        <v>84</v>
      </c>
      <c r="F1" s="1" t="s">
        <v>95</v>
      </c>
      <c r="G1" s="1" t="s">
        <v>85</v>
      </c>
      <c r="H1" s="1" t="s">
        <v>86</v>
      </c>
      <c r="I1" s="1" t="s">
        <v>90</v>
      </c>
      <c r="J1" s="1" t="s">
        <v>89</v>
      </c>
    </row>
    <row r="2" spans="1:12" x14ac:dyDescent="0.35">
      <c r="A2" t="s">
        <v>26</v>
      </c>
      <c r="B2">
        <v>113</v>
      </c>
      <c r="C2">
        <v>58</v>
      </c>
      <c r="D2">
        <v>52</v>
      </c>
      <c r="E2">
        <v>3</v>
      </c>
      <c r="F2">
        <v>0</v>
      </c>
      <c r="G2">
        <v>149</v>
      </c>
      <c r="H2">
        <v>1.8315999999999999</v>
      </c>
      <c r="I2">
        <v>0.51327400000000001</v>
      </c>
      <c r="J2">
        <f>I2*I2</f>
        <v>0.26345019907600004</v>
      </c>
    </row>
    <row r="3" spans="1:12" x14ac:dyDescent="0.35">
      <c r="A3" t="s">
        <v>27</v>
      </c>
      <c r="B3">
        <v>113</v>
      </c>
      <c r="C3">
        <v>46</v>
      </c>
      <c r="D3">
        <v>66</v>
      </c>
      <c r="E3">
        <v>1</v>
      </c>
      <c r="F3">
        <v>0</v>
      </c>
      <c r="G3">
        <v>118</v>
      </c>
      <c r="H3">
        <v>-1.8247</v>
      </c>
      <c r="I3">
        <v>0.40708</v>
      </c>
      <c r="J3">
        <f t="shared" ref="J3:J9" si="0">I3*I3</f>
        <v>0.16571412639999999</v>
      </c>
    </row>
    <row r="4" spans="1:12" x14ac:dyDescent="0.35">
      <c r="A4" t="s">
        <v>28</v>
      </c>
      <c r="B4">
        <v>113</v>
      </c>
      <c r="C4">
        <v>56</v>
      </c>
      <c r="D4">
        <v>55</v>
      </c>
      <c r="E4">
        <v>2</v>
      </c>
      <c r="F4">
        <v>0</v>
      </c>
      <c r="G4">
        <v>141</v>
      </c>
      <c r="H4">
        <v>-2.0781000000000001</v>
      </c>
      <c r="I4">
        <v>0.49557499999999999</v>
      </c>
      <c r="J4">
        <f t="shared" si="0"/>
        <v>0.24559458062499998</v>
      </c>
    </row>
    <row r="5" spans="1:12" x14ac:dyDescent="0.35">
      <c r="A5" t="s">
        <v>29</v>
      </c>
      <c r="B5">
        <v>113</v>
      </c>
      <c r="C5">
        <v>46</v>
      </c>
      <c r="D5">
        <v>66</v>
      </c>
      <c r="E5">
        <v>1</v>
      </c>
      <c r="F5">
        <v>0</v>
      </c>
      <c r="G5">
        <v>110</v>
      </c>
      <c r="H5">
        <v>-3.6817000000000002</v>
      </c>
      <c r="I5">
        <v>0.40708</v>
      </c>
      <c r="J5">
        <f t="shared" si="0"/>
        <v>0.16571412639999999</v>
      </c>
    </row>
    <row r="6" spans="1:12" x14ac:dyDescent="0.35">
      <c r="A6" t="s">
        <v>30</v>
      </c>
      <c r="B6">
        <v>113</v>
      </c>
      <c r="C6">
        <v>62</v>
      </c>
      <c r="D6">
        <v>50</v>
      </c>
      <c r="E6">
        <v>1</v>
      </c>
      <c r="F6">
        <v>0</v>
      </c>
      <c r="G6">
        <v>150</v>
      </c>
      <c r="H6">
        <v>3.2235</v>
      </c>
      <c r="I6">
        <v>0.54867299999999997</v>
      </c>
      <c r="J6">
        <f t="shared" si="0"/>
        <v>0.30104206092899999</v>
      </c>
    </row>
    <row r="7" spans="1:12" x14ac:dyDescent="0.35">
      <c r="A7" t="s">
        <v>31</v>
      </c>
      <c r="B7">
        <v>113</v>
      </c>
      <c r="C7">
        <v>67</v>
      </c>
      <c r="D7">
        <v>45</v>
      </c>
      <c r="E7">
        <v>1</v>
      </c>
      <c r="F7">
        <v>0</v>
      </c>
      <c r="G7">
        <v>168</v>
      </c>
      <c r="H7">
        <v>4.8015999999999996</v>
      </c>
      <c r="I7">
        <v>0.59292</v>
      </c>
      <c r="J7">
        <f t="shared" si="0"/>
        <v>0.3515541264</v>
      </c>
    </row>
    <row r="8" spans="1:12" x14ac:dyDescent="0.35">
      <c r="A8" t="s">
        <v>32</v>
      </c>
      <c r="B8">
        <v>113</v>
      </c>
      <c r="C8">
        <v>65</v>
      </c>
      <c r="D8">
        <v>46</v>
      </c>
      <c r="E8">
        <v>2</v>
      </c>
      <c r="F8">
        <v>0</v>
      </c>
      <c r="G8">
        <v>166</v>
      </c>
      <c r="H8">
        <v>0.44400000000000001</v>
      </c>
      <c r="I8">
        <v>0.57522099999999998</v>
      </c>
      <c r="J8">
        <f t="shared" si="0"/>
        <v>0.33087919884099998</v>
      </c>
    </row>
    <row r="9" spans="1:12" x14ac:dyDescent="0.35">
      <c r="A9" t="s">
        <v>33</v>
      </c>
      <c r="B9">
        <v>113</v>
      </c>
      <c r="C9">
        <v>45</v>
      </c>
      <c r="D9">
        <v>65</v>
      </c>
      <c r="E9">
        <v>3</v>
      </c>
      <c r="F9">
        <v>0</v>
      </c>
      <c r="G9">
        <v>125</v>
      </c>
      <c r="H9">
        <v>-2.7483</v>
      </c>
      <c r="I9">
        <v>0.39822999999999997</v>
      </c>
      <c r="J9">
        <f t="shared" si="0"/>
        <v>0.15858713289999998</v>
      </c>
    </row>
    <row r="13" spans="1:12" x14ac:dyDescent="0.35">
      <c r="H13" s="1" t="s">
        <v>87</v>
      </c>
      <c r="I13">
        <f>AVERAGE(I2:I9)</f>
        <v>0.49225662499999995</v>
      </c>
      <c r="J13">
        <f>AVERAGE(J2:J9)</f>
        <v>0.24781694394637496</v>
      </c>
      <c r="K13" s="1" t="s">
        <v>88</v>
      </c>
      <c r="L13">
        <f>SQRT(J13-I14)</f>
        <v>7.4164405815622836E-2</v>
      </c>
    </row>
    <row r="14" spans="1:12" x14ac:dyDescent="0.35">
      <c r="H14" t="s">
        <v>91</v>
      </c>
      <c r="I14">
        <f>I13*I13</f>
        <v>0.24231658485639057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5"/>
  <sheetViews>
    <sheetView zoomScale="85" zoomScaleNormal="85" workbookViewId="0">
      <selection activeCell="G1" sqref="G1"/>
    </sheetView>
  </sheetViews>
  <sheetFormatPr defaultRowHeight="14.5" x14ac:dyDescent="0.35"/>
  <cols>
    <col min="1" max="1" width="25.7265625" bestFit="1" customWidth="1"/>
    <col min="7" max="7" width="21.453125" bestFit="1" customWidth="1"/>
    <col min="8" max="8" width="16.6328125" bestFit="1" customWidth="1"/>
  </cols>
  <sheetData>
    <row r="1" spans="1:9" s="1" customFormat="1" x14ac:dyDescent="0.35">
      <c r="A1" s="1" t="s">
        <v>93</v>
      </c>
      <c r="B1" s="1" t="s">
        <v>81</v>
      </c>
      <c r="C1" s="1" t="s">
        <v>82</v>
      </c>
      <c r="D1" s="1" t="s">
        <v>83</v>
      </c>
      <c r="E1" s="1" t="s">
        <v>95</v>
      </c>
      <c r="F1" s="1" t="s">
        <v>86</v>
      </c>
      <c r="G1" s="1" t="s">
        <v>85</v>
      </c>
      <c r="H1" s="1" t="s">
        <v>90</v>
      </c>
      <c r="I1" s="1" t="s">
        <v>89</v>
      </c>
    </row>
    <row r="2" spans="1:9" x14ac:dyDescent="0.35">
      <c r="A2" t="s">
        <v>34</v>
      </c>
      <c r="B2">
        <v>122</v>
      </c>
      <c r="C2">
        <v>62</v>
      </c>
      <c r="D2">
        <v>50</v>
      </c>
      <c r="E2">
        <v>2</v>
      </c>
      <c r="F2">
        <v>8</v>
      </c>
      <c r="G2">
        <v>134</v>
      </c>
      <c r="H2">
        <v>0.50819700000000001</v>
      </c>
      <c r="I2">
        <f>H2*H2</f>
        <v>0.25826419080899998</v>
      </c>
    </row>
    <row r="3" spans="1:9" x14ac:dyDescent="0.35">
      <c r="A3" t="s">
        <v>35</v>
      </c>
      <c r="B3">
        <v>172</v>
      </c>
      <c r="C3">
        <v>60</v>
      </c>
      <c r="D3">
        <v>93</v>
      </c>
      <c r="E3">
        <v>2</v>
      </c>
      <c r="F3">
        <v>17</v>
      </c>
      <c r="G3">
        <v>139</v>
      </c>
      <c r="H3">
        <v>0.34883700000000001</v>
      </c>
      <c r="I3">
        <f t="shared" ref="I3:I38" si="0">H3*H3</f>
        <v>0.12168725256900001</v>
      </c>
    </row>
    <row r="4" spans="1:9" x14ac:dyDescent="0.35">
      <c r="A4" t="s">
        <v>36</v>
      </c>
      <c r="B4">
        <v>54</v>
      </c>
      <c r="C4">
        <v>17</v>
      </c>
      <c r="D4">
        <v>30</v>
      </c>
      <c r="E4">
        <v>4</v>
      </c>
      <c r="F4">
        <v>3</v>
      </c>
      <c r="G4">
        <v>41</v>
      </c>
      <c r="H4">
        <v>0.31481500000000001</v>
      </c>
      <c r="I4">
        <f t="shared" si="0"/>
        <v>9.9108484225000001E-2</v>
      </c>
    </row>
    <row r="5" spans="1:9" x14ac:dyDescent="0.35">
      <c r="A5" t="s">
        <v>37</v>
      </c>
      <c r="B5">
        <v>52</v>
      </c>
      <c r="C5">
        <v>17</v>
      </c>
      <c r="D5">
        <v>30</v>
      </c>
      <c r="E5">
        <v>0</v>
      </c>
      <c r="F5">
        <v>5</v>
      </c>
      <c r="G5">
        <v>39</v>
      </c>
      <c r="H5">
        <v>0.32692300000000002</v>
      </c>
      <c r="I5">
        <f t="shared" si="0"/>
        <v>0.10687864792900001</v>
      </c>
    </row>
    <row r="6" spans="1:9" x14ac:dyDescent="0.35">
      <c r="A6" t="s">
        <v>38</v>
      </c>
      <c r="B6">
        <v>106</v>
      </c>
      <c r="C6">
        <v>39</v>
      </c>
      <c r="D6">
        <v>49</v>
      </c>
      <c r="E6">
        <v>5</v>
      </c>
      <c r="F6">
        <v>13</v>
      </c>
      <c r="G6">
        <v>95.75</v>
      </c>
      <c r="H6">
        <v>0.367925</v>
      </c>
      <c r="I6">
        <f t="shared" si="0"/>
        <v>0.135368805625</v>
      </c>
    </row>
    <row r="7" spans="1:9" x14ac:dyDescent="0.35">
      <c r="A7" t="s">
        <v>39</v>
      </c>
      <c r="B7">
        <v>70</v>
      </c>
      <c r="C7">
        <v>28</v>
      </c>
      <c r="D7">
        <v>35</v>
      </c>
      <c r="E7">
        <v>0</v>
      </c>
      <c r="F7">
        <v>7</v>
      </c>
      <c r="G7">
        <v>59</v>
      </c>
      <c r="H7">
        <v>0.4</v>
      </c>
      <c r="I7">
        <f t="shared" si="0"/>
        <v>0.16000000000000003</v>
      </c>
    </row>
    <row r="8" spans="1:9" x14ac:dyDescent="0.35">
      <c r="A8" t="s">
        <v>40</v>
      </c>
      <c r="B8">
        <v>228</v>
      </c>
      <c r="C8">
        <v>106</v>
      </c>
      <c r="D8">
        <v>95</v>
      </c>
      <c r="E8">
        <v>5</v>
      </c>
      <c r="F8">
        <v>22</v>
      </c>
      <c r="G8">
        <v>239</v>
      </c>
      <c r="H8">
        <v>0.46491199999999999</v>
      </c>
      <c r="I8">
        <f t="shared" si="0"/>
        <v>0.216143167744</v>
      </c>
    </row>
    <row r="9" spans="1:9" x14ac:dyDescent="0.35">
      <c r="A9" t="s">
        <v>41</v>
      </c>
      <c r="B9">
        <v>132</v>
      </c>
      <c r="C9">
        <v>53</v>
      </c>
      <c r="D9">
        <v>58</v>
      </c>
      <c r="E9">
        <v>2</v>
      </c>
      <c r="F9">
        <v>19</v>
      </c>
      <c r="G9">
        <v>127</v>
      </c>
      <c r="H9">
        <v>0.40151500000000001</v>
      </c>
      <c r="I9">
        <f t="shared" si="0"/>
        <v>0.161214295225</v>
      </c>
    </row>
    <row r="10" spans="1:9" x14ac:dyDescent="0.35">
      <c r="A10" t="s">
        <v>42</v>
      </c>
      <c r="B10">
        <v>76</v>
      </c>
      <c r="C10">
        <v>24</v>
      </c>
      <c r="D10">
        <v>45</v>
      </c>
      <c r="E10">
        <v>3</v>
      </c>
      <c r="F10">
        <v>4</v>
      </c>
      <c r="G10">
        <v>55</v>
      </c>
      <c r="H10">
        <v>0.31578899999999999</v>
      </c>
      <c r="I10">
        <f t="shared" si="0"/>
        <v>9.9722692520999995E-2</v>
      </c>
    </row>
    <row r="11" spans="1:9" x14ac:dyDescent="0.35">
      <c r="A11" t="s">
        <v>43</v>
      </c>
      <c r="B11">
        <v>108</v>
      </c>
      <c r="C11">
        <v>55</v>
      </c>
      <c r="D11">
        <v>37</v>
      </c>
      <c r="E11">
        <v>2</v>
      </c>
      <c r="F11">
        <v>14</v>
      </c>
      <c r="G11">
        <v>126</v>
      </c>
      <c r="H11">
        <v>0.50925900000000002</v>
      </c>
      <c r="I11">
        <f t="shared" si="0"/>
        <v>0.25934472908100004</v>
      </c>
    </row>
    <row r="12" spans="1:9" x14ac:dyDescent="0.35">
      <c r="A12" t="s">
        <v>44</v>
      </c>
      <c r="B12">
        <v>110</v>
      </c>
      <c r="C12">
        <v>42</v>
      </c>
      <c r="D12">
        <v>56</v>
      </c>
      <c r="E12">
        <v>2</v>
      </c>
      <c r="F12">
        <v>10</v>
      </c>
      <c r="G12">
        <v>94</v>
      </c>
      <c r="H12">
        <v>0.38181799999999999</v>
      </c>
      <c r="I12">
        <f t="shared" si="0"/>
        <v>0.14578498512399998</v>
      </c>
    </row>
    <row r="13" spans="1:9" x14ac:dyDescent="0.35">
      <c r="A13" t="s">
        <v>45</v>
      </c>
      <c r="B13">
        <v>94</v>
      </c>
      <c r="C13">
        <v>37</v>
      </c>
      <c r="D13">
        <v>47</v>
      </c>
      <c r="E13">
        <v>2</v>
      </c>
      <c r="F13">
        <v>8</v>
      </c>
      <c r="G13">
        <v>84</v>
      </c>
      <c r="H13">
        <v>0.39361699999999999</v>
      </c>
      <c r="I13">
        <f t="shared" si="0"/>
        <v>0.154934342689</v>
      </c>
    </row>
    <row r="14" spans="1:9" x14ac:dyDescent="0.35">
      <c r="A14" t="s">
        <v>46</v>
      </c>
      <c r="B14">
        <v>82</v>
      </c>
      <c r="C14">
        <v>37</v>
      </c>
      <c r="D14">
        <v>35</v>
      </c>
      <c r="E14">
        <v>4</v>
      </c>
      <c r="F14">
        <v>6</v>
      </c>
      <c r="G14">
        <v>84</v>
      </c>
      <c r="H14">
        <v>0.45122000000000001</v>
      </c>
      <c r="I14">
        <f t="shared" si="0"/>
        <v>0.2035994884</v>
      </c>
    </row>
    <row r="15" spans="1:9" x14ac:dyDescent="0.35">
      <c r="A15" t="s">
        <v>47</v>
      </c>
      <c r="B15">
        <v>52</v>
      </c>
      <c r="C15">
        <v>32</v>
      </c>
      <c r="D15">
        <v>13</v>
      </c>
      <c r="E15">
        <v>0</v>
      </c>
      <c r="F15">
        <v>7</v>
      </c>
      <c r="G15">
        <v>69</v>
      </c>
      <c r="H15">
        <v>0.61538499999999996</v>
      </c>
      <c r="I15">
        <f t="shared" si="0"/>
        <v>0.37869869822499996</v>
      </c>
    </row>
    <row r="16" spans="1:9" x14ac:dyDescent="0.35">
      <c r="A16" t="s">
        <v>48</v>
      </c>
      <c r="B16">
        <v>228</v>
      </c>
      <c r="C16">
        <v>108</v>
      </c>
      <c r="D16">
        <v>101</v>
      </c>
      <c r="E16">
        <v>5</v>
      </c>
      <c r="F16">
        <v>14</v>
      </c>
      <c r="G16">
        <v>235</v>
      </c>
      <c r="H16">
        <v>0.47368399999999999</v>
      </c>
      <c r="I16">
        <f t="shared" si="0"/>
        <v>0.22437653185599998</v>
      </c>
    </row>
    <row r="17" spans="1:9" x14ac:dyDescent="0.35">
      <c r="A17" t="s">
        <v>49</v>
      </c>
      <c r="B17">
        <v>228</v>
      </c>
      <c r="C17">
        <v>121</v>
      </c>
      <c r="D17">
        <v>74</v>
      </c>
      <c r="E17">
        <v>11</v>
      </c>
      <c r="F17">
        <v>22</v>
      </c>
      <c r="G17">
        <v>275</v>
      </c>
      <c r="H17">
        <v>0.53070200000000001</v>
      </c>
      <c r="I17">
        <f t="shared" si="0"/>
        <v>0.28164461280399999</v>
      </c>
    </row>
    <row r="18" spans="1:9" x14ac:dyDescent="0.35">
      <c r="A18" t="s">
        <v>50</v>
      </c>
      <c r="B18">
        <v>228</v>
      </c>
      <c r="C18">
        <v>97</v>
      </c>
      <c r="D18">
        <v>102</v>
      </c>
      <c r="E18">
        <v>7</v>
      </c>
      <c r="F18">
        <v>22</v>
      </c>
      <c r="G18">
        <v>221</v>
      </c>
      <c r="H18">
        <v>0.42543900000000001</v>
      </c>
      <c r="I18">
        <f t="shared" si="0"/>
        <v>0.18099834272100002</v>
      </c>
    </row>
    <row r="19" spans="1:9" x14ac:dyDescent="0.35">
      <c r="A19" t="s">
        <v>51</v>
      </c>
      <c r="B19">
        <v>108</v>
      </c>
      <c r="C19">
        <v>36</v>
      </c>
      <c r="D19">
        <v>64</v>
      </c>
      <c r="E19">
        <v>2</v>
      </c>
      <c r="F19">
        <v>6</v>
      </c>
      <c r="G19">
        <v>80</v>
      </c>
      <c r="H19">
        <v>0.33333299999999999</v>
      </c>
      <c r="I19">
        <f t="shared" si="0"/>
        <v>0.11111088888899999</v>
      </c>
    </row>
    <row r="20" spans="1:9" x14ac:dyDescent="0.35">
      <c r="A20" t="s">
        <v>52</v>
      </c>
      <c r="B20">
        <v>70</v>
      </c>
      <c r="C20">
        <v>28</v>
      </c>
      <c r="D20">
        <v>37</v>
      </c>
      <c r="E20">
        <v>3</v>
      </c>
      <c r="F20">
        <v>2</v>
      </c>
      <c r="G20">
        <v>61</v>
      </c>
      <c r="H20">
        <v>0.4</v>
      </c>
      <c r="I20">
        <f t="shared" si="0"/>
        <v>0.16000000000000003</v>
      </c>
    </row>
    <row r="21" spans="1:9" x14ac:dyDescent="0.35">
      <c r="A21" t="s">
        <v>53</v>
      </c>
      <c r="B21">
        <v>50</v>
      </c>
      <c r="C21">
        <v>12</v>
      </c>
      <c r="D21">
        <v>35</v>
      </c>
      <c r="E21">
        <v>1</v>
      </c>
      <c r="F21">
        <v>2</v>
      </c>
      <c r="G21">
        <v>27</v>
      </c>
      <c r="H21">
        <v>0.24</v>
      </c>
      <c r="I21">
        <f t="shared" si="0"/>
        <v>5.7599999999999998E-2</v>
      </c>
    </row>
    <row r="22" spans="1:9" x14ac:dyDescent="0.35">
      <c r="A22" t="s">
        <v>54</v>
      </c>
      <c r="B22">
        <v>152</v>
      </c>
      <c r="C22">
        <v>62</v>
      </c>
      <c r="D22">
        <v>65</v>
      </c>
      <c r="E22">
        <v>7</v>
      </c>
      <c r="F22">
        <v>18</v>
      </c>
      <c r="G22">
        <v>149</v>
      </c>
      <c r="H22">
        <v>0.40789500000000001</v>
      </c>
      <c r="I22">
        <f t="shared" si="0"/>
        <v>0.16637833102499999</v>
      </c>
    </row>
    <row r="23" spans="1:9" x14ac:dyDescent="0.35">
      <c r="A23" t="s">
        <v>55</v>
      </c>
      <c r="B23">
        <v>65</v>
      </c>
      <c r="C23">
        <v>21</v>
      </c>
      <c r="D23">
        <v>35</v>
      </c>
      <c r="E23">
        <v>1</v>
      </c>
      <c r="F23">
        <v>8</v>
      </c>
      <c r="G23">
        <v>51</v>
      </c>
      <c r="H23">
        <v>0.323077</v>
      </c>
      <c r="I23">
        <f t="shared" si="0"/>
        <v>0.104378747929</v>
      </c>
    </row>
    <row r="24" spans="1:9" x14ac:dyDescent="0.35">
      <c r="A24" t="s">
        <v>56</v>
      </c>
      <c r="B24">
        <v>176</v>
      </c>
      <c r="C24">
        <v>96</v>
      </c>
      <c r="D24">
        <v>58</v>
      </c>
      <c r="E24">
        <v>5</v>
      </c>
      <c r="F24">
        <v>17</v>
      </c>
      <c r="G24">
        <v>214</v>
      </c>
      <c r="H24">
        <v>0.54545500000000002</v>
      </c>
      <c r="I24">
        <f t="shared" si="0"/>
        <v>0.29752115702500004</v>
      </c>
    </row>
    <row r="25" spans="1:9" x14ac:dyDescent="0.35">
      <c r="A25" t="s">
        <v>57</v>
      </c>
      <c r="B25">
        <v>52</v>
      </c>
      <c r="C25">
        <v>29</v>
      </c>
      <c r="D25">
        <v>13</v>
      </c>
      <c r="E25">
        <v>3</v>
      </c>
      <c r="F25">
        <v>7</v>
      </c>
      <c r="G25">
        <v>68</v>
      </c>
      <c r="H25">
        <v>0.55769199999999997</v>
      </c>
      <c r="I25">
        <f t="shared" si="0"/>
        <v>0.31102036686399998</v>
      </c>
    </row>
    <row r="26" spans="1:9" x14ac:dyDescent="0.35">
      <c r="A26" t="s">
        <v>58</v>
      </c>
      <c r="B26">
        <v>174</v>
      </c>
      <c r="C26">
        <v>86</v>
      </c>
      <c r="D26">
        <v>70</v>
      </c>
      <c r="E26">
        <v>1</v>
      </c>
      <c r="F26">
        <v>17</v>
      </c>
      <c r="G26">
        <v>190</v>
      </c>
      <c r="H26">
        <v>0.494253</v>
      </c>
      <c r="I26">
        <f t="shared" si="0"/>
        <v>0.24428602800900001</v>
      </c>
    </row>
    <row r="27" spans="1:9" x14ac:dyDescent="0.35">
      <c r="A27" t="s">
        <v>59</v>
      </c>
      <c r="B27">
        <v>44</v>
      </c>
      <c r="C27">
        <v>18</v>
      </c>
      <c r="D27">
        <v>22</v>
      </c>
      <c r="E27">
        <v>1</v>
      </c>
      <c r="F27">
        <v>3</v>
      </c>
      <c r="G27">
        <v>40</v>
      </c>
      <c r="H27">
        <v>0.40909099999999998</v>
      </c>
      <c r="I27">
        <f t="shared" si="0"/>
        <v>0.16735544628099999</v>
      </c>
    </row>
    <row r="28" spans="1:9" x14ac:dyDescent="0.35">
      <c r="A28" t="s">
        <v>60</v>
      </c>
      <c r="B28">
        <v>132</v>
      </c>
      <c r="C28">
        <v>70</v>
      </c>
      <c r="D28">
        <v>47</v>
      </c>
      <c r="E28">
        <v>2</v>
      </c>
      <c r="F28">
        <v>13</v>
      </c>
      <c r="G28">
        <v>155</v>
      </c>
      <c r="H28">
        <v>0.53030299999999997</v>
      </c>
      <c r="I28">
        <f t="shared" si="0"/>
        <v>0.28122127180899997</v>
      </c>
    </row>
    <row r="29" spans="1:9" x14ac:dyDescent="0.35">
      <c r="A29" t="s">
        <v>61</v>
      </c>
      <c r="B29">
        <v>28</v>
      </c>
      <c r="C29">
        <v>8</v>
      </c>
      <c r="D29">
        <v>20</v>
      </c>
      <c r="E29">
        <v>0</v>
      </c>
      <c r="F29">
        <v>0</v>
      </c>
      <c r="G29">
        <v>16</v>
      </c>
      <c r="H29">
        <v>0.28571400000000002</v>
      </c>
      <c r="I29">
        <f t="shared" si="0"/>
        <v>8.1632489796000018E-2</v>
      </c>
    </row>
    <row r="30" spans="1:9" x14ac:dyDescent="0.35">
      <c r="A30" t="s">
        <v>62</v>
      </c>
      <c r="B30">
        <v>68</v>
      </c>
      <c r="C30">
        <v>37</v>
      </c>
      <c r="D30">
        <v>27</v>
      </c>
      <c r="E30">
        <v>0</v>
      </c>
      <c r="F30">
        <v>4</v>
      </c>
      <c r="G30">
        <v>78</v>
      </c>
      <c r="H30">
        <v>0.54411799999999999</v>
      </c>
      <c r="I30">
        <f t="shared" si="0"/>
        <v>0.29606439792399997</v>
      </c>
    </row>
    <row r="31" spans="1:9" x14ac:dyDescent="0.35">
      <c r="A31" t="s">
        <v>63</v>
      </c>
      <c r="B31">
        <v>228</v>
      </c>
      <c r="C31">
        <v>104</v>
      </c>
      <c r="D31">
        <v>92</v>
      </c>
      <c r="E31">
        <v>3</v>
      </c>
      <c r="F31">
        <v>29</v>
      </c>
      <c r="G31">
        <v>240</v>
      </c>
      <c r="H31">
        <v>0.45613999999999999</v>
      </c>
      <c r="I31">
        <f t="shared" si="0"/>
        <v>0.20806369959999998</v>
      </c>
    </row>
    <row r="32" spans="1:9" x14ac:dyDescent="0.35">
      <c r="A32" t="s">
        <v>64</v>
      </c>
      <c r="B32">
        <v>96</v>
      </c>
      <c r="C32">
        <v>51</v>
      </c>
      <c r="D32">
        <v>36</v>
      </c>
      <c r="E32">
        <v>1</v>
      </c>
      <c r="F32">
        <v>8</v>
      </c>
      <c r="G32">
        <v>110</v>
      </c>
      <c r="H32">
        <v>0.53125</v>
      </c>
      <c r="I32">
        <f t="shared" si="0"/>
        <v>0.2822265625</v>
      </c>
    </row>
    <row r="33" spans="1:11" x14ac:dyDescent="0.35">
      <c r="A33" t="s">
        <v>65</v>
      </c>
      <c r="B33">
        <v>10</v>
      </c>
      <c r="C33">
        <v>2</v>
      </c>
      <c r="D33">
        <v>3</v>
      </c>
      <c r="E33">
        <v>0</v>
      </c>
      <c r="F33">
        <v>5</v>
      </c>
      <c r="G33">
        <v>9</v>
      </c>
      <c r="H33">
        <v>0.2</v>
      </c>
      <c r="I33">
        <f t="shared" si="0"/>
        <v>4.0000000000000008E-2</v>
      </c>
    </row>
    <row r="34" spans="1:11" x14ac:dyDescent="0.35">
      <c r="A34" t="s">
        <v>66</v>
      </c>
      <c r="B34">
        <v>122</v>
      </c>
      <c r="C34">
        <v>50</v>
      </c>
      <c r="D34">
        <v>58</v>
      </c>
      <c r="E34">
        <v>1</v>
      </c>
      <c r="F34">
        <v>13</v>
      </c>
      <c r="G34">
        <v>114</v>
      </c>
      <c r="H34">
        <v>0.40983599999999998</v>
      </c>
      <c r="I34">
        <f t="shared" si="0"/>
        <v>0.16796554689599999</v>
      </c>
    </row>
    <row r="35" spans="1:11" x14ac:dyDescent="0.35">
      <c r="A35" t="s">
        <v>67</v>
      </c>
      <c r="B35">
        <v>96</v>
      </c>
      <c r="C35">
        <v>37</v>
      </c>
      <c r="D35">
        <v>48</v>
      </c>
      <c r="E35">
        <v>3</v>
      </c>
      <c r="F35">
        <v>8</v>
      </c>
      <c r="G35">
        <v>85</v>
      </c>
      <c r="H35">
        <v>0.38541700000000001</v>
      </c>
      <c r="I35">
        <f t="shared" si="0"/>
        <v>0.148546263889</v>
      </c>
    </row>
    <row r="36" spans="1:11" x14ac:dyDescent="0.35">
      <c r="A36" t="s">
        <v>68</v>
      </c>
      <c r="B36">
        <v>62</v>
      </c>
      <c r="C36">
        <v>28</v>
      </c>
      <c r="D36">
        <v>26</v>
      </c>
      <c r="E36">
        <v>2</v>
      </c>
      <c r="F36">
        <v>6</v>
      </c>
      <c r="G36">
        <v>62</v>
      </c>
      <c r="H36">
        <v>0.45161299999999999</v>
      </c>
      <c r="I36">
        <f t="shared" si="0"/>
        <v>0.20395430176899998</v>
      </c>
    </row>
    <row r="37" spans="1:11" x14ac:dyDescent="0.35">
      <c r="A37" t="s">
        <v>69</v>
      </c>
      <c r="B37">
        <v>34</v>
      </c>
      <c r="C37">
        <v>16</v>
      </c>
      <c r="D37">
        <v>16</v>
      </c>
      <c r="E37">
        <v>1</v>
      </c>
      <c r="F37">
        <v>1</v>
      </c>
      <c r="G37">
        <v>34</v>
      </c>
      <c r="H37">
        <v>0.47058800000000001</v>
      </c>
      <c r="I37">
        <f t="shared" si="0"/>
        <v>0.221453065744</v>
      </c>
    </row>
    <row r="38" spans="1:11" x14ac:dyDescent="0.35">
      <c r="A38" t="s">
        <v>70</v>
      </c>
      <c r="B38">
        <v>131</v>
      </c>
      <c r="C38">
        <v>54</v>
      </c>
      <c r="D38">
        <v>58</v>
      </c>
      <c r="E38">
        <v>5</v>
      </c>
      <c r="F38">
        <v>14</v>
      </c>
      <c r="G38">
        <v>127</v>
      </c>
      <c r="H38">
        <v>0.41221400000000002</v>
      </c>
      <c r="I38">
        <f t="shared" si="0"/>
        <v>0.16992038179600003</v>
      </c>
    </row>
    <row r="44" spans="1:11" x14ac:dyDescent="0.35">
      <c r="G44" s="1" t="s">
        <v>87</v>
      </c>
      <c r="H44">
        <f>AVERAGE(H2:H38)</f>
        <v>0.42210881081081075</v>
      </c>
      <c r="I44">
        <f>AVERAGE(I2:I38)</f>
        <v>0.18671535717005408</v>
      </c>
      <c r="J44" s="1" t="s">
        <v>88</v>
      </c>
      <c r="K44">
        <f>SQRT(I44-H45)</f>
        <v>9.2409463833187835E-2</v>
      </c>
    </row>
    <row r="45" spans="1:11" x14ac:dyDescent="0.35">
      <c r="G45" t="s">
        <v>91</v>
      </c>
      <c r="H45">
        <f>H44*H44</f>
        <v>0.17817584816411683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6"/>
  <sheetViews>
    <sheetView workbookViewId="0">
      <selection activeCell="B19" sqref="B19"/>
    </sheetView>
  </sheetViews>
  <sheetFormatPr defaultRowHeight="14.5" x14ac:dyDescent="0.35"/>
  <cols>
    <col min="1" max="1" width="22.54296875" bestFit="1" customWidth="1"/>
    <col min="7" max="7" width="11.36328125" bestFit="1" customWidth="1"/>
    <col min="8" max="8" width="20.7265625" bestFit="1" customWidth="1"/>
    <col min="9" max="9" width="16.08984375" bestFit="1" customWidth="1"/>
  </cols>
  <sheetData>
    <row r="1" spans="1:12" s="1" customFormat="1" x14ac:dyDescent="0.35">
      <c r="A1" s="1" t="s">
        <v>94</v>
      </c>
      <c r="B1" s="1" t="s">
        <v>81</v>
      </c>
      <c r="C1" s="1" t="s">
        <v>82</v>
      </c>
      <c r="D1" s="1" t="s">
        <v>83</v>
      </c>
      <c r="E1" s="1" t="s">
        <v>95</v>
      </c>
      <c r="F1" s="1" t="s">
        <v>86</v>
      </c>
      <c r="G1" s="1" t="s">
        <v>85</v>
      </c>
      <c r="H1" s="1" t="s">
        <v>96</v>
      </c>
      <c r="I1" s="1" t="s">
        <v>90</v>
      </c>
      <c r="J1" s="1" t="s">
        <v>89</v>
      </c>
    </row>
    <row r="2" spans="1:12" x14ac:dyDescent="0.35">
      <c r="A2" t="s">
        <v>71</v>
      </c>
      <c r="B2">
        <v>16</v>
      </c>
      <c r="C2">
        <v>3</v>
      </c>
      <c r="D2">
        <v>13</v>
      </c>
      <c r="E2">
        <v>0</v>
      </c>
      <c r="F2">
        <v>0</v>
      </c>
      <c r="G2">
        <v>6</v>
      </c>
      <c r="H2">
        <v>-0.97</v>
      </c>
      <c r="I2">
        <v>0.1875</v>
      </c>
      <c r="J2">
        <f>I2*I2</f>
        <v>3.515625E-2</v>
      </c>
    </row>
    <row r="3" spans="1:12" x14ac:dyDescent="0.35">
      <c r="A3" t="s">
        <v>72</v>
      </c>
      <c r="B3">
        <v>86</v>
      </c>
      <c r="C3">
        <v>36</v>
      </c>
      <c r="D3">
        <v>49</v>
      </c>
      <c r="E3">
        <v>0</v>
      </c>
      <c r="F3">
        <v>1</v>
      </c>
      <c r="G3">
        <v>73</v>
      </c>
      <c r="H3">
        <v>-5.8000000000000003E-2</v>
      </c>
      <c r="I3">
        <v>0.418605</v>
      </c>
      <c r="J3">
        <f t="shared" ref="J3:J8" si="0">I3*I3</f>
        <v>0.17523014602500001</v>
      </c>
    </row>
    <row r="4" spans="1:12" x14ac:dyDescent="0.35">
      <c r="A4" t="s">
        <v>73</v>
      </c>
      <c r="B4">
        <v>86</v>
      </c>
      <c r="C4">
        <v>56</v>
      </c>
      <c r="D4">
        <v>29</v>
      </c>
      <c r="E4">
        <v>0</v>
      </c>
      <c r="F4">
        <v>1</v>
      </c>
      <c r="G4">
        <v>113</v>
      </c>
      <c r="H4">
        <v>5.3140000000000001</v>
      </c>
      <c r="I4">
        <v>0.65116300000000005</v>
      </c>
      <c r="J4">
        <f t="shared" si="0"/>
        <v>0.42401325256900008</v>
      </c>
    </row>
    <row r="5" spans="1:12" x14ac:dyDescent="0.35">
      <c r="A5" t="s">
        <v>74</v>
      </c>
      <c r="B5">
        <v>86</v>
      </c>
      <c r="C5">
        <v>42</v>
      </c>
      <c r="D5">
        <v>41</v>
      </c>
      <c r="E5">
        <v>0</v>
      </c>
      <c r="F5">
        <v>3</v>
      </c>
      <c r="G5">
        <v>87</v>
      </c>
      <c r="H5">
        <v>-1.4770000000000001</v>
      </c>
      <c r="I5">
        <v>0.48837199999999997</v>
      </c>
      <c r="J5">
        <f t="shared" si="0"/>
        <v>0.23850721038399997</v>
      </c>
    </row>
    <row r="6" spans="1:12" x14ac:dyDescent="0.35">
      <c r="A6" t="s">
        <v>75</v>
      </c>
      <c r="B6">
        <v>86</v>
      </c>
      <c r="C6">
        <v>31</v>
      </c>
      <c r="D6">
        <v>51</v>
      </c>
      <c r="E6">
        <v>0</v>
      </c>
      <c r="F6">
        <v>4</v>
      </c>
      <c r="G6">
        <v>66</v>
      </c>
      <c r="H6">
        <v>-5.9950000000000001</v>
      </c>
      <c r="I6">
        <v>0.36046499999999998</v>
      </c>
      <c r="J6">
        <f t="shared" si="0"/>
        <v>0.12993501622499998</v>
      </c>
    </row>
    <row r="7" spans="1:12" x14ac:dyDescent="0.35">
      <c r="A7" t="s">
        <v>76</v>
      </c>
      <c r="B7">
        <v>70</v>
      </c>
      <c r="C7">
        <v>29</v>
      </c>
      <c r="D7">
        <v>38</v>
      </c>
      <c r="E7">
        <v>0</v>
      </c>
      <c r="F7">
        <v>3</v>
      </c>
      <c r="G7">
        <v>61</v>
      </c>
      <c r="H7">
        <v>-1.258</v>
      </c>
      <c r="I7">
        <v>0.41428599999999999</v>
      </c>
      <c r="J7">
        <f t="shared" si="0"/>
        <v>0.171632889796</v>
      </c>
    </row>
    <row r="8" spans="1:12" x14ac:dyDescent="0.35">
      <c r="A8" t="s">
        <v>77</v>
      </c>
      <c r="B8">
        <v>86</v>
      </c>
      <c r="C8">
        <v>54</v>
      </c>
      <c r="D8">
        <v>30</v>
      </c>
      <c r="E8">
        <v>0</v>
      </c>
      <c r="F8">
        <v>2</v>
      </c>
      <c r="G8">
        <v>110</v>
      </c>
      <c r="H8">
        <v>3.48</v>
      </c>
      <c r="I8">
        <v>0.62790699999999999</v>
      </c>
      <c r="J8">
        <f t="shared" si="0"/>
        <v>0.394267200649</v>
      </c>
    </row>
    <row r="15" spans="1:12" x14ac:dyDescent="0.35">
      <c r="H15" s="1" t="s">
        <v>87</v>
      </c>
      <c r="I15">
        <f>AVERAGE(I2:I8)</f>
        <v>0.44975685714285712</v>
      </c>
    </row>
    <row r="16" spans="1:12" x14ac:dyDescent="0.35">
      <c r="H16" t="s">
        <v>91</v>
      </c>
      <c r="I16">
        <f>I15*I15</f>
        <v>0.20228123054702038</v>
      </c>
      <c r="J16">
        <f>AVERAGE(J2:J8)</f>
        <v>0.22410599509257143</v>
      </c>
      <c r="K16" s="1" t="s">
        <v>88</v>
      </c>
      <c r="L16">
        <f>SQRT(J16-I16)</f>
        <v>0.14773207013221959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967"/>
  <sheetViews>
    <sheetView topLeftCell="F1" zoomScale="85" zoomScaleNormal="85" workbookViewId="0">
      <selection activeCell="N11" sqref="N11"/>
    </sheetView>
  </sheetViews>
  <sheetFormatPr defaultRowHeight="14.5" x14ac:dyDescent="0.35"/>
  <cols>
    <col min="1" max="1" width="13.7265625" bestFit="1" customWidth="1"/>
    <col min="2" max="2" width="11" bestFit="1" customWidth="1"/>
    <col min="5" max="6" width="24.54296875" bestFit="1" customWidth="1"/>
    <col min="7" max="7" width="46.36328125" bestFit="1" customWidth="1"/>
    <col min="8" max="8" width="24.54296875" bestFit="1" customWidth="1"/>
    <col min="9" max="10" width="13.81640625" bestFit="1" customWidth="1"/>
    <col min="11" max="11" width="17.26953125" bestFit="1" customWidth="1"/>
  </cols>
  <sheetData>
    <row r="1" spans="1:12" s="1" customFormat="1" x14ac:dyDescent="0.35">
      <c r="A1" s="1" t="s">
        <v>129</v>
      </c>
      <c r="B1" s="1" t="s">
        <v>130</v>
      </c>
      <c r="C1" s="1" t="s">
        <v>97</v>
      </c>
      <c r="D1" s="1" t="s">
        <v>131</v>
      </c>
      <c r="E1" s="1" t="s">
        <v>132</v>
      </c>
      <c r="F1" s="1" t="s">
        <v>133</v>
      </c>
      <c r="G1" s="1" t="s">
        <v>101</v>
      </c>
      <c r="H1" s="1" t="s">
        <v>134</v>
      </c>
      <c r="I1" s="1" t="s">
        <v>135</v>
      </c>
      <c r="J1" s="1" t="s">
        <v>136</v>
      </c>
      <c r="K1" s="1" t="s">
        <v>137</v>
      </c>
      <c r="L1" s="1" t="s">
        <v>138</v>
      </c>
    </row>
    <row r="2" spans="1:12" x14ac:dyDescent="0.35">
      <c r="A2" t="s">
        <v>139</v>
      </c>
      <c r="B2" s="5">
        <v>39556</v>
      </c>
      <c r="C2" t="s">
        <v>140</v>
      </c>
      <c r="D2">
        <v>1</v>
      </c>
      <c r="E2" t="s">
        <v>24</v>
      </c>
      <c r="F2" t="s">
        <v>17</v>
      </c>
      <c r="G2" t="s">
        <v>141</v>
      </c>
      <c r="H2" t="s">
        <v>17</v>
      </c>
      <c r="I2">
        <f>VLOOKUP(E2,'[1]Winning index-IPL'!A$2:B$17,2,)</f>
        <v>0.48130800000000001</v>
      </c>
      <c r="J2">
        <f>VLOOKUP(F2,'[1]Winning index-IPL'!A$2:B$17,2,)</f>
        <v>0.49532700000000002</v>
      </c>
      <c r="K2">
        <f>VLOOKUP(H2,'[1]Winning index-IPL'!A$2:B$17,2,)</f>
        <v>0.49532700000000002</v>
      </c>
      <c r="L2">
        <f>IF(OR(K2&gt;J2,K2&gt;I2),0,1)</f>
        <v>0</v>
      </c>
    </row>
    <row r="3" spans="1:12" x14ac:dyDescent="0.35">
      <c r="A3" t="s">
        <v>142</v>
      </c>
      <c r="B3" s="5">
        <v>39557</v>
      </c>
      <c r="C3" t="s">
        <v>140</v>
      </c>
      <c r="D3">
        <v>3</v>
      </c>
      <c r="E3" t="s">
        <v>12</v>
      </c>
      <c r="F3" t="s">
        <v>22</v>
      </c>
      <c r="G3" t="s">
        <v>143</v>
      </c>
      <c r="H3" t="s">
        <v>12</v>
      </c>
      <c r="I3">
        <f>VLOOKUP(E3,'[1]Winning index-IPL'!A$2:B$17,2,)</f>
        <v>0.47196300000000002</v>
      </c>
      <c r="J3">
        <f>VLOOKUP(F3,'[1]Winning index-IPL'!A$2:B$17,2,)</f>
        <v>0.49462400000000001</v>
      </c>
      <c r="K3">
        <f>VLOOKUP(H3,'[1]Winning index-IPL'!A$2:B$17,2,)</f>
        <v>0.47196300000000002</v>
      </c>
      <c r="L3">
        <f t="shared" ref="L3:L66" si="0">IF(OR(K3&gt;J3,K3&gt;I3),0,1)</f>
        <v>1</v>
      </c>
    </row>
    <row r="4" spans="1:12" x14ac:dyDescent="0.35">
      <c r="A4" t="s">
        <v>144</v>
      </c>
      <c r="B4" s="5">
        <v>39557</v>
      </c>
      <c r="C4" t="s">
        <v>140</v>
      </c>
      <c r="D4">
        <v>2</v>
      </c>
      <c r="E4" t="s">
        <v>15</v>
      </c>
      <c r="F4" t="s">
        <v>80</v>
      </c>
      <c r="G4" t="s">
        <v>145</v>
      </c>
      <c r="H4" t="s">
        <v>80</v>
      </c>
      <c r="I4">
        <f>VLOOKUP(E4,'[1]Winning index-IPL'!A$2:B$17,2,)</f>
        <v>0.46774199999999999</v>
      </c>
      <c r="J4">
        <f>VLOOKUP(F4,'[1]Winning index-IPL'!A$2:B$17,2,)</f>
        <v>0.56989199999999995</v>
      </c>
      <c r="K4">
        <f>VLOOKUP(H4,'[1]Winning index-IPL'!A$2:B$17,2,)</f>
        <v>0.56989199999999995</v>
      </c>
      <c r="L4">
        <f t="shared" si="0"/>
        <v>0</v>
      </c>
    </row>
    <row r="5" spans="1:12" x14ac:dyDescent="0.35">
      <c r="A5" t="s">
        <v>146</v>
      </c>
      <c r="B5" s="5">
        <v>39558</v>
      </c>
      <c r="C5" t="s">
        <v>140</v>
      </c>
      <c r="D5">
        <v>4</v>
      </c>
      <c r="E5" t="s">
        <v>17</v>
      </c>
      <c r="F5" t="s">
        <v>11</v>
      </c>
      <c r="G5" t="s">
        <v>147</v>
      </c>
      <c r="H5" t="s">
        <v>17</v>
      </c>
      <c r="I5">
        <f>VLOOKUP(E5,'[1]Winning index-IPL'!A$2:B$17,2,)</f>
        <v>0.49532700000000002</v>
      </c>
      <c r="J5">
        <f>VLOOKUP(F5,'[1]Winning index-IPL'!A$2:B$17,2,)</f>
        <v>0.375</v>
      </c>
      <c r="K5">
        <f>VLOOKUP(H5,'[1]Winning index-IPL'!A$2:B$17,2,)</f>
        <v>0.49532700000000002</v>
      </c>
      <c r="L5">
        <f t="shared" si="0"/>
        <v>0</v>
      </c>
    </row>
    <row r="6" spans="1:12" x14ac:dyDescent="0.35">
      <c r="A6" t="s">
        <v>148</v>
      </c>
      <c r="B6" s="5">
        <v>39558</v>
      </c>
      <c r="C6" t="s">
        <v>140</v>
      </c>
      <c r="D6">
        <v>5</v>
      </c>
      <c r="E6" t="s">
        <v>19</v>
      </c>
      <c r="F6" t="s">
        <v>24</v>
      </c>
      <c r="G6" t="s">
        <v>149</v>
      </c>
      <c r="H6" t="s">
        <v>24</v>
      </c>
      <c r="I6">
        <f>VLOOKUP(E6,'[1]Winning index-IPL'!A$2:B$17,2,)</f>
        <v>0.55607499999999999</v>
      </c>
      <c r="J6">
        <f>VLOOKUP(F6,'[1]Winning index-IPL'!A$2:B$17,2,)</f>
        <v>0.48130800000000001</v>
      </c>
      <c r="K6">
        <f>VLOOKUP(H6,'[1]Winning index-IPL'!A$2:B$17,2,)</f>
        <v>0.48130800000000001</v>
      </c>
      <c r="L6">
        <f t="shared" si="0"/>
        <v>1</v>
      </c>
    </row>
    <row r="7" spans="1:12" x14ac:dyDescent="0.35">
      <c r="A7" t="s">
        <v>150</v>
      </c>
      <c r="B7" s="5">
        <v>39559</v>
      </c>
      <c r="C7" t="s">
        <v>140</v>
      </c>
      <c r="D7">
        <v>6</v>
      </c>
      <c r="E7" t="s">
        <v>22</v>
      </c>
      <c r="F7" t="s">
        <v>15</v>
      </c>
      <c r="G7" t="s">
        <v>151</v>
      </c>
      <c r="H7" t="s">
        <v>22</v>
      </c>
      <c r="I7">
        <f>VLOOKUP(E7,'[1]Winning index-IPL'!A$2:B$17,2,)</f>
        <v>0.49462400000000001</v>
      </c>
      <c r="J7">
        <f>VLOOKUP(F7,'[1]Winning index-IPL'!A$2:B$17,2,)</f>
        <v>0.46774199999999999</v>
      </c>
      <c r="K7">
        <f>VLOOKUP(H7,'[1]Winning index-IPL'!A$2:B$17,2,)</f>
        <v>0.49462400000000001</v>
      </c>
      <c r="L7">
        <f t="shared" si="0"/>
        <v>0</v>
      </c>
    </row>
    <row r="8" spans="1:12" x14ac:dyDescent="0.35">
      <c r="A8" t="s">
        <v>152</v>
      </c>
      <c r="B8" s="5">
        <v>39560</v>
      </c>
      <c r="C8" t="s">
        <v>140</v>
      </c>
      <c r="D8">
        <v>7</v>
      </c>
      <c r="E8" t="s">
        <v>11</v>
      </c>
      <c r="F8" t="s">
        <v>12</v>
      </c>
      <c r="G8" t="s">
        <v>153</v>
      </c>
      <c r="H8" t="s">
        <v>12</v>
      </c>
      <c r="I8">
        <f>VLOOKUP(E8,'[1]Winning index-IPL'!A$2:B$17,2,)</f>
        <v>0.375</v>
      </c>
      <c r="J8">
        <f>VLOOKUP(F8,'[1]Winning index-IPL'!A$2:B$17,2,)</f>
        <v>0.47196300000000002</v>
      </c>
      <c r="K8">
        <f>VLOOKUP(H8,'[1]Winning index-IPL'!A$2:B$17,2,)</f>
        <v>0.47196300000000002</v>
      </c>
      <c r="L8">
        <f t="shared" si="0"/>
        <v>0</v>
      </c>
    </row>
    <row r="9" spans="1:12" x14ac:dyDescent="0.35">
      <c r="A9" t="s">
        <v>154</v>
      </c>
      <c r="B9" s="5">
        <v>39561</v>
      </c>
      <c r="C9" t="s">
        <v>140</v>
      </c>
      <c r="D9">
        <v>8</v>
      </c>
      <c r="E9" t="s">
        <v>80</v>
      </c>
      <c r="F9" t="s">
        <v>19</v>
      </c>
      <c r="G9" t="s">
        <v>155</v>
      </c>
      <c r="H9" t="s">
        <v>80</v>
      </c>
      <c r="I9">
        <f>VLOOKUP(E9,'[1]Winning index-IPL'!A$2:B$17,2,)</f>
        <v>0.56989199999999995</v>
      </c>
      <c r="J9">
        <f>VLOOKUP(F9,'[1]Winning index-IPL'!A$2:B$17,2,)</f>
        <v>0.55607499999999999</v>
      </c>
      <c r="K9">
        <f>VLOOKUP(H9,'[1]Winning index-IPL'!A$2:B$17,2,)</f>
        <v>0.56989199999999995</v>
      </c>
      <c r="L9">
        <f t="shared" si="0"/>
        <v>0</v>
      </c>
    </row>
    <row r="10" spans="1:12" x14ac:dyDescent="0.35">
      <c r="A10" t="s">
        <v>152</v>
      </c>
      <c r="B10" s="5">
        <v>39562</v>
      </c>
      <c r="C10" t="s">
        <v>140</v>
      </c>
      <c r="D10">
        <v>9</v>
      </c>
      <c r="E10" t="s">
        <v>11</v>
      </c>
      <c r="F10" t="s">
        <v>22</v>
      </c>
      <c r="G10" t="s">
        <v>153</v>
      </c>
      <c r="H10" t="s">
        <v>22</v>
      </c>
      <c r="I10">
        <f>VLOOKUP(E10,'[1]Winning index-IPL'!A$2:B$17,2,)</f>
        <v>0.375</v>
      </c>
      <c r="J10">
        <f>VLOOKUP(F10,'[1]Winning index-IPL'!A$2:B$17,2,)</f>
        <v>0.49462400000000001</v>
      </c>
      <c r="K10">
        <f>VLOOKUP(H10,'[1]Winning index-IPL'!A$2:B$17,2,)</f>
        <v>0.49462400000000001</v>
      </c>
      <c r="L10">
        <f t="shared" si="0"/>
        <v>0</v>
      </c>
    </row>
    <row r="11" spans="1:12" x14ac:dyDescent="0.35">
      <c r="A11" t="s">
        <v>144</v>
      </c>
      <c r="B11" s="5">
        <v>39563</v>
      </c>
      <c r="C11" t="s">
        <v>140</v>
      </c>
      <c r="D11">
        <v>10</v>
      </c>
      <c r="E11" t="s">
        <v>15</v>
      </c>
      <c r="F11" t="s">
        <v>19</v>
      </c>
      <c r="G11" t="s">
        <v>145</v>
      </c>
      <c r="H11" t="s">
        <v>15</v>
      </c>
      <c r="I11">
        <f>VLOOKUP(E11,'[1]Winning index-IPL'!A$2:B$17,2,)</f>
        <v>0.46774199999999999</v>
      </c>
      <c r="J11">
        <f>VLOOKUP(F11,'[1]Winning index-IPL'!A$2:B$17,2,)</f>
        <v>0.55607499999999999</v>
      </c>
      <c r="K11">
        <f>VLOOKUP(H11,'[1]Winning index-IPL'!A$2:B$17,2,)</f>
        <v>0.46774199999999999</v>
      </c>
      <c r="L11">
        <f t="shared" si="0"/>
        <v>1</v>
      </c>
    </row>
    <row r="12" spans="1:12" x14ac:dyDescent="0.35">
      <c r="A12" t="s">
        <v>154</v>
      </c>
      <c r="B12" s="5">
        <v>39564</v>
      </c>
      <c r="C12" t="s">
        <v>140</v>
      </c>
      <c r="D12">
        <v>11</v>
      </c>
      <c r="E12" t="s">
        <v>80</v>
      </c>
      <c r="F12" t="s">
        <v>17</v>
      </c>
      <c r="G12" t="s">
        <v>155</v>
      </c>
      <c r="H12" t="s">
        <v>80</v>
      </c>
      <c r="I12">
        <f>VLOOKUP(E12,'[1]Winning index-IPL'!A$2:B$17,2,)</f>
        <v>0.56989199999999995</v>
      </c>
      <c r="J12">
        <f>VLOOKUP(F12,'[1]Winning index-IPL'!A$2:B$17,2,)</f>
        <v>0.49532700000000002</v>
      </c>
      <c r="K12">
        <f>VLOOKUP(H12,'[1]Winning index-IPL'!A$2:B$17,2,)</f>
        <v>0.56989199999999995</v>
      </c>
      <c r="L12">
        <f t="shared" si="0"/>
        <v>0</v>
      </c>
    </row>
    <row r="13" spans="1:12" x14ac:dyDescent="0.35">
      <c r="A13" t="s">
        <v>139</v>
      </c>
      <c r="B13" s="5">
        <v>39564</v>
      </c>
      <c r="C13" t="s">
        <v>140</v>
      </c>
      <c r="D13">
        <v>12</v>
      </c>
      <c r="E13" t="s">
        <v>24</v>
      </c>
      <c r="F13" t="s">
        <v>22</v>
      </c>
      <c r="G13" t="s">
        <v>141</v>
      </c>
      <c r="H13" t="s">
        <v>22</v>
      </c>
      <c r="I13">
        <f>VLOOKUP(E13,'[1]Winning index-IPL'!A$2:B$17,2,)</f>
        <v>0.48130800000000001</v>
      </c>
      <c r="J13">
        <f>VLOOKUP(F13,'[1]Winning index-IPL'!A$2:B$17,2,)</f>
        <v>0.49462400000000001</v>
      </c>
      <c r="K13">
        <f>VLOOKUP(H13,'[1]Winning index-IPL'!A$2:B$17,2,)</f>
        <v>0.49462400000000001</v>
      </c>
      <c r="L13">
        <f t="shared" si="0"/>
        <v>0</v>
      </c>
    </row>
    <row r="14" spans="1:12" x14ac:dyDescent="0.35">
      <c r="A14" t="s">
        <v>144</v>
      </c>
      <c r="B14" s="5">
        <v>39565</v>
      </c>
      <c r="C14" t="s">
        <v>140</v>
      </c>
      <c r="D14">
        <v>13</v>
      </c>
      <c r="E14" t="s">
        <v>15</v>
      </c>
      <c r="F14" t="s">
        <v>12</v>
      </c>
      <c r="G14" t="s">
        <v>145</v>
      </c>
      <c r="H14" t="s">
        <v>15</v>
      </c>
      <c r="I14">
        <f>VLOOKUP(E14,'[1]Winning index-IPL'!A$2:B$17,2,)</f>
        <v>0.46774199999999999</v>
      </c>
      <c r="J14">
        <f>VLOOKUP(F14,'[1]Winning index-IPL'!A$2:B$17,2,)</f>
        <v>0.47196300000000002</v>
      </c>
      <c r="K14">
        <f>VLOOKUP(H14,'[1]Winning index-IPL'!A$2:B$17,2,)</f>
        <v>0.46774199999999999</v>
      </c>
      <c r="L14">
        <f t="shared" si="0"/>
        <v>1</v>
      </c>
    </row>
    <row r="15" spans="1:12" x14ac:dyDescent="0.35">
      <c r="A15" t="s">
        <v>148</v>
      </c>
      <c r="B15" s="5">
        <v>39565</v>
      </c>
      <c r="C15" t="s">
        <v>140</v>
      </c>
      <c r="D15">
        <v>14</v>
      </c>
      <c r="E15" t="s">
        <v>19</v>
      </c>
      <c r="F15" t="s">
        <v>11</v>
      </c>
      <c r="G15" t="s">
        <v>156</v>
      </c>
      <c r="H15" t="s">
        <v>11</v>
      </c>
      <c r="I15">
        <f>VLOOKUP(E15,'[1]Winning index-IPL'!A$2:B$17,2,)</f>
        <v>0.55607499999999999</v>
      </c>
      <c r="J15">
        <f>VLOOKUP(F15,'[1]Winning index-IPL'!A$2:B$17,2,)</f>
        <v>0.375</v>
      </c>
      <c r="K15">
        <f>VLOOKUP(H15,'[1]Winning index-IPL'!A$2:B$17,2,)</f>
        <v>0.375</v>
      </c>
      <c r="L15">
        <f t="shared" si="0"/>
        <v>1</v>
      </c>
    </row>
    <row r="16" spans="1:12" x14ac:dyDescent="0.35">
      <c r="A16" t="s">
        <v>139</v>
      </c>
      <c r="B16" s="5">
        <v>39566</v>
      </c>
      <c r="C16" t="s">
        <v>140</v>
      </c>
      <c r="D16">
        <v>15</v>
      </c>
      <c r="E16" t="s">
        <v>24</v>
      </c>
      <c r="F16" t="s">
        <v>80</v>
      </c>
      <c r="G16" t="s">
        <v>141</v>
      </c>
      <c r="H16" t="s">
        <v>80</v>
      </c>
      <c r="I16">
        <f>VLOOKUP(E16,'[1]Winning index-IPL'!A$2:B$17,2,)</f>
        <v>0.48130800000000001</v>
      </c>
      <c r="J16">
        <f>VLOOKUP(F16,'[1]Winning index-IPL'!A$2:B$17,2,)</f>
        <v>0.56989199999999995</v>
      </c>
      <c r="K16">
        <f>VLOOKUP(H16,'[1]Winning index-IPL'!A$2:B$17,2,)</f>
        <v>0.56989199999999995</v>
      </c>
      <c r="L16">
        <f t="shared" si="0"/>
        <v>0</v>
      </c>
    </row>
    <row r="17" spans="1:12" x14ac:dyDescent="0.35">
      <c r="A17" t="s">
        <v>146</v>
      </c>
      <c r="B17" s="5">
        <v>39567</v>
      </c>
      <c r="C17" t="s">
        <v>140</v>
      </c>
      <c r="D17">
        <v>16</v>
      </c>
      <c r="E17" t="s">
        <v>17</v>
      </c>
      <c r="F17" t="s">
        <v>19</v>
      </c>
      <c r="G17" t="s">
        <v>147</v>
      </c>
      <c r="H17" t="s">
        <v>19</v>
      </c>
      <c r="I17">
        <f>VLOOKUP(E17,'[1]Winning index-IPL'!A$2:B$17,2,)</f>
        <v>0.49532700000000002</v>
      </c>
      <c r="J17">
        <f>VLOOKUP(F17,'[1]Winning index-IPL'!A$2:B$17,2,)</f>
        <v>0.55607499999999999</v>
      </c>
      <c r="K17">
        <f>VLOOKUP(H17,'[1]Winning index-IPL'!A$2:B$17,2,)</f>
        <v>0.55607499999999999</v>
      </c>
      <c r="L17">
        <f t="shared" si="0"/>
        <v>0</v>
      </c>
    </row>
    <row r="18" spans="1:12" x14ac:dyDescent="0.35">
      <c r="A18" t="s">
        <v>142</v>
      </c>
      <c r="B18" s="5">
        <v>39568</v>
      </c>
      <c r="C18" t="s">
        <v>140</v>
      </c>
      <c r="D18">
        <v>17</v>
      </c>
      <c r="E18" t="s">
        <v>12</v>
      </c>
      <c r="F18" t="s">
        <v>24</v>
      </c>
      <c r="G18" t="s">
        <v>143</v>
      </c>
      <c r="H18" t="s">
        <v>12</v>
      </c>
      <c r="I18">
        <f>VLOOKUP(E18,'[1]Winning index-IPL'!A$2:B$17,2,)</f>
        <v>0.47196300000000002</v>
      </c>
      <c r="J18">
        <f>VLOOKUP(F18,'[1]Winning index-IPL'!A$2:B$17,2,)</f>
        <v>0.48130800000000001</v>
      </c>
      <c r="K18">
        <f>VLOOKUP(H18,'[1]Winning index-IPL'!A$2:B$17,2,)</f>
        <v>0.47196300000000002</v>
      </c>
      <c r="L18">
        <f t="shared" si="0"/>
        <v>1</v>
      </c>
    </row>
    <row r="19" spans="1:12" x14ac:dyDescent="0.35">
      <c r="A19" t="s">
        <v>150</v>
      </c>
      <c r="B19" s="5">
        <v>39569</v>
      </c>
      <c r="C19" t="s">
        <v>140</v>
      </c>
      <c r="D19">
        <v>18</v>
      </c>
      <c r="E19" t="s">
        <v>22</v>
      </c>
      <c r="F19" t="s">
        <v>17</v>
      </c>
      <c r="G19" t="s">
        <v>151</v>
      </c>
      <c r="H19" t="s">
        <v>22</v>
      </c>
      <c r="I19">
        <f>VLOOKUP(E19,'[1]Winning index-IPL'!A$2:B$17,2,)</f>
        <v>0.49462400000000001</v>
      </c>
      <c r="J19">
        <f>VLOOKUP(F19,'[1]Winning index-IPL'!A$2:B$17,2,)</f>
        <v>0.49532700000000002</v>
      </c>
      <c r="K19">
        <f>VLOOKUP(H19,'[1]Winning index-IPL'!A$2:B$17,2,)</f>
        <v>0.49462400000000001</v>
      </c>
      <c r="L19">
        <f t="shared" si="0"/>
        <v>1</v>
      </c>
    </row>
    <row r="20" spans="1:12" x14ac:dyDescent="0.35">
      <c r="A20" t="s">
        <v>152</v>
      </c>
      <c r="B20" s="5">
        <v>39569</v>
      </c>
      <c r="C20" t="s">
        <v>140</v>
      </c>
      <c r="D20">
        <v>19</v>
      </c>
      <c r="E20" t="s">
        <v>11</v>
      </c>
      <c r="F20" t="s">
        <v>15</v>
      </c>
      <c r="G20" t="s">
        <v>153</v>
      </c>
      <c r="H20" t="s">
        <v>15</v>
      </c>
      <c r="I20">
        <f>VLOOKUP(E20,'[1]Winning index-IPL'!A$2:B$17,2,)</f>
        <v>0.375</v>
      </c>
      <c r="J20">
        <f>VLOOKUP(F20,'[1]Winning index-IPL'!A$2:B$17,2,)</f>
        <v>0.46774199999999999</v>
      </c>
      <c r="K20">
        <f>VLOOKUP(H20,'[1]Winning index-IPL'!A$2:B$17,2,)</f>
        <v>0.46774199999999999</v>
      </c>
      <c r="L20">
        <f t="shared" si="0"/>
        <v>0</v>
      </c>
    </row>
    <row r="21" spans="1:12" x14ac:dyDescent="0.35">
      <c r="A21" t="s">
        <v>154</v>
      </c>
      <c r="B21" s="5">
        <v>39570</v>
      </c>
      <c r="C21" t="s">
        <v>140</v>
      </c>
      <c r="D21">
        <v>20</v>
      </c>
      <c r="E21" t="s">
        <v>80</v>
      </c>
      <c r="F21" t="s">
        <v>12</v>
      </c>
      <c r="G21" t="s">
        <v>155</v>
      </c>
      <c r="H21" t="s">
        <v>12</v>
      </c>
      <c r="I21">
        <f>VLOOKUP(E21,'[1]Winning index-IPL'!A$2:B$17,2,)</f>
        <v>0.56989199999999995</v>
      </c>
      <c r="J21">
        <f>VLOOKUP(F21,'[1]Winning index-IPL'!A$2:B$17,2,)</f>
        <v>0.47196300000000002</v>
      </c>
      <c r="K21">
        <f>VLOOKUP(H21,'[1]Winning index-IPL'!A$2:B$17,2,)</f>
        <v>0.47196300000000002</v>
      </c>
      <c r="L21">
        <f t="shared" si="0"/>
        <v>1</v>
      </c>
    </row>
    <row r="22" spans="1:12" x14ac:dyDescent="0.35">
      <c r="A22" t="s">
        <v>139</v>
      </c>
      <c r="B22" s="5">
        <v>39571</v>
      </c>
      <c r="C22" t="s">
        <v>140</v>
      </c>
      <c r="D22">
        <v>21</v>
      </c>
      <c r="E22" t="s">
        <v>24</v>
      </c>
      <c r="F22" t="s">
        <v>11</v>
      </c>
      <c r="G22" t="s">
        <v>141</v>
      </c>
      <c r="H22" t="s">
        <v>24</v>
      </c>
      <c r="I22">
        <f>VLOOKUP(E22,'[1]Winning index-IPL'!A$2:B$17,2,)</f>
        <v>0.48130800000000001</v>
      </c>
      <c r="J22">
        <f>VLOOKUP(F22,'[1]Winning index-IPL'!A$2:B$17,2,)</f>
        <v>0.375</v>
      </c>
      <c r="K22">
        <f>VLOOKUP(H22,'[1]Winning index-IPL'!A$2:B$17,2,)</f>
        <v>0.48130800000000001</v>
      </c>
      <c r="L22">
        <f t="shared" si="0"/>
        <v>0</v>
      </c>
    </row>
    <row r="23" spans="1:12" x14ac:dyDescent="0.35">
      <c r="A23" t="s">
        <v>144</v>
      </c>
      <c r="B23" s="5">
        <v>39571</v>
      </c>
      <c r="C23" t="s">
        <v>140</v>
      </c>
      <c r="D23">
        <v>22</v>
      </c>
      <c r="E23" t="s">
        <v>15</v>
      </c>
      <c r="F23" t="s">
        <v>17</v>
      </c>
      <c r="G23" t="s">
        <v>145</v>
      </c>
      <c r="H23" t="s">
        <v>15</v>
      </c>
      <c r="I23">
        <f>VLOOKUP(E23,'[1]Winning index-IPL'!A$2:B$17,2,)</f>
        <v>0.46774199999999999</v>
      </c>
      <c r="J23">
        <f>VLOOKUP(F23,'[1]Winning index-IPL'!A$2:B$17,2,)</f>
        <v>0.49532700000000002</v>
      </c>
      <c r="K23">
        <f>VLOOKUP(H23,'[1]Winning index-IPL'!A$2:B$17,2,)</f>
        <v>0.46774199999999999</v>
      </c>
      <c r="L23">
        <f t="shared" si="0"/>
        <v>1</v>
      </c>
    </row>
    <row r="24" spans="1:12" x14ac:dyDescent="0.35">
      <c r="A24" t="s">
        <v>150</v>
      </c>
      <c r="B24" s="5">
        <v>39572</v>
      </c>
      <c r="C24" t="s">
        <v>140</v>
      </c>
      <c r="D24">
        <v>24</v>
      </c>
      <c r="E24" t="s">
        <v>22</v>
      </c>
      <c r="F24" t="s">
        <v>80</v>
      </c>
      <c r="G24" t="s">
        <v>151</v>
      </c>
      <c r="H24" t="s">
        <v>22</v>
      </c>
      <c r="I24">
        <f>VLOOKUP(E24,'[1]Winning index-IPL'!A$2:B$17,2,)</f>
        <v>0.49462400000000001</v>
      </c>
      <c r="J24">
        <f>VLOOKUP(F24,'[1]Winning index-IPL'!A$2:B$17,2,)</f>
        <v>0.56989199999999995</v>
      </c>
      <c r="K24">
        <f>VLOOKUP(H24,'[1]Winning index-IPL'!A$2:B$17,2,)</f>
        <v>0.49462400000000001</v>
      </c>
      <c r="L24">
        <f t="shared" si="0"/>
        <v>1</v>
      </c>
    </row>
    <row r="25" spans="1:12" x14ac:dyDescent="0.35">
      <c r="A25" t="s">
        <v>148</v>
      </c>
      <c r="B25" s="5">
        <v>39572</v>
      </c>
      <c r="C25" t="s">
        <v>140</v>
      </c>
      <c r="D25">
        <v>23</v>
      </c>
      <c r="E25" t="s">
        <v>19</v>
      </c>
      <c r="F25" t="s">
        <v>12</v>
      </c>
      <c r="G25" t="s">
        <v>156</v>
      </c>
      <c r="H25" t="s">
        <v>19</v>
      </c>
      <c r="I25">
        <f>VLOOKUP(E25,'[1]Winning index-IPL'!A$2:B$17,2,)</f>
        <v>0.55607499999999999</v>
      </c>
      <c r="J25">
        <f>VLOOKUP(F25,'[1]Winning index-IPL'!A$2:B$17,2,)</f>
        <v>0.47196300000000002</v>
      </c>
      <c r="K25">
        <f>VLOOKUP(H25,'[1]Winning index-IPL'!A$2:B$17,2,)</f>
        <v>0.55607499999999999</v>
      </c>
      <c r="L25">
        <f t="shared" si="0"/>
        <v>0</v>
      </c>
    </row>
    <row r="26" spans="1:12" x14ac:dyDescent="0.35">
      <c r="A26" t="s">
        <v>139</v>
      </c>
      <c r="B26" s="5">
        <v>39573</v>
      </c>
      <c r="C26" t="s">
        <v>140</v>
      </c>
      <c r="D26">
        <v>25</v>
      </c>
      <c r="E26" t="s">
        <v>24</v>
      </c>
      <c r="F26" t="s">
        <v>15</v>
      </c>
      <c r="G26" t="s">
        <v>141</v>
      </c>
      <c r="H26" t="s">
        <v>15</v>
      </c>
      <c r="I26">
        <f>VLOOKUP(E26,'[1]Winning index-IPL'!A$2:B$17,2,)</f>
        <v>0.48130800000000001</v>
      </c>
      <c r="J26">
        <f>VLOOKUP(F26,'[1]Winning index-IPL'!A$2:B$17,2,)</f>
        <v>0.46774199999999999</v>
      </c>
      <c r="K26">
        <f>VLOOKUP(H26,'[1]Winning index-IPL'!A$2:B$17,2,)</f>
        <v>0.46774199999999999</v>
      </c>
      <c r="L26">
        <f t="shared" si="0"/>
        <v>1</v>
      </c>
    </row>
    <row r="27" spans="1:12" x14ac:dyDescent="0.35">
      <c r="A27" t="s">
        <v>154</v>
      </c>
      <c r="B27" s="5">
        <v>39574</v>
      </c>
      <c r="C27" t="s">
        <v>140</v>
      </c>
      <c r="D27">
        <v>26</v>
      </c>
      <c r="E27" t="s">
        <v>80</v>
      </c>
      <c r="F27" t="s">
        <v>11</v>
      </c>
      <c r="G27" t="s">
        <v>155</v>
      </c>
      <c r="H27" t="s">
        <v>11</v>
      </c>
      <c r="I27">
        <f>VLOOKUP(E27,'[1]Winning index-IPL'!A$2:B$17,2,)</f>
        <v>0.56989199999999995</v>
      </c>
      <c r="J27">
        <f>VLOOKUP(F27,'[1]Winning index-IPL'!A$2:B$17,2,)</f>
        <v>0.375</v>
      </c>
      <c r="K27">
        <f>VLOOKUP(H27,'[1]Winning index-IPL'!A$2:B$17,2,)</f>
        <v>0.375</v>
      </c>
      <c r="L27">
        <f t="shared" si="0"/>
        <v>1</v>
      </c>
    </row>
    <row r="28" spans="1:12" x14ac:dyDescent="0.35">
      <c r="A28" t="s">
        <v>148</v>
      </c>
      <c r="B28" s="5">
        <v>39575</v>
      </c>
      <c r="C28" t="s">
        <v>140</v>
      </c>
      <c r="D28">
        <v>27</v>
      </c>
      <c r="E28" t="s">
        <v>19</v>
      </c>
      <c r="F28" t="s">
        <v>22</v>
      </c>
      <c r="G28" t="s">
        <v>156</v>
      </c>
      <c r="H28" t="s">
        <v>19</v>
      </c>
      <c r="I28">
        <f>VLOOKUP(E28,'[1]Winning index-IPL'!A$2:B$17,2,)</f>
        <v>0.55607499999999999</v>
      </c>
      <c r="J28">
        <f>VLOOKUP(F28,'[1]Winning index-IPL'!A$2:B$17,2,)</f>
        <v>0.49462400000000001</v>
      </c>
      <c r="K28">
        <f>VLOOKUP(H28,'[1]Winning index-IPL'!A$2:B$17,2,)</f>
        <v>0.55607499999999999</v>
      </c>
      <c r="L28">
        <f t="shared" si="0"/>
        <v>0</v>
      </c>
    </row>
    <row r="29" spans="1:12" x14ac:dyDescent="0.35">
      <c r="A29" t="s">
        <v>142</v>
      </c>
      <c r="B29" s="5">
        <v>39576</v>
      </c>
      <c r="C29" t="s">
        <v>140</v>
      </c>
      <c r="D29">
        <v>28</v>
      </c>
      <c r="E29" t="s">
        <v>12</v>
      </c>
      <c r="F29" t="s">
        <v>80</v>
      </c>
      <c r="G29" t="s">
        <v>143</v>
      </c>
      <c r="H29" t="s">
        <v>80</v>
      </c>
      <c r="I29">
        <f>VLOOKUP(E29,'[1]Winning index-IPL'!A$2:B$17,2,)</f>
        <v>0.47196300000000002</v>
      </c>
      <c r="J29">
        <f>VLOOKUP(F29,'[1]Winning index-IPL'!A$2:B$17,2,)</f>
        <v>0.56989199999999995</v>
      </c>
      <c r="K29">
        <f>VLOOKUP(H29,'[1]Winning index-IPL'!A$2:B$17,2,)</f>
        <v>0.56989199999999995</v>
      </c>
      <c r="L29">
        <f t="shared" si="0"/>
        <v>0</v>
      </c>
    </row>
    <row r="30" spans="1:12" x14ac:dyDescent="0.35">
      <c r="A30" t="s">
        <v>146</v>
      </c>
      <c r="B30" s="5">
        <v>39576</v>
      </c>
      <c r="C30" t="s">
        <v>140</v>
      </c>
      <c r="D30">
        <v>29</v>
      </c>
      <c r="E30" t="s">
        <v>17</v>
      </c>
      <c r="F30" t="s">
        <v>24</v>
      </c>
      <c r="G30" t="s">
        <v>147</v>
      </c>
      <c r="H30" t="s">
        <v>17</v>
      </c>
      <c r="I30">
        <f>VLOOKUP(E30,'[1]Winning index-IPL'!A$2:B$17,2,)</f>
        <v>0.49532700000000002</v>
      </c>
      <c r="J30">
        <f>VLOOKUP(F30,'[1]Winning index-IPL'!A$2:B$17,2,)</f>
        <v>0.48130800000000001</v>
      </c>
      <c r="K30">
        <f>VLOOKUP(H30,'[1]Winning index-IPL'!A$2:B$17,2,)</f>
        <v>0.49532700000000002</v>
      </c>
      <c r="L30">
        <f t="shared" si="0"/>
        <v>0</v>
      </c>
    </row>
    <row r="31" spans="1:12" x14ac:dyDescent="0.35">
      <c r="A31" t="s">
        <v>150</v>
      </c>
      <c r="B31" s="5">
        <v>39577</v>
      </c>
      <c r="C31" t="s">
        <v>140</v>
      </c>
      <c r="D31">
        <v>30</v>
      </c>
      <c r="E31" t="s">
        <v>22</v>
      </c>
      <c r="F31" t="s">
        <v>11</v>
      </c>
      <c r="G31" t="s">
        <v>151</v>
      </c>
      <c r="H31" t="s">
        <v>22</v>
      </c>
      <c r="I31">
        <f>VLOOKUP(E31,'[1]Winning index-IPL'!A$2:B$17,2,)</f>
        <v>0.49462400000000001</v>
      </c>
      <c r="J31">
        <f>VLOOKUP(F31,'[1]Winning index-IPL'!A$2:B$17,2,)</f>
        <v>0.375</v>
      </c>
      <c r="K31">
        <f>VLOOKUP(H31,'[1]Winning index-IPL'!A$2:B$17,2,)</f>
        <v>0.49462400000000001</v>
      </c>
      <c r="L31">
        <f t="shared" si="0"/>
        <v>0</v>
      </c>
    </row>
    <row r="32" spans="1:12" x14ac:dyDescent="0.35">
      <c r="A32" t="s">
        <v>154</v>
      </c>
      <c r="B32" s="5">
        <v>39578</v>
      </c>
      <c r="C32" t="s">
        <v>140</v>
      </c>
      <c r="D32">
        <v>31</v>
      </c>
      <c r="E32" t="s">
        <v>80</v>
      </c>
      <c r="F32" t="s">
        <v>15</v>
      </c>
      <c r="G32" t="s">
        <v>155</v>
      </c>
      <c r="H32" t="s">
        <v>80</v>
      </c>
      <c r="I32">
        <f>VLOOKUP(E32,'[1]Winning index-IPL'!A$2:B$17,2,)</f>
        <v>0.56989199999999995</v>
      </c>
      <c r="J32">
        <f>VLOOKUP(F32,'[1]Winning index-IPL'!A$2:B$17,2,)</f>
        <v>0.46774199999999999</v>
      </c>
      <c r="K32">
        <f>VLOOKUP(H32,'[1]Winning index-IPL'!A$2:B$17,2,)</f>
        <v>0.56989199999999995</v>
      </c>
      <c r="L32">
        <f t="shared" si="0"/>
        <v>0</v>
      </c>
    </row>
    <row r="33" spans="1:12" x14ac:dyDescent="0.35">
      <c r="A33" t="s">
        <v>150</v>
      </c>
      <c r="B33" s="5">
        <v>39579</v>
      </c>
      <c r="C33" t="s">
        <v>140</v>
      </c>
      <c r="D33">
        <v>33</v>
      </c>
      <c r="E33" t="s">
        <v>22</v>
      </c>
      <c r="F33" t="s">
        <v>12</v>
      </c>
      <c r="G33" t="s">
        <v>151</v>
      </c>
      <c r="H33" t="s">
        <v>22</v>
      </c>
      <c r="I33">
        <f>VLOOKUP(E33,'[1]Winning index-IPL'!A$2:B$17,2,)</f>
        <v>0.49462400000000001</v>
      </c>
      <c r="J33">
        <f>VLOOKUP(F33,'[1]Winning index-IPL'!A$2:B$17,2,)</f>
        <v>0.47196300000000002</v>
      </c>
      <c r="K33">
        <f>VLOOKUP(H33,'[1]Winning index-IPL'!A$2:B$17,2,)</f>
        <v>0.49462400000000001</v>
      </c>
      <c r="L33">
        <f t="shared" si="0"/>
        <v>0</v>
      </c>
    </row>
    <row r="34" spans="1:12" x14ac:dyDescent="0.35">
      <c r="A34" t="s">
        <v>152</v>
      </c>
      <c r="B34" s="5">
        <v>39579</v>
      </c>
      <c r="C34" t="s">
        <v>140</v>
      </c>
      <c r="D34">
        <v>32</v>
      </c>
      <c r="E34" t="s">
        <v>11</v>
      </c>
      <c r="F34" t="s">
        <v>17</v>
      </c>
      <c r="G34" t="s">
        <v>153</v>
      </c>
      <c r="H34" t="s">
        <v>17</v>
      </c>
      <c r="I34">
        <f>VLOOKUP(E34,'[1]Winning index-IPL'!A$2:B$17,2,)</f>
        <v>0.375</v>
      </c>
      <c r="J34">
        <f>VLOOKUP(F34,'[1]Winning index-IPL'!A$2:B$17,2,)</f>
        <v>0.49532700000000002</v>
      </c>
      <c r="K34">
        <f>VLOOKUP(H34,'[1]Winning index-IPL'!A$2:B$17,2,)</f>
        <v>0.49532700000000002</v>
      </c>
      <c r="L34">
        <f t="shared" si="0"/>
        <v>0</v>
      </c>
    </row>
    <row r="35" spans="1:12" x14ac:dyDescent="0.35">
      <c r="A35" t="s">
        <v>144</v>
      </c>
      <c r="B35" s="5">
        <v>39580</v>
      </c>
      <c r="C35" t="s">
        <v>140</v>
      </c>
      <c r="D35">
        <v>34</v>
      </c>
      <c r="E35" t="s">
        <v>15</v>
      </c>
      <c r="F35" t="s">
        <v>24</v>
      </c>
      <c r="G35" t="s">
        <v>145</v>
      </c>
      <c r="H35" t="s">
        <v>15</v>
      </c>
      <c r="I35">
        <f>VLOOKUP(E35,'[1]Winning index-IPL'!A$2:B$17,2,)</f>
        <v>0.46774199999999999</v>
      </c>
      <c r="J35">
        <f>VLOOKUP(F35,'[1]Winning index-IPL'!A$2:B$17,2,)</f>
        <v>0.48130800000000001</v>
      </c>
      <c r="K35">
        <f>VLOOKUP(H35,'[1]Winning index-IPL'!A$2:B$17,2,)</f>
        <v>0.46774199999999999</v>
      </c>
      <c r="L35">
        <f t="shared" si="0"/>
        <v>1</v>
      </c>
    </row>
    <row r="36" spans="1:12" x14ac:dyDescent="0.35">
      <c r="A36" t="s">
        <v>146</v>
      </c>
      <c r="B36" s="5">
        <v>39581</v>
      </c>
      <c r="C36" t="s">
        <v>140</v>
      </c>
      <c r="D36">
        <v>35</v>
      </c>
      <c r="E36" t="s">
        <v>17</v>
      </c>
      <c r="F36" t="s">
        <v>12</v>
      </c>
      <c r="G36" t="s">
        <v>147</v>
      </c>
      <c r="H36" t="s">
        <v>17</v>
      </c>
      <c r="I36">
        <f>VLOOKUP(E36,'[1]Winning index-IPL'!A$2:B$17,2,)</f>
        <v>0.49532700000000002</v>
      </c>
      <c r="J36">
        <f>VLOOKUP(F36,'[1]Winning index-IPL'!A$2:B$17,2,)</f>
        <v>0.47196300000000002</v>
      </c>
      <c r="K36">
        <f>VLOOKUP(H36,'[1]Winning index-IPL'!A$2:B$17,2,)</f>
        <v>0.49532700000000002</v>
      </c>
      <c r="L36">
        <f t="shared" si="0"/>
        <v>0</v>
      </c>
    </row>
    <row r="37" spans="1:12" x14ac:dyDescent="0.35">
      <c r="A37" t="s">
        <v>148</v>
      </c>
      <c r="B37" s="5">
        <v>39582</v>
      </c>
      <c r="C37" t="s">
        <v>140</v>
      </c>
      <c r="D37">
        <v>36</v>
      </c>
      <c r="E37" t="s">
        <v>19</v>
      </c>
      <c r="F37" t="s">
        <v>80</v>
      </c>
      <c r="G37" t="s">
        <v>149</v>
      </c>
      <c r="H37" t="s">
        <v>19</v>
      </c>
      <c r="I37">
        <f>VLOOKUP(E37,'[1]Winning index-IPL'!A$2:B$17,2,)</f>
        <v>0.55607499999999999</v>
      </c>
      <c r="J37">
        <f>VLOOKUP(F37,'[1]Winning index-IPL'!A$2:B$17,2,)</f>
        <v>0.56989199999999995</v>
      </c>
      <c r="K37">
        <f>VLOOKUP(H37,'[1]Winning index-IPL'!A$2:B$17,2,)</f>
        <v>0.55607499999999999</v>
      </c>
      <c r="L37">
        <f t="shared" si="0"/>
        <v>1</v>
      </c>
    </row>
    <row r="38" spans="1:12" x14ac:dyDescent="0.35">
      <c r="A38" t="s">
        <v>142</v>
      </c>
      <c r="B38" s="5">
        <v>39583</v>
      </c>
      <c r="C38" t="s">
        <v>140</v>
      </c>
      <c r="D38">
        <v>37</v>
      </c>
      <c r="E38" t="s">
        <v>12</v>
      </c>
      <c r="F38" t="s">
        <v>11</v>
      </c>
      <c r="G38" t="s">
        <v>143</v>
      </c>
      <c r="H38" t="s">
        <v>12</v>
      </c>
      <c r="I38">
        <f>VLOOKUP(E38,'[1]Winning index-IPL'!A$2:B$17,2,)</f>
        <v>0.47196300000000002</v>
      </c>
      <c r="J38">
        <f>VLOOKUP(F38,'[1]Winning index-IPL'!A$2:B$17,2,)</f>
        <v>0.375</v>
      </c>
      <c r="K38">
        <f>VLOOKUP(H38,'[1]Winning index-IPL'!A$2:B$17,2,)</f>
        <v>0.47196300000000002</v>
      </c>
      <c r="L38">
        <f t="shared" si="0"/>
        <v>0</v>
      </c>
    </row>
    <row r="39" spans="1:12" x14ac:dyDescent="0.35">
      <c r="A39" t="s">
        <v>148</v>
      </c>
      <c r="B39" s="5">
        <v>39584</v>
      </c>
      <c r="C39" t="s">
        <v>140</v>
      </c>
      <c r="D39">
        <v>38</v>
      </c>
      <c r="E39" t="s">
        <v>19</v>
      </c>
      <c r="F39" t="s">
        <v>17</v>
      </c>
      <c r="G39" t="s">
        <v>149</v>
      </c>
      <c r="H39" t="s">
        <v>19</v>
      </c>
      <c r="I39">
        <f>VLOOKUP(E39,'[1]Winning index-IPL'!A$2:B$17,2,)</f>
        <v>0.55607499999999999</v>
      </c>
      <c r="J39">
        <f>VLOOKUP(F39,'[1]Winning index-IPL'!A$2:B$17,2,)</f>
        <v>0.49532700000000002</v>
      </c>
      <c r="K39">
        <f>VLOOKUP(H39,'[1]Winning index-IPL'!A$2:B$17,2,)</f>
        <v>0.55607499999999999</v>
      </c>
      <c r="L39">
        <f t="shared" si="0"/>
        <v>0</v>
      </c>
    </row>
    <row r="40" spans="1:12" x14ac:dyDescent="0.35">
      <c r="A40" t="s">
        <v>142</v>
      </c>
      <c r="B40" s="5">
        <v>39585</v>
      </c>
      <c r="C40" t="s">
        <v>140</v>
      </c>
      <c r="D40">
        <v>40</v>
      </c>
      <c r="E40" t="s">
        <v>12</v>
      </c>
      <c r="F40" t="s">
        <v>15</v>
      </c>
      <c r="G40" t="s">
        <v>143</v>
      </c>
      <c r="H40" t="s">
        <v>15</v>
      </c>
      <c r="I40">
        <f>VLOOKUP(E40,'[1]Winning index-IPL'!A$2:B$17,2,)</f>
        <v>0.47196300000000002</v>
      </c>
      <c r="J40">
        <f>VLOOKUP(F40,'[1]Winning index-IPL'!A$2:B$17,2,)</f>
        <v>0.46774199999999999</v>
      </c>
      <c r="K40">
        <f>VLOOKUP(H40,'[1]Winning index-IPL'!A$2:B$17,2,)</f>
        <v>0.46774199999999999</v>
      </c>
      <c r="L40">
        <f t="shared" si="0"/>
        <v>1</v>
      </c>
    </row>
    <row r="41" spans="1:12" x14ac:dyDescent="0.35">
      <c r="A41" t="s">
        <v>150</v>
      </c>
      <c r="B41" s="5">
        <v>39585</v>
      </c>
      <c r="C41" t="s">
        <v>140</v>
      </c>
      <c r="D41">
        <v>39</v>
      </c>
      <c r="E41" t="s">
        <v>22</v>
      </c>
      <c r="F41" t="s">
        <v>24</v>
      </c>
      <c r="G41" t="s">
        <v>151</v>
      </c>
      <c r="H41" t="s">
        <v>22</v>
      </c>
      <c r="I41">
        <f>VLOOKUP(E41,'[1]Winning index-IPL'!A$2:B$17,2,)</f>
        <v>0.49462400000000001</v>
      </c>
      <c r="J41">
        <f>VLOOKUP(F41,'[1]Winning index-IPL'!A$2:B$17,2,)</f>
        <v>0.48130800000000001</v>
      </c>
      <c r="K41">
        <f>VLOOKUP(H41,'[1]Winning index-IPL'!A$2:B$17,2,)</f>
        <v>0.49462400000000001</v>
      </c>
      <c r="L41">
        <f t="shared" si="0"/>
        <v>0</v>
      </c>
    </row>
    <row r="42" spans="1:12" x14ac:dyDescent="0.35">
      <c r="A42" t="s">
        <v>146</v>
      </c>
      <c r="B42" s="5">
        <v>39586</v>
      </c>
      <c r="C42" t="s">
        <v>140</v>
      </c>
      <c r="D42">
        <v>41</v>
      </c>
      <c r="E42" t="s">
        <v>17</v>
      </c>
      <c r="F42" t="s">
        <v>80</v>
      </c>
      <c r="G42" t="s">
        <v>147</v>
      </c>
      <c r="H42" t="s">
        <v>80</v>
      </c>
      <c r="I42">
        <f>VLOOKUP(E42,'[1]Winning index-IPL'!A$2:B$17,2,)</f>
        <v>0.49532700000000002</v>
      </c>
      <c r="J42">
        <f>VLOOKUP(F42,'[1]Winning index-IPL'!A$2:B$17,2,)</f>
        <v>0.56989199999999995</v>
      </c>
      <c r="K42">
        <f>VLOOKUP(H42,'[1]Winning index-IPL'!A$2:B$17,2,)</f>
        <v>0.56989199999999995</v>
      </c>
      <c r="L42">
        <f t="shared" si="0"/>
        <v>0</v>
      </c>
    </row>
    <row r="43" spans="1:12" x14ac:dyDescent="0.35">
      <c r="A43" t="s">
        <v>152</v>
      </c>
      <c r="B43" s="5">
        <v>39586</v>
      </c>
      <c r="C43" t="s">
        <v>140</v>
      </c>
      <c r="D43">
        <v>42</v>
      </c>
      <c r="E43" t="s">
        <v>11</v>
      </c>
      <c r="F43" t="s">
        <v>19</v>
      </c>
      <c r="G43" t="s">
        <v>153</v>
      </c>
      <c r="H43" t="s">
        <v>19</v>
      </c>
      <c r="I43">
        <f>VLOOKUP(E43,'[1]Winning index-IPL'!A$2:B$17,2,)</f>
        <v>0.375</v>
      </c>
      <c r="J43">
        <f>VLOOKUP(F43,'[1]Winning index-IPL'!A$2:B$17,2,)</f>
        <v>0.55607499999999999</v>
      </c>
      <c r="K43">
        <f>VLOOKUP(H43,'[1]Winning index-IPL'!A$2:B$17,2,)</f>
        <v>0.55607499999999999</v>
      </c>
      <c r="L43">
        <f t="shared" si="0"/>
        <v>0</v>
      </c>
    </row>
    <row r="44" spans="1:12" x14ac:dyDescent="0.35">
      <c r="A44" t="s">
        <v>139</v>
      </c>
      <c r="B44" s="5">
        <v>39587</v>
      </c>
      <c r="C44" t="s">
        <v>140</v>
      </c>
      <c r="D44">
        <v>43</v>
      </c>
      <c r="E44" t="s">
        <v>24</v>
      </c>
      <c r="F44" t="s">
        <v>12</v>
      </c>
      <c r="G44" t="s">
        <v>141</v>
      </c>
      <c r="H44" t="s">
        <v>12</v>
      </c>
      <c r="I44">
        <f>VLOOKUP(E44,'[1]Winning index-IPL'!A$2:B$17,2,)</f>
        <v>0.48130800000000001</v>
      </c>
      <c r="J44">
        <f>VLOOKUP(F44,'[1]Winning index-IPL'!A$2:B$17,2,)</f>
        <v>0.47196300000000002</v>
      </c>
      <c r="K44">
        <f>VLOOKUP(H44,'[1]Winning index-IPL'!A$2:B$17,2,)</f>
        <v>0.47196300000000002</v>
      </c>
      <c r="L44">
        <f t="shared" si="0"/>
        <v>1</v>
      </c>
    </row>
    <row r="45" spans="1:12" x14ac:dyDescent="0.35">
      <c r="A45" t="s">
        <v>146</v>
      </c>
      <c r="B45" s="5">
        <v>39588</v>
      </c>
      <c r="C45" t="s">
        <v>140</v>
      </c>
      <c r="D45">
        <v>44</v>
      </c>
      <c r="E45" t="s">
        <v>17</v>
      </c>
      <c r="F45" t="s">
        <v>22</v>
      </c>
      <c r="G45" t="s">
        <v>147</v>
      </c>
      <c r="H45" t="s">
        <v>22</v>
      </c>
      <c r="I45">
        <f>VLOOKUP(E45,'[1]Winning index-IPL'!A$2:B$17,2,)</f>
        <v>0.49532700000000002</v>
      </c>
      <c r="J45">
        <f>VLOOKUP(F45,'[1]Winning index-IPL'!A$2:B$17,2,)</f>
        <v>0.49462400000000001</v>
      </c>
      <c r="K45">
        <f>VLOOKUP(H45,'[1]Winning index-IPL'!A$2:B$17,2,)</f>
        <v>0.49462400000000001</v>
      </c>
      <c r="L45">
        <f t="shared" si="0"/>
        <v>1</v>
      </c>
    </row>
    <row r="46" spans="1:12" x14ac:dyDescent="0.35">
      <c r="A46" t="s">
        <v>154</v>
      </c>
      <c r="B46" s="5">
        <v>39589</v>
      </c>
      <c r="C46" t="s">
        <v>140</v>
      </c>
      <c r="D46">
        <v>46</v>
      </c>
      <c r="E46" t="s">
        <v>80</v>
      </c>
      <c r="F46" t="s">
        <v>24</v>
      </c>
      <c r="G46" t="s">
        <v>155</v>
      </c>
      <c r="H46" t="s">
        <v>24</v>
      </c>
      <c r="I46">
        <f>VLOOKUP(E46,'[1]Winning index-IPL'!A$2:B$17,2,)</f>
        <v>0.56989199999999995</v>
      </c>
      <c r="J46">
        <f>VLOOKUP(F46,'[1]Winning index-IPL'!A$2:B$17,2,)</f>
        <v>0.48130800000000001</v>
      </c>
      <c r="K46">
        <f>VLOOKUP(H46,'[1]Winning index-IPL'!A$2:B$17,2,)</f>
        <v>0.48130800000000001</v>
      </c>
      <c r="L46">
        <f t="shared" si="0"/>
        <v>1</v>
      </c>
    </row>
    <row r="47" spans="1:12" x14ac:dyDescent="0.35">
      <c r="A47" t="s">
        <v>148</v>
      </c>
      <c r="B47" s="5">
        <v>39589</v>
      </c>
      <c r="C47" t="s">
        <v>140</v>
      </c>
      <c r="D47">
        <v>45</v>
      </c>
      <c r="E47" t="s">
        <v>19</v>
      </c>
      <c r="F47" t="s">
        <v>15</v>
      </c>
      <c r="G47" t="s">
        <v>149</v>
      </c>
      <c r="H47" t="s">
        <v>15</v>
      </c>
      <c r="I47">
        <f>VLOOKUP(E47,'[1]Winning index-IPL'!A$2:B$17,2,)</f>
        <v>0.55607499999999999</v>
      </c>
      <c r="J47">
        <f>VLOOKUP(F47,'[1]Winning index-IPL'!A$2:B$17,2,)</f>
        <v>0.46774199999999999</v>
      </c>
      <c r="K47">
        <f>VLOOKUP(H47,'[1]Winning index-IPL'!A$2:B$17,2,)</f>
        <v>0.46774199999999999</v>
      </c>
      <c r="L47">
        <f t="shared" si="0"/>
        <v>1</v>
      </c>
    </row>
    <row r="48" spans="1:12" x14ac:dyDescent="0.35">
      <c r="A48" t="s">
        <v>144</v>
      </c>
      <c r="B48" s="5">
        <v>39591</v>
      </c>
      <c r="C48" t="s">
        <v>140</v>
      </c>
      <c r="D48">
        <v>48</v>
      </c>
      <c r="E48" t="s">
        <v>15</v>
      </c>
      <c r="F48" t="s">
        <v>11</v>
      </c>
      <c r="G48" t="s">
        <v>145</v>
      </c>
      <c r="H48" t="s">
        <v>15</v>
      </c>
      <c r="I48">
        <f>VLOOKUP(E48,'[1]Winning index-IPL'!A$2:B$17,2,)</f>
        <v>0.46774199999999999</v>
      </c>
      <c r="J48">
        <f>VLOOKUP(F48,'[1]Winning index-IPL'!A$2:B$17,2,)</f>
        <v>0.375</v>
      </c>
      <c r="K48">
        <f>VLOOKUP(H48,'[1]Winning index-IPL'!A$2:B$17,2,)</f>
        <v>0.46774199999999999</v>
      </c>
      <c r="L48">
        <f t="shared" si="0"/>
        <v>0</v>
      </c>
    </row>
    <row r="49" spans="1:12" x14ac:dyDescent="0.35">
      <c r="A49" t="s">
        <v>154</v>
      </c>
      <c r="B49" s="5">
        <v>39592</v>
      </c>
      <c r="C49" t="s">
        <v>140</v>
      </c>
      <c r="D49">
        <v>49</v>
      </c>
      <c r="E49" t="s">
        <v>80</v>
      </c>
      <c r="F49" t="s">
        <v>22</v>
      </c>
      <c r="G49" t="s">
        <v>155</v>
      </c>
      <c r="H49" t="s">
        <v>22</v>
      </c>
      <c r="I49">
        <f>VLOOKUP(E49,'[1]Winning index-IPL'!A$2:B$17,2,)</f>
        <v>0.56989199999999995</v>
      </c>
      <c r="J49">
        <f>VLOOKUP(F49,'[1]Winning index-IPL'!A$2:B$17,2,)</f>
        <v>0.49462400000000001</v>
      </c>
      <c r="K49">
        <f>VLOOKUP(H49,'[1]Winning index-IPL'!A$2:B$17,2,)</f>
        <v>0.49462400000000001</v>
      </c>
      <c r="L49">
        <f t="shared" si="0"/>
        <v>1</v>
      </c>
    </row>
    <row r="50" spans="1:12" x14ac:dyDescent="0.35">
      <c r="A50" t="s">
        <v>142</v>
      </c>
      <c r="B50" s="5">
        <v>39592</v>
      </c>
      <c r="C50" t="s">
        <v>140</v>
      </c>
      <c r="D50">
        <v>50</v>
      </c>
      <c r="E50" t="s">
        <v>12</v>
      </c>
      <c r="F50" t="s">
        <v>19</v>
      </c>
      <c r="G50" t="s">
        <v>143</v>
      </c>
      <c r="H50" t="s">
        <v>12</v>
      </c>
      <c r="I50">
        <f>VLOOKUP(E50,'[1]Winning index-IPL'!A$2:B$17,2,)</f>
        <v>0.47196300000000002</v>
      </c>
      <c r="J50">
        <f>VLOOKUP(F50,'[1]Winning index-IPL'!A$2:B$17,2,)</f>
        <v>0.55607499999999999</v>
      </c>
      <c r="K50">
        <f>VLOOKUP(H50,'[1]Winning index-IPL'!A$2:B$17,2,)</f>
        <v>0.47196300000000002</v>
      </c>
      <c r="L50">
        <f t="shared" si="0"/>
        <v>1</v>
      </c>
    </row>
    <row r="51" spans="1:12" x14ac:dyDescent="0.35">
      <c r="A51" t="s">
        <v>146</v>
      </c>
      <c r="B51" s="5">
        <v>39593</v>
      </c>
      <c r="C51" t="s">
        <v>140</v>
      </c>
      <c r="D51">
        <v>52</v>
      </c>
      <c r="E51" t="s">
        <v>17</v>
      </c>
      <c r="F51" t="s">
        <v>15</v>
      </c>
      <c r="G51" t="s">
        <v>147</v>
      </c>
      <c r="H51" t="s">
        <v>17</v>
      </c>
      <c r="I51">
        <f>VLOOKUP(E51,'[1]Winning index-IPL'!A$2:B$17,2,)</f>
        <v>0.49532700000000002</v>
      </c>
      <c r="J51">
        <f>VLOOKUP(F51,'[1]Winning index-IPL'!A$2:B$17,2,)</f>
        <v>0.46774199999999999</v>
      </c>
      <c r="K51">
        <f>VLOOKUP(H51,'[1]Winning index-IPL'!A$2:B$17,2,)</f>
        <v>0.49532700000000002</v>
      </c>
      <c r="L51">
        <f t="shared" si="0"/>
        <v>0</v>
      </c>
    </row>
    <row r="52" spans="1:12" x14ac:dyDescent="0.35">
      <c r="A52" t="s">
        <v>152</v>
      </c>
      <c r="B52" s="5">
        <v>39593</v>
      </c>
      <c r="C52" t="s">
        <v>140</v>
      </c>
      <c r="D52">
        <v>51</v>
      </c>
      <c r="E52" t="s">
        <v>11</v>
      </c>
      <c r="F52" t="s">
        <v>24</v>
      </c>
      <c r="G52" t="s">
        <v>153</v>
      </c>
      <c r="H52" t="s">
        <v>24</v>
      </c>
      <c r="I52">
        <f>VLOOKUP(E52,'[1]Winning index-IPL'!A$2:B$17,2,)</f>
        <v>0.375</v>
      </c>
      <c r="J52">
        <f>VLOOKUP(F52,'[1]Winning index-IPL'!A$2:B$17,2,)</f>
        <v>0.48130800000000001</v>
      </c>
      <c r="K52">
        <f>VLOOKUP(H52,'[1]Winning index-IPL'!A$2:B$17,2,)</f>
        <v>0.48130800000000001</v>
      </c>
      <c r="L52">
        <f t="shared" si="0"/>
        <v>0</v>
      </c>
    </row>
    <row r="53" spans="1:12" x14ac:dyDescent="0.35">
      <c r="A53" t="s">
        <v>150</v>
      </c>
      <c r="B53" s="5">
        <v>39594</v>
      </c>
      <c r="C53" t="s">
        <v>140</v>
      </c>
      <c r="D53">
        <v>53</v>
      </c>
      <c r="E53" t="s">
        <v>22</v>
      </c>
      <c r="F53" t="s">
        <v>19</v>
      </c>
      <c r="G53" t="s">
        <v>151</v>
      </c>
      <c r="H53" t="s">
        <v>22</v>
      </c>
      <c r="I53">
        <f>VLOOKUP(E53,'[1]Winning index-IPL'!A$2:B$17,2,)</f>
        <v>0.49462400000000001</v>
      </c>
      <c r="J53">
        <f>VLOOKUP(F53,'[1]Winning index-IPL'!A$2:B$17,2,)</f>
        <v>0.55607499999999999</v>
      </c>
      <c r="K53">
        <f>VLOOKUP(H53,'[1]Winning index-IPL'!A$2:B$17,2,)</f>
        <v>0.49462400000000001</v>
      </c>
      <c r="L53">
        <f t="shared" si="0"/>
        <v>1</v>
      </c>
    </row>
    <row r="54" spans="1:12" x14ac:dyDescent="0.35">
      <c r="A54" t="s">
        <v>152</v>
      </c>
      <c r="B54" s="5">
        <v>39595</v>
      </c>
      <c r="C54" t="s">
        <v>140</v>
      </c>
      <c r="D54">
        <v>54</v>
      </c>
      <c r="E54" t="s">
        <v>11</v>
      </c>
      <c r="F54" t="s">
        <v>80</v>
      </c>
      <c r="G54" t="s">
        <v>153</v>
      </c>
      <c r="H54" t="s">
        <v>80</v>
      </c>
      <c r="I54">
        <f>VLOOKUP(E54,'[1]Winning index-IPL'!A$2:B$17,2,)</f>
        <v>0.375</v>
      </c>
      <c r="J54">
        <f>VLOOKUP(F54,'[1]Winning index-IPL'!A$2:B$17,2,)</f>
        <v>0.56989199999999995</v>
      </c>
      <c r="K54">
        <f>VLOOKUP(H54,'[1]Winning index-IPL'!A$2:B$17,2,)</f>
        <v>0.56989199999999995</v>
      </c>
      <c r="L54">
        <f t="shared" si="0"/>
        <v>0</v>
      </c>
    </row>
    <row r="55" spans="1:12" x14ac:dyDescent="0.35">
      <c r="A55" t="s">
        <v>144</v>
      </c>
      <c r="B55" s="5">
        <v>39596</v>
      </c>
      <c r="C55" t="s">
        <v>140</v>
      </c>
      <c r="D55">
        <v>56</v>
      </c>
      <c r="E55" t="s">
        <v>15</v>
      </c>
      <c r="F55" t="s">
        <v>22</v>
      </c>
      <c r="G55" t="s">
        <v>145</v>
      </c>
      <c r="H55" t="s">
        <v>15</v>
      </c>
      <c r="I55">
        <f>VLOOKUP(E55,'[1]Winning index-IPL'!A$2:B$17,2,)</f>
        <v>0.46774199999999999</v>
      </c>
      <c r="J55">
        <f>VLOOKUP(F55,'[1]Winning index-IPL'!A$2:B$17,2,)</f>
        <v>0.49462400000000001</v>
      </c>
      <c r="K55">
        <f>VLOOKUP(H55,'[1]Winning index-IPL'!A$2:B$17,2,)</f>
        <v>0.46774199999999999</v>
      </c>
      <c r="L55">
        <f t="shared" si="0"/>
        <v>1</v>
      </c>
    </row>
    <row r="56" spans="1:12" x14ac:dyDescent="0.35">
      <c r="A56" t="s">
        <v>139</v>
      </c>
      <c r="B56" s="5">
        <v>39596</v>
      </c>
      <c r="C56" t="s">
        <v>140</v>
      </c>
      <c r="D56">
        <v>55</v>
      </c>
      <c r="E56" t="s">
        <v>24</v>
      </c>
      <c r="F56" t="s">
        <v>19</v>
      </c>
      <c r="G56" t="s">
        <v>141</v>
      </c>
      <c r="H56" t="s">
        <v>19</v>
      </c>
      <c r="I56">
        <f>VLOOKUP(E56,'[1]Winning index-IPL'!A$2:B$17,2,)</f>
        <v>0.48130800000000001</v>
      </c>
      <c r="J56">
        <f>VLOOKUP(F56,'[1]Winning index-IPL'!A$2:B$17,2,)</f>
        <v>0.55607499999999999</v>
      </c>
      <c r="K56">
        <f>VLOOKUP(H56,'[1]Winning index-IPL'!A$2:B$17,2,)</f>
        <v>0.55607499999999999</v>
      </c>
      <c r="L56">
        <f t="shared" si="0"/>
        <v>0</v>
      </c>
    </row>
    <row r="57" spans="1:12" x14ac:dyDescent="0.35">
      <c r="A57" t="s">
        <v>148</v>
      </c>
      <c r="B57" s="5">
        <v>39598</v>
      </c>
      <c r="C57" t="s">
        <v>140</v>
      </c>
      <c r="D57" t="s">
        <v>157</v>
      </c>
      <c r="E57" t="s">
        <v>12</v>
      </c>
      <c r="F57" t="s">
        <v>22</v>
      </c>
      <c r="G57" t="s">
        <v>149</v>
      </c>
      <c r="H57" t="s">
        <v>22</v>
      </c>
      <c r="I57">
        <f>VLOOKUP(E57,'[1]Winning index-IPL'!A$2:B$17,2,)</f>
        <v>0.47196300000000002</v>
      </c>
      <c r="J57">
        <f>VLOOKUP(F57,'[1]Winning index-IPL'!A$2:B$17,2,)</f>
        <v>0.49462400000000001</v>
      </c>
      <c r="K57">
        <f>VLOOKUP(H57,'[1]Winning index-IPL'!A$2:B$17,2,)</f>
        <v>0.49462400000000001</v>
      </c>
      <c r="L57">
        <f t="shared" si="0"/>
        <v>0</v>
      </c>
    </row>
    <row r="58" spans="1:12" x14ac:dyDescent="0.35">
      <c r="A58" t="s">
        <v>148</v>
      </c>
      <c r="B58" s="5">
        <v>39599</v>
      </c>
      <c r="C58" t="s">
        <v>140</v>
      </c>
      <c r="D58" t="s">
        <v>157</v>
      </c>
      <c r="E58" t="s">
        <v>80</v>
      </c>
      <c r="F58" t="s">
        <v>15</v>
      </c>
      <c r="G58" t="s">
        <v>149</v>
      </c>
      <c r="H58" t="s">
        <v>80</v>
      </c>
      <c r="I58">
        <f>VLOOKUP(E58,'[1]Winning index-IPL'!A$2:B$17,2,)</f>
        <v>0.56989199999999995</v>
      </c>
      <c r="J58">
        <f>VLOOKUP(F58,'[1]Winning index-IPL'!A$2:B$17,2,)</f>
        <v>0.46774199999999999</v>
      </c>
      <c r="K58">
        <f>VLOOKUP(H58,'[1]Winning index-IPL'!A$2:B$17,2,)</f>
        <v>0.56989199999999995</v>
      </c>
      <c r="L58">
        <f t="shared" si="0"/>
        <v>0</v>
      </c>
    </row>
    <row r="59" spans="1:12" x14ac:dyDescent="0.35">
      <c r="A59" t="s">
        <v>148</v>
      </c>
      <c r="B59" s="5">
        <v>39600</v>
      </c>
      <c r="C59" t="s">
        <v>140</v>
      </c>
      <c r="D59" t="s">
        <v>158</v>
      </c>
      <c r="E59" t="s">
        <v>80</v>
      </c>
      <c r="F59" t="s">
        <v>22</v>
      </c>
      <c r="G59" t="s">
        <v>156</v>
      </c>
      <c r="H59" t="s">
        <v>22</v>
      </c>
      <c r="I59">
        <f>VLOOKUP(E59,'[1]Winning index-IPL'!A$2:B$17,2,)</f>
        <v>0.56989199999999995</v>
      </c>
      <c r="J59">
        <f>VLOOKUP(F59,'[1]Winning index-IPL'!A$2:B$17,2,)</f>
        <v>0.49462400000000001</v>
      </c>
      <c r="K59">
        <f>VLOOKUP(H59,'[1]Winning index-IPL'!A$2:B$17,2,)</f>
        <v>0.49462400000000001</v>
      </c>
      <c r="L59">
        <f t="shared" si="0"/>
        <v>1</v>
      </c>
    </row>
    <row r="60" spans="1:12" x14ac:dyDescent="0.35">
      <c r="A60" t="s">
        <v>159</v>
      </c>
      <c r="B60" s="5">
        <v>39921</v>
      </c>
      <c r="C60">
        <v>2009</v>
      </c>
      <c r="D60">
        <v>2</v>
      </c>
      <c r="E60" t="s">
        <v>24</v>
      </c>
      <c r="F60" t="s">
        <v>22</v>
      </c>
      <c r="G60" t="s">
        <v>160</v>
      </c>
      <c r="H60" t="s">
        <v>24</v>
      </c>
      <c r="I60">
        <f>VLOOKUP(E60,'[1]Winning index-IPL'!A$2:B$17,2,)</f>
        <v>0.48130800000000001</v>
      </c>
      <c r="J60">
        <f>VLOOKUP(F60,'[1]Winning index-IPL'!A$2:B$17,2,)</f>
        <v>0.49462400000000001</v>
      </c>
      <c r="K60">
        <f>VLOOKUP(H60,'[1]Winning index-IPL'!A$2:B$17,2,)</f>
        <v>0.48130800000000001</v>
      </c>
      <c r="L60">
        <f t="shared" si="0"/>
        <v>1</v>
      </c>
    </row>
    <row r="61" spans="1:12" x14ac:dyDescent="0.35">
      <c r="A61" t="s">
        <v>159</v>
      </c>
      <c r="B61" s="5">
        <v>39921</v>
      </c>
      <c r="C61">
        <v>2009</v>
      </c>
      <c r="D61">
        <v>1</v>
      </c>
      <c r="E61" t="s">
        <v>80</v>
      </c>
      <c r="F61" t="s">
        <v>19</v>
      </c>
      <c r="G61" t="s">
        <v>160</v>
      </c>
      <c r="H61" t="s">
        <v>19</v>
      </c>
      <c r="I61">
        <f>VLOOKUP(E61,'[1]Winning index-IPL'!A$2:B$17,2,)</f>
        <v>0.56989199999999995</v>
      </c>
      <c r="J61">
        <f>VLOOKUP(F61,'[1]Winning index-IPL'!A$2:B$17,2,)</f>
        <v>0.55607499999999999</v>
      </c>
      <c r="K61">
        <f>VLOOKUP(H61,'[1]Winning index-IPL'!A$2:B$17,2,)</f>
        <v>0.55607499999999999</v>
      </c>
      <c r="L61">
        <f t="shared" si="0"/>
        <v>1</v>
      </c>
    </row>
    <row r="62" spans="1:12" x14ac:dyDescent="0.35">
      <c r="A62" t="s">
        <v>159</v>
      </c>
      <c r="B62" s="5">
        <v>39922</v>
      </c>
      <c r="C62">
        <v>2009</v>
      </c>
      <c r="D62">
        <v>4</v>
      </c>
      <c r="E62" t="s">
        <v>11</v>
      </c>
      <c r="F62" t="s">
        <v>17</v>
      </c>
      <c r="G62" t="s">
        <v>160</v>
      </c>
      <c r="H62" t="s">
        <v>11</v>
      </c>
      <c r="I62">
        <f>VLOOKUP(E62,'[1]Winning index-IPL'!A$2:B$17,2,)</f>
        <v>0.375</v>
      </c>
      <c r="J62">
        <f>VLOOKUP(F62,'[1]Winning index-IPL'!A$2:B$17,2,)</f>
        <v>0.49532700000000002</v>
      </c>
      <c r="K62">
        <f>VLOOKUP(H62,'[1]Winning index-IPL'!A$2:B$17,2,)</f>
        <v>0.375</v>
      </c>
      <c r="L62">
        <f t="shared" si="0"/>
        <v>1</v>
      </c>
    </row>
    <row r="63" spans="1:12" x14ac:dyDescent="0.35">
      <c r="A63" t="s">
        <v>159</v>
      </c>
      <c r="B63" s="5">
        <v>39922</v>
      </c>
      <c r="C63">
        <v>2009</v>
      </c>
      <c r="D63">
        <v>3</v>
      </c>
      <c r="E63" t="s">
        <v>12</v>
      </c>
      <c r="F63" t="s">
        <v>15</v>
      </c>
      <c r="G63" t="s">
        <v>160</v>
      </c>
      <c r="H63" t="s">
        <v>12</v>
      </c>
      <c r="I63">
        <f>VLOOKUP(E63,'[1]Winning index-IPL'!A$2:B$17,2,)</f>
        <v>0.47196300000000002</v>
      </c>
      <c r="J63">
        <f>VLOOKUP(F63,'[1]Winning index-IPL'!A$2:B$17,2,)</f>
        <v>0.46774199999999999</v>
      </c>
      <c r="K63">
        <f>VLOOKUP(H63,'[1]Winning index-IPL'!A$2:B$17,2,)</f>
        <v>0.47196300000000002</v>
      </c>
      <c r="L63">
        <f t="shared" si="0"/>
        <v>0</v>
      </c>
    </row>
    <row r="64" spans="1:12" x14ac:dyDescent="0.35">
      <c r="A64" t="s">
        <v>161</v>
      </c>
      <c r="B64" s="5">
        <v>39923</v>
      </c>
      <c r="C64">
        <v>2009</v>
      </c>
      <c r="D64">
        <v>5</v>
      </c>
      <c r="E64" t="s">
        <v>24</v>
      </c>
      <c r="F64" t="s">
        <v>80</v>
      </c>
      <c r="G64" t="s">
        <v>162</v>
      </c>
      <c r="H64" t="s">
        <v>80</v>
      </c>
      <c r="I64">
        <f>VLOOKUP(E64,'[1]Winning index-IPL'!A$2:B$17,2,)</f>
        <v>0.48130800000000001</v>
      </c>
      <c r="J64">
        <f>VLOOKUP(F64,'[1]Winning index-IPL'!A$2:B$17,2,)</f>
        <v>0.56989199999999995</v>
      </c>
      <c r="K64">
        <f>VLOOKUP(H64,'[1]Winning index-IPL'!A$2:B$17,2,)</f>
        <v>0.56989199999999995</v>
      </c>
      <c r="L64">
        <f t="shared" si="0"/>
        <v>0</v>
      </c>
    </row>
    <row r="65" spans="1:12" x14ac:dyDescent="0.35">
      <c r="A65" t="s">
        <v>163</v>
      </c>
      <c r="B65" s="5">
        <v>39924</v>
      </c>
      <c r="C65">
        <v>2009</v>
      </c>
      <c r="D65">
        <v>6</v>
      </c>
      <c r="E65" t="s">
        <v>15</v>
      </c>
      <c r="F65" t="s">
        <v>17</v>
      </c>
      <c r="G65" t="s">
        <v>164</v>
      </c>
      <c r="H65" t="s">
        <v>17</v>
      </c>
      <c r="I65">
        <f>VLOOKUP(E65,'[1]Winning index-IPL'!A$2:B$17,2,)</f>
        <v>0.46774199999999999</v>
      </c>
      <c r="J65">
        <f>VLOOKUP(F65,'[1]Winning index-IPL'!A$2:B$17,2,)</f>
        <v>0.49532700000000002</v>
      </c>
      <c r="K65">
        <f>VLOOKUP(H65,'[1]Winning index-IPL'!A$2:B$17,2,)</f>
        <v>0.49532700000000002</v>
      </c>
      <c r="L65">
        <f t="shared" si="0"/>
        <v>0</v>
      </c>
    </row>
    <row r="66" spans="1:12" x14ac:dyDescent="0.35">
      <c r="A66" t="s">
        <v>159</v>
      </c>
      <c r="B66" s="5">
        <v>39925</v>
      </c>
      <c r="C66">
        <v>2009</v>
      </c>
      <c r="D66">
        <v>8</v>
      </c>
      <c r="E66" t="s">
        <v>24</v>
      </c>
      <c r="F66" t="s">
        <v>11</v>
      </c>
      <c r="G66" t="s">
        <v>160</v>
      </c>
      <c r="H66" t="s">
        <v>11</v>
      </c>
      <c r="I66">
        <f>VLOOKUP(E66,'[1]Winning index-IPL'!A$2:B$17,2,)</f>
        <v>0.48130800000000001</v>
      </c>
      <c r="J66">
        <f>VLOOKUP(F66,'[1]Winning index-IPL'!A$2:B$17,2,)</f>
        <v>0.375</v>
      </c>
      <c r="K66">
        <f>VLOOKUP(H66,'[1]Winning index-IPL'!A$2:B$17,2,)</f>
        <v>0.375</v>
      </c>
      <c r="L66">
        <f t="shared" si="0"/>
        <v>1</v>
      </c>
    </row>
    <row r="67" spans="1:12" x14ac:dyDescent="0.35">
      <c r="A67" t="s">
        <v>159</v>
      </c>
      <c r="B67" s="5">
        <v>39926</v>
      </c>
      <c r="C67">
        <v>2009</v>
      </c>
      <c r="D67">
        <v>10</v>
      </c>
      <c r="E67" t="s">
        <v>17</v>
      </c>
      <c r="F67" t="s">
        <v>22</v>
      </c>
      <c r="G67" t="s">
        <v>160</v>
      </c>
      <c r="H67" t="s">
        <v>22</v>
      </c>
      <c r="I67">
        <f>VLOOKUP(E67,'[1]Winning index-IPL'!A$2:B$17,2,)</f>
        <v>0.49532700000000002</v>
      </c>
      <c r="J67">
        <f>VLOOKUP(F67,'[1]Winning index-IPL'!A$2:B$17,2,)</f>
        <v>0.49462400000000001</v>
      </c>
      <c r="K67">
        <f>VLOOKUP(H67,'[1]Winning index-IPL'!A$2:B$17,2,)</f>
        <v>0.49462400000000001</v>
      </c>
      <c r="L67">
        <f t="shared" ref="L67:L130" si="1">IF(OR(K67&gt;J67,K67&gt;I67),0,1)</f>
        <v>1</v>
      </c>
    </row>
    <row r="68" spans="1:12" x14ac:dyDescent="0.35">
      <c r="A68" t="s">
        <v>163</v>
      </c>
      <c r="B68" s="5">
        <v>39926</v>
      </c>
      <c r="C68">
        <v>2009</v>
      </c>
      <c r="D68">
        <v>9</v>
      </c>
      <c r="E68" t="s">
        <v>80</v>
      </c>
      <c r="F68" t="s">
        <v>12</v>
      </c>
      <c r="G68" t="s">
        <v>164</v>
      </c>
      <c r="H68" t="s">
        <v>12</v>
      </c>
      <c r="I68">
        <f>VLOOKUP(E68,'[1]Winning index-IPL'!A$2:B$17,2,)</f>
        <v>0.56989199999999995</v>
      </c>
      <c r="J68">
        <f>VLOOKUP(F68,'[1]Winning index-IPL'!A$2:B$17,2,)</f>
        <v>0.47196300000000002</v>
      </c>
      <c r="K68">
        <f>VLOOKUP(H68,'[1]Winning index-IPL'!A$2:B$17,2,)</f>
        <v>0.47196300000000002</v>
      </c>
      <c r="L68">
        <f t="shared" si="1"/>
        <v>1</v>
      </c>
    </row>
    <row r="69" spans="1:12" x14ac:dyDescent="0.35">
      <c r="A69" t="s">
        <v>163</v>
      </c>
      <c r="B69" s="5">
        <v>39927</v>
      </c>
      <c r="C69">
        <v>2009</v>
      </c>
      <c r="D69">
        <v>11</v>
      </c>
      <c r="E69" t="s">
        <v>24</v>
      </c>
      <c r="F69" t="s">
        <v>15</v>
      </c>
      <c r="G69" t="s">
        <v>164</v>
      </c>
      <c r="H69" t="s">
        <v>15</v>
      </c>
      <c r="I69">
        <f>VLOOKUP(E69,'[1]Winning index-IPL'!A$2:B$17,2,)</f>
        <v>0.48130800000000001</v>
      </c>
      <c r="J69">
        <f>VLOOKUP(F69,'[1]Winning index-IPL'!A$2:B$17,2,)</f>
        <v>0.46774199999999999</v>
      </c>
      <c r="K69">
        <f>VLOOKUP(H69,'[1]Winning index-IPL'!A$2:B$17,2,)</f>
        <v>0.46774199999999999</v>
      </c>
      <c r="L69">
        <f t="shared" si="1"/>
        <v>1</v>
      </c>
    </row>
    <row r="70" spans="1:12" x14ac:dyDescent="0.35">
      <c r="A70" t="s">
        <v>163</v>
      </c>
      <c r="B70" s="5">
        <v>39928</v>
      </c>
      <c r="C70">
        <v>2009</v>
      </c>
      <c r="D70">
        <v>12</v>
      </c>
      <c r="E70" t="s">
        <v>11</v>
      </c>
      <c r="F70" t="s">
        <v>19</v>
      </c>
      <c r="G70" t="s">
        <v>164</v>
      </c>
      <c r="H70" t="s">
        <v>11</v>
      </c>
      <c r="I70">
        <f>VLOOKUP(E70,'[1]Winning index-IPL'!A$2:B$17,2,)</f>
        <v>0.375</v>
      </c>
      <c r="J70">
        <f>VLOOKUP(F70,'[1]Winning index-IPL'!A$2:B$17,2,)</f>
        <v>0.55607499999999999</v>
      </c>
      <c r="K70">
        <f>VLOOKUP(H70,'[1]Winning index-IPL'!A$2:B$17,2,)</f>
        <v>0.375</v>
      </c>
      <c r="L70">
        <f t="shared" si="1"/>
        <v>1</v>
      </c>
    </row>
    <row r="71" spans="1:12" x14ac:dyDescent="0.35">
      <c r="A71" t="s">
        <v>161</v>
      </c>
      <c r="B71" s="5">
        <v>39929</v>
      </c>
      <c r="C71">
        <v>2009</v>
      </c>
      <c r="D71">
        <v>14</v>
      </c>
      <c r="E71" t="s">
        <v>24</v>
      </c>
      <c r="F71" t="s">
        <v>12</v>
      </c>
      <c r="G71" t="s">
        <v>162</v>
      </c>
      <c r="H71" t="s">
        <v>12</v>
      </c>
      <c r="I71">
        <f>VLOOKUP(E71,'[1]Winning index-IPL'!A$2:B$17,2,)</f>
        <v>0.48130800000000001</v>
      </c>
      <c r="J71">
        <f>VLOOKUP(F71,'[1]Winning index-IPL'!A$2:B$17,2,)</f>
        <v>0.47196300000000002</v>
      </c>
      <c r="K71">
        <f>VLOOKUP(H71,'[1]Winning index-IPL'!A$2:B$17,2,)</f>
        <v>0.47196300000000002</v>
      </c>
      <c r="L71">
        <f t="shared" si="1"/>
        <v>1</v>
      </c>
    </row>
    <row r="72" spans="1:12" x14ac:dyDescent="0.35">
      <c r="A72" t="s">
        <v>159</v>
      </c>
      <c r="B72" s="5">
        <v>39929</v>
      </c>
      <c r="C72">
        <v>2009</v>
      </c>
      <c r="D72">
        <v>15</v>
      </c>
      <c r="E72" t="s">
        <v>15</v>
      </c>
      <c r="F72" t="s">
        <v>22</v>
      </c>
      <c r="G72" t="s">
        <v>160</v>
      </c>
      <c r="H72" t="s">
        <v>15</v>
      </c>
      <c r="I72">
        <f>VLOOKUP(E72,'[1]Winning index-IPL'!A$2:B$17,2,)</f>
        <v>0.46774199999999999</v>
      </c>
      <c r="J72">
        <f>VLOOKUP(F72,'[1]Winning index-IPL'!A$2:B$17,2,)</f>
        <v>0.49462400000000001</v>
      </c>
      <c r="K72">
        <f>VLOOKUP(H72,'[1]Winning index-IPL'!A$2:B$17,2,)</f>
        <v>0.46774199999999999</v>
      </c>
      <c r="L72">
        <f t="shared" si="1"/>
        <v>1</v>
      </c>
    </row>
    <row r="73" spans="1:12" x14ac:dyDescent="0.35">
      <c r="A73" t="s">
        <v>161</v>
      </c>
      <c r="B73" s="5">
        <v>39930</v>
      </c>
      <c r="C73">
        <v>2009</v>
      </c>
      <c r="D73">
        <v>17</v>
      </c>
      <c r="E73" t="s">
        <v>17</v>
      </c>
      <c r="F73" t="s">
        <v>19</v>
      </c>
      <c r="G73" t="s">
        <v>162</v>
      </c>
      <c r="H73" t="s">
        <v>19</v>
      </c>
      <c r="I73">
        <f>VLOOKUP(E73,'[1]Winning index-IPL'!A$2:B$17,2,)</f>
        <v>0.49532700000000002</v>
      </c>
      <c r="J73">
        <f>VLOOKUP(F73,'[1]Winning index-IPL'!A$2:B$17,2,)</f>
        <v>0.55607499999999999</v>
      </c>
      <c r="K73">
        <f>VLOOKUP(H73,'[1]Winning index-IPL'!A$2:B$17,2,)</f>
        <v>0.55607499999999999</v>
      </c>
      <c r="L73">
        <f t="shared" si="1"/>
        <v>0</v>
      </c>
    </row>
    <row r="74" spans="1:12" x14ac:dyDescent="0.35">
      <c r="A74" t="s">
        <v>163</v>
      </c>
      <c r="B74" s="5">
        <v>39930</v>
      </c>
      <c r="C74">
        <v>2009</v>
      </c>
      <c r="D74">
        <v>16</v>
      </c>
      <c r="E74" t="s">
        <v>80</v>
      </c>
      <c r="F74" t="s">
        <v>11</v>
      </c>
      <c r="G74" t="s">
        <v>164</v>
      </c>
      <c r="H74" t="s">
        <v>11</v>
      </c>
      <c r="I74">
        <f>VLOOKUP(E74,'[1]Winning index-IPL'!A$2:B$17,2,)</f>
        <v>0.56989199999999995</v>
      </c>
      <c r="J74">
        <f>VLOOKUP(F74,'[1]Winning index-IPL'!A$2:B$17,2,)</f>
        <v>0.375</v>
      </c>
      <c r="K74">
        <f>VLOOKUP(H74,'[1]Winning index-IPL'!A$2:B$17,2,)</f>
        <v>0.375</v>
      </c>
      <c r="L74">
        <f t="shared" si="1"/>
        <v>1</v>
      </c>
    </row>
    <row r="75" spans="1:12" x14ac:dyDescent="0.35">
      <c r="A75" t="s">
        <v>165</v>
      </c>
      <c r="B75" s="5">
        <v>39931</v>
      </c>
      <c r="C75">
        <v>2009</v>
      </c>
      <c r="D75">
        <v>18</v>
      </c>
      <c r="E75" t="s">
        <v>12</v>
      </c>
      <c r="F75" t="s">
        <v>22</v>
      </c>
      <c r="G75" t="s">
        <v>166</v>
      </c>
      <c r="H75" t="s">
        <v>22</v>
      </c>
      <c r="I75">
        <f>VLOOKUP(E75,'[1]Winning index-IPL'!A$2:B$17,2,)</f>
        <v>0.47196300000000002</v>
      </c>
      <c r="J75">
        <f>VLOOKUP(F75,'[1]Winning index-IPL'!A$2:B$17,2,)</f>
        <v>0.49462400000000001</v>
      </c>
      <c r="K75">
        <f>VLOOKUP(H75,'[1]Winning index-IPL'!A$2:B$17,2,)</f>
        <v>0.49462400000000001</v>
      </c>
      <c r="L75">
        <f t="shared" si="1"/>
        <v>0</v>
      </c>
    </row>
    <row r="76" spans="1:12" x14ac:dyDescent="0.35">
      <c r="A76" t="s">
        <v>163</v>
      </c>
      <c r="B76" s="5">
        <v>39932</v>
      </c>
      <c r="C76">
        <v>2009</v>
      </c>
      <c r="D76">
        <v>20</v>
      </c>
      <c r="E76" t="s">
        <v>15</v>
      </c>
      <c r="F76" t="s">
        <v>19</v>
      </c>
      <c r="G76" t="s">
        <v>164</v>
      </c>
      <c r="H76" t="s">
        <v>15</v>
      </c>
      <c r="I76">
        <f>VLOOKUP(E76,'[1]Winning index-IPL'!A$2:B$17,2,)</f>
        <v>0.46774199999999999</v>
      </c>
      <c r="J76">
        <f>VLOOKUP(F76,'[1]Winning index-IPL'!A$2:B$17,2,)</f>
        <v>0.55607499999999999</v>
      </c>
      <c r="K76">
        <f>VLOOKUP(H76,'[1]Winning index-IPL'!A$2:B$17,2,)</f>
        <v>0.46774199999999999</v>
      </c>
      <c r="L76">
        <f t="shared" si="1"/>
        <v>1</v>
      </c>
    </row>
    <row r="77" spans="1:12" x14ac:dyDescent="0.35">
      <c r="A77" t="s">
        <v>163</v>
      </c>
      <c r="B77" s="5">
        <v>39932</v>
      </c>
      <c r="C77">
        <v>2009</v>
      </c>
      <c r="D77">
        <v>19</v>
      </c>
      <c r="E77" t="s">
        <v>24</v>
      </c>
      <c r="F77" t="s">
        <v>17</v>
      </c>
      <c r="G77" t="s">
        <v>164</v>
      </c>
      <c r="H77" t="s">
        <v>24</v>
      </c>
      <c r="I77">
        <f>VLOOKUP(E77,'[1]Winning index-IPL'!A$2:B$17,2,)</f>
        <v>0.48130800000000001</v>
      </c>
      <c r="J77">
        <f>VLOOKUP(F77,'[1]Winning index-IPL'!A$2:B$17,2,)</f>
        <v>0.49532700000000002</v>
      </c>
      <c r="K77">
        <f>VLOOKUP(H77,'[1]Winning index-IPL'!A$2:B$17,2,)</f>
        <v>0.48130800000000001</v>
      </c>
      <c r="L77">
        <f t="shared" si="1"/>
        <v>1</v>
      </c>
    </row>
    <row r="78" spans="1:12" x14ac:dyDescent="0.35">
      <c r="A78" t="s">
        <v>165</v>
      </c>
      <c r="B78" s="5">
        <v>39933</v>
      </c>
      <c r="C78">
        <v>2009</v>
      </c>
      <c r="D78">
        <v>22</v>
      </c>
      <c r="E78" t="s">
        <v>80</v>
      </c>
      <c r="F78" t="s">
        <v>22</v>
      </c>
      <c r="G78" t="s">
        <v>166</v>
      </c>
      <c r="H78" t="s">
        <v>80</v>
      </c>
      <c r="I78">
        <f>VLOOKUP(E78,'[1]Winning index-IPL'!A$2:B$17,2,)</f>
        <v>0.56989199999999995</v>
      </c>
      <c r="J78">
        <f>VLOOKUP(F78,'[1]Winning index-IPL'!A$2:B$17,2,)</f>
        <v>0.49462400000000001</v>
      </c>
      <c r="K78">
        <f>VLOOKUP(H78,'[1]Winning index-IPL'!A$2:B$17,2,)</f>
        <v>0.56989199999999995</v>
      </c>
      <c r="L78">
        <f t="shared" si="1"/>
        <v>0</v>
      </c>
    </row>
    <row r="79" spans="1:12" x14ac:dyDescent="0.35">
      <c r="A79" t="s">
        <v>165</v>
      </c>
      <c r="B79" s="5">
        <v>39933</v>
      </c>
      <c r="C79">
        <v>2009</v>
      </c>
      <c r="D79">
        <v>21</v>
      </c>
      <c r="E79" t="s">
        <v>11</v>
      </c>
      <c r="F79" t="s">
        <v>12</v>
      </c>
      <c r="G79" t="s">
        <v>166</v>
      </c>
      <c r="H79" t="s">
        <v>12</v>
      </c>
      <c r="I79">
        <f>VLOOKUP(E79,'[1]Winning index-IPL'!A$2:B$17,2,)</f>
        <v>0.375</v>
      </c>
      <c r="J79">
        <f>VLOOKUP(F79,'[1]Winning index-IPL'!A$2:B$17,2,)</f>
        <v>0.47196300000000002</v>
      </c>
      <c r="K79">
        <f>VLOOKUP(H79,'[1]Winning index-IPL'!A$2:B$17,2,)</f>
        <v>0.47196300000000002</v>
      </c>
      <c r="L79">
        <f t="shared" si="1"/>
        <v>0</v>
      </c>
    </row>
    <row r="80" spans="1:12" x14ac:dyDescent="0.35">
      <c r="A80" t="s">
        <v>167</v>
      </c>
      <c r="B80" s="5">
        <v>39934</v>
      </c>
      <c r="C80">
        <v>2009</v>
      </c>
      <c r="D80">
        <v>23</v>
      </c>
      <c r="E80" t="s">
        <v>17</v>
      </c>
      <c r="F80" t="s">
        <v>19</v>
      </c>
      <c r="G80" t="s">
        <v>168</v>
      </c>
      <c r="H80" t="s">
        <v>19</v>
      </c>
      <c r="I80">
        <f>VLOOKUP(E80,'[1]Winning index-IPL'!A$2:B$17,2,)</f>
        <v>0.49532700000000002</v>
      </c>
      <c r="J80">
        <f>VLOOKUP(F80,'[1]Winning index-IPL'!A$2:B$17,2,)</f>
        <v>0.55607499999999999</v>
      </c>
      <c r="K80">
        <f>VLOOKUP(H80,'[1]Winning index-IPL'!A$2:B$17,2,)</f>
        <v>0.55607499999999999</v>
      </c>
      <c r="L80">
        <f t="shared" si="1"/>
        <v>0</v>
      </c>
    </row>
    <row r="81" spans="1:12" x14ac:dyDescent="0.35">
      <c r="A81" t="s">
        <v>163</v>
      </c>
      <c r="B81" s="5">
        <v>39934</v>
      </c>
      <c r="C81">
        <v>2009</v>
      </c>
      <c r="D81">
        <v>24</v>
      </c>
      <c r="E81" t="s">
        <v>24</v>
      </c>
      <c r="F81" t="s">
        <v>15</v>
      </c>
      <c r="G81" t="s">
        <v>164</v>
      </c>
      <c r="H81" t="s">
        <v>24</v>
      </c>
      <c r="I81">
        <f>VLOOKUP(E81,'[1]Winning index-IPL'!A$2:B$17,2,)</f>
        <v>0.48130800000000001</v>
      </c>
      <c r="J81">
        <f>VLOOKUP(F81,'[1]Winning index-IPL'!A$2:B$17,2,)</f>
        <v>0.46774199999999999</v>
      </c>
      <c r="K81">
        <f>VLOOKUP(H81,'[1]Winning index-IPL'!A$2:B$17,2,)</f>
        <v>0.48130800000000001</v>
      </c>
      <c r="L81">
        <f t="shared" si="1"/>
        <v>0</v>
      </c>
    </row>
    <row r="82" spans="1:12" x14ac:dyDescent="0.35">
      <c r="A82" t="s">
        <v>161</v>
      </c>
      <c r="B82" s="5">
        <v>39935</v>
      </c>
      <c r="C82">
        <v>2009</v>
      </c>
      <c r="D82">
        <v>25</v>
      </c>
      <c r="E82" t="s">
        <v>11</v>
      </c>
      <c r="F82" t="s">
        <v>22</v>
      </c>
      <c r="G82" t="s">
        <v>162</v>
      </c>
      <c r="H82" t="s">
        <v>22</v>
      </c>
      <c r="I82">
        <f>VLOOKUP(E82,'[1]Winning index-IPL'!A$2:B$17,2,)</f>
        <v>0.375</v>
      </c>
      <c r="J82">
        <f>VLOOKUP(F82,'[1]Winning index-IPL'!A$2:B$17,2,)</f>
        <v>0.49462400000000001</v>
      </c>
      <c r="K82">
        <f>VLOOKUP(H82,'[1]Winning index-IPL'!A$2:B$17,2,)</f>
        <v>0.49462400000000001</v>
      </c>
      <c r="L82">
        <f t="shared" si="1"/>
        <v>0</v>
      </c>
    </row>
    <row r="83" spans="1:12" x14ac:dyDescent="0.35">
      <c r="A83" t="s">
        <v>169</v>
      </c>
      <c r="B83" s="5">
        <v>39935</v>
      </c>
      <c r="C83">
        <v>2009</v>
      </c>
      <c r="D83">
        <v>26</v>
      </c>
      <c r="E83" t="s">
        <v>80</v>
      </c>
      <c r="F83" t="s">
        <v>12</v>
      </c>
      <c r="G83" t="s">
        <v>170</v>
      </c>
      <c r="H83" t="s">
        <v>80</v>
      </c>
      <c r="I83">
        <f>VLOOKUP(E83,'[1]Winning index-IPL'!A$2:B$17,2,)</f>
        <v>0.56989199999999995</v>
      </c>
      <c r="J83">
        <f>VLOOKUP(F83,'[1]Winning index-IPL'!A$2:B$17,2,)</f>
        <v>0.47196300000000002</v>
      </c>
      <c r="K83">
        <f>VLOOKUP(H83,'[1]Winning index-IPL'!A$2:B$17,2,)</f>
        <v>0.56989199999999995</v>
      </c>
      <c r="L83">
        <f t="shared" si="1"/>
        <v>0</v>
      </c>
    </row>
    <row r="84" spans="1:12" x14ac:dyDescent="0.35">
      <c r="A84" t="s">
        <v>169</v>
      </c>
      <c r="B84" s="5">
        <v>39936</v>
      </c>
      <c r="C84">
        <v>2009</v>
      </c>
      <c r="D84">
        <v>28</v>
      </c>
      <c r="E84" t="s">
        <v>24</v>
      </c>
      <c r="F84" t="s">
        <v>19</v>
      </c>
      <c r="G84" t="s">
        <v>170</v>
      </c>
      <c r="H84" t="s">
        <v>24</v>
      </c>
      <c r="I84">
        <f>VLOOKUP(E84,'[1]Winning index-IPL'!A$2:B$17,2,)</f>
        <v>0.48130800000000001</v>
      </c>
      <c r="J84">
        <f>VLOOKUP(F84,'[1]Winning index-IPL'!A$2:B$17,2,)</f>
        <v>0.55607499999999999</v>
      </c>
      <c r="K84">
        <f>VLOOKUP(H84,'[1]Winning index-IPL'!A$2:B$17,2,)</f>
        <v>0.48130800000000001</v>
      </c>
      <c r="L84">
        <f t="shared" si="1"/>
        <v>1</v>
      </c>
    </row>
    <row r="85" spans="1:12" x14ac:dyDescent="0.35">
      <c r="A85" t="s">
        <v>161</v>
      </c>
      <c r="B85" s="5">
        <v>39936</v>
      </c>
      <c r="C85">
        <v>2009</v>
      </c>
      <c r="D85">
        <v>27</v>
      </c>
      <c r="E85" t="s">
        <v>15</v>
      </c>
      <c r="F85" t="s">
        <v>17</v>
      </c>
      <c r="G85" t="s">
        <v>162</v>
      </c>
      <c r="H85" t="s">
        <v>15</v>
      </c>
      <c r="I85">
        <f>VLOOKUP(E85,'[1]Winning index-IPL'!A$2:B$17,2,)</f>
        <v>0.46774199999999999</v>
      </c>
      <c r="J85">
        <f>VLOOKUP(F85,'[1]Winning index-IPL'!A$2:B$17,2,)</f>
        <v>0.49532700000000002</v>
      </c>
      <c r="K85">
        <f>VLOOKUP(H85,'[1]Winning index-IPL'!A$2:B$17,2,)</f>
        <v>0.46774199999999999</v>
      </c>
      <c r="L85">
        <f t="shared" si="1"/>
        <v>1</v>
      </c>
    </row>
    <row r="86" spans="1:12" x14ac:dyDescent="0.35">
      <c r="A86" t="s">
        <v>167</v>
      </c>
      <c r="B86" s="5">
        <v>39937</v>
      </c>
      <c r="C86">
        <v>2009</v>
      </c>
      <c r="D86">
        <v>29</v>
      </c>
      <c r="E86" t="s">
        <v>80</v>
      </c>
      <c r="F86" t="s">
        <v>11</v>
      </c>
      <c r="G86" t="s">
        <v>168</v>
      </c>
      <c r="H86" t="s">
        <v>80</v>
      </c>
      <c r="I86">
        <f>VLOOKUP(E86,'[1]Winning index-IPL'!A$2:B$17,2,)</f>
        <v>0.56989199999999995</v>
      </c>
      <c r="J86">
        <f>VLOOKUP(F86,'[1]Winning index-IPL'!A$2:B$17,2,)</f>
        <v>0.375</v>
      </c>
      <c r="K86">
        <f>VLOOKUP(H86,'[1]Winning index-IPL'!A$2:B$17,2,)</f>
        <v>0.56989199999999995</v>
      </c>
      <c r="L86">
        <f t="shared" si="1"/>
        <v>0</v>
      </c>
    </row>
    <row r="87" spans="1:12" x14ac:dyDescent="0.35">
      <c r="A87" t="s">
        <v>163</v>
      </c>
      <c r="B87" s="5">
        <v>39938</v>
      </c>
      <c r="C87">
        <v>2009</v>
      </c>
      <c r="D87">
        <v>31</v>
      </c>
      <c r="E87" t="s">
        <v>12</v>
      </c>
      <c r="F87" t="s">
        <v>17</v>
      </c>
      <c r="G87" t="s">
        <v>164</v>
      </c>
      <c r="H87" t="s">
        <v>12</v>
      </c>
      <c r="I87">
        <f>VLOOKUP(E87,'[1]Winning index-IPL'!A$2:B$17,2,)</f>
        <v>0.47196300000000002</v>
      </c>
      <c r="J87">
        <f>VLOOKUP(F87,'[1]Winning index-IPL'!A$2:B$17,2,)</f>
        <v>0.49532700000000002</v>
      </c>
      <c r="K87">
        <f>VLOOKUP(H87,'[1]Winning index-IPL'!A$2:B$17,2,)</f>
        <v>0.47196300000000002</v>
      </c>
      <c r="L87">
        <f t="shared" si="1"/>
        <v>1</v>
      </c>
    </row>
    <row r="88" spans="1:12" x14ac:dyDescent="0.35">
      <c r="A88" t="s">
        <v>163</v>
      </c>
      <c r="B88" s="5">
        <v>39938</v>
      </c>
      <c r="C88">
        <v>2009</v>
      </c>
      <c r="D88">
        <v>30</v>
      </c>
      <c r="E88" t="s">
        <v>15</v>
      </c>
      <c r="F88" t="s">
        <v>22</v>
      </c>
      <c r="G88" t="s">
        <v>164</v>
      </c>
      <c r="H88" t="s">
        <v>22</v>
      </c>
      <c r="I88">
        <f>VLOOKUP(E88,'[1]Winning index-IPL'!A$2:B$17,2,)</f>
        <v>0.46774199999999999</v>
      </c>
      <c r="J88">
        <f>VLOOKUP(F88,'[1]Winning index-IPL'!A$2:B$17,2,)</f>
        <v>0.49462400000000001</v>
      </c>
      <c r="K88">
        <f>VLOOKUP(H88,'[1]Winning index-IPL'!A$2:B$17,2,)</f>
        <v>0.49462400000000001</v>
      </c>
      <c r="L88">
        <f t="shared" si="1"/>
        <v>0</v>
      </c>
    </row>
    <row r="89" spans="1:12" x14ac:dyDescent="0.35">
      <c r="A89" t="s">
        <v>165</v>
      </c>
      <c r="B89" s="5">
        <v>39939</v>
      </c>
      <c r="C89">
        <v>2009</v>
      </c>
      <c r="D89">
        <v>32</v>
      </c>
      <c r="E89" t="s">
        <v>11</v>
      </c>
      <c r="F89" t="s">
        <v>19</v>
      </c>
      <c r="G89" t="s">
        <v>166</v>
      </c>
      <c r="H89" t="s">
        <v>11</v>
      </c>
      <c r="I89">
        <f>VLOOKUP(E89,'[1]Winning index-IPL'!A$2:B$17,2,)</f>
        <v>0.375</v>
      </c>
      <c r="J89">
        <f>VLOOKUP(F89,'[1]Winning index-IPL'!A$2:B$17,2,)</f>
        <v>0.55607499999999999</v>
      </c>
      <c r="K89">
        <f>VLOOKUP(H89,'[1]Winning index-IPL'!A$2:B$17,2,)</f>
        <v>0.375</v>
      </c>
      <c r="L89">
        <f t="shared" si="1"/>
        <v>1</v>
      </c>
    </row>
    <row r="90" spans="1:12" x14ac:dyDescent="0.35">
      <c r="A90" t="s">
        <v>165</v>
      </c>
      <c r="B90" s="5">
        <v>39940</v>
      </c>
      <c r="C90">
        <v>2009</v>
      </c>
      <c r="D90">
        <v>34</v>
      </c>
      <c r="E90" t="s">
        <v>80</v>
      </c>
      <c r="F90" t="s">
        <v>15</v>
      </c>
      <c r="G90" t="s">
        <v>166</v>
      </c>
      <c r="H90" t="s">
        <v>80</v>
      </c>
      <c r="I90">
        <f>VLOOKUP(E90,'[1]Winning index-IPL'!A$2:B$17,2,)</f>
        <v>0.56989199999999995</v>
      </c>
      <c r="J90">
        <f>VLOOKUP(F90,'[1]Winning index-IPL'!A$2:B$17,2,)</f>
        <v>0.46774199999999999</v>
      </c>
      <c r="K90">
        <f>VLOOKUP(H90,'[1]Winning index-IPL'!A$2:B$17,2,)</f>
        <v>0.56989199999999995</v>
      </c>
      <c r="L90">
        <f t="shared" si="1"/>
        <v>0</v>
      </c>
    </row>
    <row r="91" spans="1:12" x14ac:dyDescent="0.35">
      <c r="A91" t="s">
        <v>165</v>
      </c>
      <c r="B91" s="5">
        <v>39940</v>
      </c>
      <c r="C91">
        <v>2009</v>
      </c>
      <c r="D91">
        <v>33</v>
      </c>
      <c r="E91" t="s">
        <v>24</v>
      </c>
      <c r="F91" t="s">
        <v>22</v>
      </c>
      <c r="G91" t="s">
        <v>166</v>
      </c>
      <c r="H91" t="s">
        <v>22</v>
      </c>
      <c r="I91">
        <f>VLOOKUP(E91,'[1]Winning index-IPL'!A$2:B$17,2,)</f>
        <v>0.48130800000000001</v>
      </c>
      <c r="J91">
        <f>VLOOKUP(F91,'[1]Winning index-IPL'!A$2:B$17,2,)</f>
        <v>0.49462400000000001</v>
      </c>
      <c r="K91">
        <f>VLOOKUP(H91,'[1]Winning index-IPL'!A$2:B$17,2,)</f>
        <v>0.49462400000000001</v>
      </c>
      <c r="L91">
        <f t="shared" si="1"/>
        <v>0</v>
      </c>
    </row>
    <row r="92" spans="1:12" x14ac:dyDescent="0.35">
      <c r="A92" t="s">
        <v>167</v>
      </c>
      <c r="B92" s="5">
        <v>39941</v>
      </c>
      <c r="C92">
        <v>2009</v>
      </c>
      <c r="D92">
        <v>35</v>
      </c>
      <c r="E92" t="s">
        <v>12</v>
      </c>
      <c r="F92" t="s">
        <v>19</v>
      </c>
      <c r="G92" t="s">
        <v>168</v>
      </c>
      <c r="H92" t="s">
        <v>12</v>
      </c>
      <c r="I92">
        <f>VLOOKUP(E92,'[1]Winning index-IPL'!A$2:B$17,2,)</f>
        <v>0.47196300000000002</v>
      </c>
      <c r="J92">
        <f>VLOOKUP(F92,'[1]Winning index-IPL'!A$2:B$17,2,)</f>
        <v>0.55607499999999999</v>
      </c>
      <c r="K92">
        <f>VLOOKUP(H92,'[1]Winning index-IPL'!A$2:B$17,2,)</f>
        <v>0.47196300000000002</v>
      </c>
      <c r="L92">
        <f t="shared" si="1"/>
        <v>1</v>
      </c>
    </row>
    <row r="93" spans="1:12" x14ac:dyDescent="0.35">
      <c r="A93" t="s">
        <v>171</v>
      </c>
      <c r="B93" s="5">
        <v>39942</v>
      </c>
      <c r="C93">
        <v>2009</v>
      </c>
      <c r="D93">
        <v>36</v>
      </c>
      <c r="E93" t="s">
        <v>11</v>
      </c>
      <c r="F93" t="s">
        <v>15</v>
      </c>
      <c r="G93" t="s">
        <v>172</v>
      </c>
      <c r="H93" t="s">
        <v>15</v>
      </c>
      <c r="I93">
        <f>VLOOKUP(E93,'[1]Winning index-IPL'!A$2:B$17,2,)</f>
        <v>0.375</v>
      </c>
      <c r="J93">
        <f>VLOOKUP(F93,'[1]Winning index-IPL'!A$2:B$17,2,)</f>
        <v>0.46774199999999999</v>
      </c>
      <c r="K93">
        <f>VLOOKUP(H93,'[1]Winning index-IPL'!A$2:B$17,2,)</f>
        <v>0.46774199999999999</v>
      </c>
      <c r="L93">
        <f t="shared" si="1"/>
        <v>0</v>
      </c>
    </row>
    <row r="94" spans="1:12" x14ac:dyDescent="0.35">
      <c r="A94" t="s">
        <v>171</v>
      </c>
      <c r="B94" s="5">
        <v>39942</v>
      </c>
      <c r="C94">
        <v>2009</v>
      </c>
      <c r="D94">
        <v>37</v>
      </c>
      <c r="E94" t="s">
        <v>80</v>
      </c>
      <c r="F94" t="s">
        <v>22</v>
      </c>
      <c r="G94" t="s">
        <v>172</v>
      </c>
      <c r="H94" t="s">
        <v>80</v>
      </c>
      <c r="I94">
        <f>VLOOKUP(E94,'[1]Winning index-IPL'!A$2:B$17,2,)</f>
        <v>0.56989199999999995</v>
      </c>
      <c r="J94">
        <f>VLOOKUP(F94,'[1]Winning index-IPL'!A$2:B$17,2,)</f>
        <v>0.49462400000000001</v>
      </c>
      <c r="K94">
        <f>VLOOKUP(H94,'[1]Winning index-IPL'!A$2:B$17,2,)</f>
        <v>0.56989199999999995</v>
      </c>
      <c r="L94">
        <f t="shared" si="1"/>
        <v>0</v>
      </c>
    </row>
    <row r="95" spans="1:12" x14ac:dyDescent="0.35">
      <c r="A95" t="s">
        <v>169</v>
      </c>
      <c r="B95" s="5">
        <v>39943</v>
      </c>
      <c r="C95">
        <v>2009</v>
      </c>
      <c r="D95">
        <v>39</v>
      </c>
      <c r="E95" t="s">
        <v>12</v>
      </c>
      <c r="F95" t="s">
        <v>17</v>
      </c>
      <c r="G95" t="s">
        <v>170</v>
      </c>
      <c r="H95" t="s">
        <v>12</v>
      </c>
      <c r="I95">
        <f>VLOOKUP(E95,'[1]Winning index-IPL'!A$2:B$17,2,)</f>
        <v>0.47196300000000002</v>
      </c>
      <c r="J95">
        <f>VLOOKUP(F95,'[1]Winning index-IPL'!A$2:B$17,2,)</f>
        <v>0.49532700000000002</v>
      </c>
      <c r="K95">
        <f>VLOOKUP(H95,'[1]Winning index-IPL'!A$2:B$17,2,)</f>
        <v>0.47196300000000002</v>
      </c>
      <c r="L95">
        <f t="shared" si="1"/>
        <v>1</v>
      </c>
    </row>
    <row r="96" spans="1:12" x14ac:dyDescent="0.35">
      <c r="A96" t="s">
        <v>161</v>
      </c>
      <c r="B96" s="5">
        <v>39943</v>
      </c>
      <c r="C96">
        <v>2009</v>
      </c>
      <c r="D96">
        <v>38</v>
      </c>
      <c r="E96" t="s">
        <v>24</v>
      </c>
      <c r="F96" t="s">
        <v>19</v>
      </c>
      <c r="G96" t="s">
        <v>162</v>
      </c>
      <c r="H96" t="s">
        <v>19</v>
      </c>
      <c r="I96">
        <f>VLOOKUP(E96,'[1]Winning index-IPL'!A$2:B$17,2,)</f>
        <v>0.48130800000000001</v>
      </c>
      <c r="J96">
        <f>VLOOKUP(F96,'[1]Winning index-IPL'!A$2:B$17,2,)</f>
        <v>0.55607499999999999</v>
      </c>
      <c r="K96">
        <f>VLOOKUP(H96,'[1]Winning index-IPL'!A$2:B$17,2,)</f>
        <v>0.55607499999999999</v>
      </c>
      <c r="L96">
        <f t="shared" si="1"/>
        <v>0</v>
      </c>
    </row>
    <row r="97" spans="1:12" x14ac:dyDescent="0.35">
      <c r="A97" t="s">
        <v>171</v>
      </c>
      <c r="B97" s="5">
        <v>39944</v>
      </c>
      <c r="C97">
        <v>2009</v>
      </c>
      <c r="D97">
        <v>40</v>
      </c>
      <c r="E97" t="s">
        <v>11</v>
      </c>
      <c r="F97" t="s">
        <v>22</v>
      </c>
      <c r="G97" t="s">
        <v>172</v>
      </c>
      <c r="H97" t="s">
        <v>11</v>
      </c>
      <c r="I97">
        <f>VLOOKUP(E97,'[1]Winning index-IPL'!A$2:B$17,2,)</f>
        <v>0.375</v>
      </c>
      <c r="J97">
        <f>VLOOKUP(F97,'[1]Winning index-IPL'!A$2:B$17,2,)</f>
        <v>0.49462400000000001</v>
      </c>
      <c r="K97">
        <f>VLOOKUP(H97,'[1]Winning index-IPL'!A$2:B$17,2,)</f>
        <v>0.375</v>
      </c>
      <c r="L97">
        <f t="shared" si="1"/>
        <v>1</v>
      </c>
    </row>
    <row r="98" spans="1:12" x14ac:dyDescent="0.35">
      <c r="A98" t="s">
        <v>165</v>
      </c>
      <c r="B98" s="5">
        <v>39945</v>
      </c>
      <c r="C98">
        <v>2009</v>
      </c>
      <c r="D98">
        <v>42</v>
      </c>
      <c r="E98" t="s">
        <v>15</v>
      </c>
      <c r="F98" t="s">
        <v>19</v>
      </c>
      <c r="G98" t="s">
        <v>166</v>
      </c>
      <c r="H98" t="s">
        <v>19</v>
      </c>
      <c r="I98">
        <f>VLOOKUP(E98,'[1]Winning index-IPL'!A$2:B$17,2,)</f>
        <v>0.46774199999999999</v>
      </c>
      <c r="J98">
        <f>VLOOKUP(F98,'[1]Winning index-IPL'!A$2:B$17,2,)</f>
        <v>0.55607499999999999</v>
      </c>
      <c r="K98">
        <f>VLOOKUP(H98,'[1]Winning index-IPL'!A$2:B$17,2,)</f>
        <v>0.55607499999999999</v>
      </c>
      <c r="L98">
        <f t="shared" si="1"/>
        <v>0</v>
      </c>
    </row>
    <row r="99" spans="1:12" x14ac:dyDescent="0.35">
      <c r="A99" t="s">
        <v>165</v>
      </c>
      <c r="B99" s="5">
        <v>39945</v>
      </c>
      <c r="C99">
        <v>2009</v>
      </c>
      <c r="D99">
        <v>41</v>
      </c>
      <c r="E99" t="s">
        <v>24</v>
      </c>
      <c r="F99" t="s">
        <v>17</v>
      </c>
      <c r="G99" t="s">
        <v>166</v>
      </c>
      <c r="H99" t="s">
        <v>24</v>
      </c>
      <c r="I99">
        <f>VLOOKUP(E99,'[1]Winning index-IPL'!A$2:B$17,2,)</f>
        <v>0.48130800000000001</v>
      </c>
      <c r="J99">
        <f>VLOOKUP(F99,'[1]Winning index-IPL'!A$2:B$17,2,)</f>
        <v>0.49532700000000002</v>
      </c>
      <c r="K99">
        <f>VLOOKUP(H99,'[1]Winning index-IPL'!A$2:B$17,2,)</f>
        <v>0.48130800000000001</v>
      </c>
      <c r="L99">
        <f t="shared" si="1"/>
        <v>1</v>
      </c>
    </row>
    <row r="100" spans="1:12" x14ac:dyDescent="0.35">
      <c r="A100" t="s">
        <v>163</v>
      </c>
      <c r="B100" s="5">
        <v>39946</v>
      </c>
      <c r="C100">
        <v>2009</v>
      </c>
      <c r="D100">
        <v>43</v>
      </c>
      <c r="E100" t="s">
        <v>11</v>
      </c>
      <c r="F100" t="s">
        <v>12</v>
      </c>
      <c r="G100" t="s">
        <v>164</v>
      </c>
      <c r="H100" t="s">
        <v>12</v>
      </c>
      <c r="I100">
        <f>VLOOKUP(E100,'[1]Winning index-IPL'!A$2:B$17,2,)</f>
        <v>0.375</v>
      </c>
      <c r="J100">
        <f>VLOOKUP(F100,'[1]Winning index-IPL'!A$2:B$17,2,)</f>
        <v>0.47196300000000002</v>
      </c>
      <c r="K100">
        <f>VLOOKUP(H100,'[1]Winning index-IPL'!A$2:B$17,2,)</f>
        <v>0.47196300000000002</v>
      </c>
      <c r="L100">
        <f t="shared" si="1"/>
        <v>0</v>
      </c>
    </row>
    <row r="101" spans="1:12" x14ac:dyDescent="0.35">
      <c r="A101" t="s">
        <v>163</v>
      </c>
      <c r="B101" s="5">
        <v>39947</v>
      </c>
      <c r="C101">
        <v>2009</v>
      </c>
      <c r="D101">
        <v>45</v>
      </c>
      <c r="E101" t="s">
        <v>19</v>
      </c>
      <c r="F101" t="s">
        <v>22</v>
      </c>
      <c r="G101" t="s">
        <v>164</v>
      </c>
      <c r="H101" t="s">
        <v>22</v>
      </c>
      <c r="I101">
        <f>VLOOKUP(E101,'[1]Winning index-IPL'!A$2:B$17,2,)</f>
        <v>0.55607499999999999</v>
      </c>
      <c r="J101">
        <f>VLOOKUP(F101,'[1]Winning index-IPL'!A$2:B$17,2,)</f>
        <v>0.49462400000000001</v>
      </c>
      <c r="K101">
        <f>VLOOKUP(H101,'[1]Winning index-IPL'!A$2:B$17,2,)</f>
        <v>0.49462400000000001</v>
      </c>
      <c r="L101">
        <f t="shared" si="1"/>
        <v>1</v>
      </c>
    </row>
    <row r="102" spans="1:12" x14ac:dyDescent="0.35">
      <c r="A102" t="s">
        <v>163</v>
      </c>
      <c r="B102" s="5">
        <v>39947</v>
      </c>
      <c r="C102">
        <v>2009</v>
      </c>
      <c r="D102">
        <v>44</v>
      </c>
      <c r="E102" t="s">
        <v>24</v>
      </c>
      <c r="F102" t="s">
        <v>80</v>
      </c>
      <c r="G102" t="s">
        <v>164</v>
      </c>
      <c r="H102" t="s">
        <v>24</v>
      </c>
      <c r="I102">
        <f>VLOOKUP(E102,'[1]Winning index-IPL'!A$2:B$17,2,)</f>
        <v>0.48130800000000001</v>
      </c>
      <c r="J102">
        <f>VLOOKUP(F102,'[1]Winning index-IPL'!A$2:B$17,2,)</f>
        <v>0.56989199999999995</v>
      </c>
      <c r="K102">
        <f>VLOOKUP(H102,'[1]Winning index-IPL'!A$2:B$17,2,)</f>
        <v>0.48130800000000001</v>
      </c>
      <c r="L102">
        <f t="shared" si="1"/>
        <v>1</v>
      </c>
    </row>
    <row r="103" spans="1:12" x14ac:dyDescent="0.35">
      <c r="A103" t="s">
        <v>173</v>
      </c>
      <c r="B103" s="5">
        <v>39948</v>
      </c>
      <c r="C103">
        <v>2009</v>
      </c>
      <c r="D103">
        <v>46</v>
      </c>
      <c r="E103" t="s">
        <v>12</v>
      </c>
      <c r="F103" t="s">
        <v>15</v>
      </c>
      <c r="G103" t="s">
        <v>174</v>
      </c>
      <c r="H103" t="s">
        <v>15</v>
      </c>
      <c r="I103">
        <f>VLOOKUP(E103,'[1]Winning index-IPL'!A$2:B$17,2,)</f>
        <v>0.47196300000000002</v>
      </c>
      <c r="J103">
        <f>VLOOKUP(F103,'[1]Winning index-IPL'!A$2:B$17,2,)</f>
        <v>0.46774199999999999</v>
      </c>
      <c r="K103">
        <f>VLOOKUP(H103,'[1]Winning index-IPL'!A$2:B$17,2,)</f>
        <v>0.46774199999999999</v>
      </c>
      <c r="L103">
        <f t="shared" si="1"/>
        <v>1</v>
      </c>
    </row>
    <row r="104" spans="1:12" x14ac:dyDescent="0.35">
      <c r="A104" t="s">
        <v>161</v>
      </c>
      <c r="B104" s="5">
        <v>39949</v>
      </c>
      <c r="C104">
        <v>2009</v>
      </c>
      <c r="D104">
        <v>47</v>
      </c>
      <c r="E104" t="s">
        <v>80</v>
      </c>
      <c r="F104" t="s">
        <v>19</v>
      </c>
      <c r="G104" t="s">
        <v>162</v>
      </c>
      <c r="H104" t="s">
        <v>80</v>
      </c>
      <c r="I104">
        <f>VLOOKUP(E104,'[1]Winning index-IPL'!A$2:B$17,2,)</f>
        <v>0.56989199999999995</v>
      </c>
      <c r="J104">
        <f>VLOOKUP(F104,'[1]Winning index-IPL'!A$2:B$17,2,)</f>
        <v>0.55607499999999999</v>
      </c>
      <c r="K104">
        <f>VLOOKUP(H104,'[1]Winning index-IPL'!A$2:B$17,2,)</f>
        <v>0.56989199999999995</v>
      </c>
      <c r="L104">
        <f t="shared" si="1"/>
        <v>0</v>
      </c>
    </row>
    <row r="105" spans="1:12" x14ac:dyDescent="0.35">
      <c r="A105" t="s">
        <v>169</v>
      </c>
      <c r="B105" s="5">
        <v>39949</v>
      </c>
      <c r="C105">
        <v>2009</v>
      </c>
      <c r="D105">
        <v>48</v>
      </c>
      <c r="E105" t="s">
        <v>11</v>
      </c>
      <c r="F105" t="s">
        <v>17</v>
      </c>
      <c r="G105" t="s">
        <v>170</v>
      </c>
      <c r="H105" t="s">
        <v>11</v>
      </c>
      <c r="I105">
        <f>VLOOKUP(E105,'[1]Winning index-IPL'!A$2:B$17,2,)</f>
        <v>0.375</v>
      </c>
      <c r="J105">
        <f>VLOOKUP(F105,'[1]Winning index-IPL'!A$2:B$17,2,)</f>
        <v>0.49532700000000002</v>
      </c>
      <c r="K105">
        <f>VLOOKUP(H105,'[1]Winning index-IPL'!A$2:B$17,2,)</f>
        <v>0.375</v>
      </c>
      <c r="L105">
        <f t="shared" si="1"/>
        <v>1</v>
      </c>
    </row>
    <row r="106" spans="1:12" x14ac:dyDescent="0.35">
      <c r="A106" t="s">
        <v>173</v>
      </c>
      <c r="B106" s="5">
        <v>39950</v>
      </c>
      <c r="C106">
        <v>2009</v>
      </c>
      <c r="D106">
        <v>50</v>
      </c>
      <c r="E106" t="s">
        <v>12</v>
      </c>
      <c r="F106" t="s">
        <v>22</v>
      </c>
      <c r="G106" t="s">
        <v>174</v>
      </c>
      <c r="H106" t="s">
        <v>12</v>
      </c>
      <c r="I106">
        <f>VLOOKUP(E106,'[1]Winning index-IPL'!A$2:B$17,2,)</f>
        <v>0.47196300000000002</v>
      </c>
      <c r="J106">
        <f>VLOOKUP(F106,'[1]Winning index-IPL'!A$2:B$17,2,)</f>
        <v>0.49462400000000001</v>
      </c>
      <c r="K106">
        <f>VLOOKUP(H106,'[1]Winning index-IPL'!A$2:B$17,2,)</f>
        <v>0.47196300000000002</v>
      </c>
      <c r="L106">
        <f t="shared" si="1"/>
        <v>1</v>
      </c>
    </row>
    <row r="107" spans="1:12" x14ac:dyDescent="0.35">
      <c r="A107" t="s">
        <v>169</v>
      </c>
      <c r="B107" s="5">
        <v>39950</v>
      </c>
      <c r="C107">
        <v>2009</v>
      </c>
      <c r="D107">
        <v>49</v>
      </c>
      <c r="E107" t="s">
        <v>11</v>
      </c>
      <c r="F107" t="s">
        <v>15</v>
      </c>
      <c r="G107" t="s">
        <v>170</v>
      </c>
      <c r="H107" t="s">
        <v>15</v>
      </c>
      <c r="I107">
        <f>VLOOKUP(E107,'[1]Winning index-IPL'!A$2:B$17,2,)</f>
        <v>0.375</v>
      </c>
      <c r="J107">
        <f>VLOOKUP(F107,'[1]Winning index-IPL'!A$2:B$17,2,)</f>
        <v>0.46774199999999999</v>
      </c>
      <c r="K107">
        <f>VLOOKUP(H107,'[1]Winning index-IPL'!A$2:B$17,2,)</f>
        <v>0.46774199999999999</v>
      </c>
      <c r="L107">
        <f t="shared" si="1"/>
        <v>0</v>
      </c>
    </row>
    <row r="108" spans="1:12" x14ac:dyDescent="0.35">
      <c r="A108" t="s">
        <v>165</v>
      </c>
      <c r="B108" s="5">
        <v>39951</v>
      </c>
      <c r="C108">
        <v>2009</v>
      </c>
      <c r="D108">
        <v>51</v>
      </c>
      <c r="E108" t="s">
        <v>80</v>
      </c>
      <c r="F108" t="s">
        <v>17</v>
      </c>
      <c r="G108" t="s">
        <v>166</v>
      </c>
      <c r="H108" t="s">
        <v>17</v>
      </c>
      <c r="I108">
        <f>VLOOKUP(E108,'[1]Winning index-IPL'!A$2:B$17,2,)</f>
        <v>0.56989199999999995</v>
      </c>
      <c r="J108">
        <f>VLOOKUP(F108,'[1]Winning index-IPL'!A$2:B$17,2,)</f>
        <v>0.49532700000000002</v>
      </c>
      <c r="K108">
        <f>VLOOKUP(H108,'[1]Winning index-IPL'!A$2:B$17,2,)</f>
        <v>0.49532700000000002</v>
      </c>
      <c r="L108">
        <f t="shared" si="1"/>
        <v>1</v>
      </c>
    </row>
    <row r="109" spans="1:12" x14ac:dyDescent="0.35">
      <c r="A109" t="s">
        <v>169</v>
      </c>
      <c r="B109" s="5">
        <v>39952</v>
      </c>
      <c r="C109">
        <v>2009</v>
      </c>
      <c r="D109">
        <v>52</v>
      </c>
      <c r="E109" t="s">
        <v>24</v>
      </c>
      <c r="F109" t="s">
        <v>12</v>
      </c>
      <c r="G109" t="s">
        <v>170</v>
      </c>
      <c r="H109" t="s">
        <v>24</v>
      </c>
      <c r="I109">
        <f>VLOOKUP(E109,'[1]Winning index-IPL'!A$2:B$17,2,)</f>
        <v>0.48130800000000001</v>
      </c>
      <c r="J109">
        <f>VLOOKUP(F109,'[1]Winning index-IPL'!A$2:B$17,2,)</f>
        <v>0.47196300000000002</v>
      </c>
      <c r="K109">
        <f>VLOOKUP(H109,'[1]Winning index-IPL'!A$2:B$17,2,)</f>
        <v>0.48130800000000001</v>
      </c>
      <c r="L109">
        <f t="shared" si="1"/>
        <v>0</v>
      </c>
    </row>
    <row r="110" spans="1:12" x14ac:dyDescent="0.35">
      <c r="A110" t="s">
        <v>163</v>
      </c>
      <c r="B110" s="5">
        <v>39953</v>
      </c>
      <c r="C110">
        <v>2009</v>
      </c>
      <c r="D110">
        <v>54</v>
      </c>
      <c r="E110" t="s">
        <v>80</v>
      </c>
      <c r="F110" t="s">
        <v>15</v>
      </c>
      <c r="G110" t="s">
        <v>164</v>
      </c>
      <c r="H110" t="s">
        <v>80</v>
      </c>
      <c r="I110">
        <f>VLOOKUP(E110,'[1]Winning index-IPL'!A$2:B$17,2,)</f>
        <v>0.56989199999999995</v>
      </c>
      <c r="J110">
        <f>VLOOKUP(F110,'[1]Winning index-IPL'!A$2:B$17,2,)</f>
        <v>0.46774199999999999</v>
      </c>
      <c r="K110">
        <f>VLOOKUP(H110,'[1]Winning index-IPL'!A$2:B$17,2,)</f>
        <v>0.56989199999999995</v>
      </c>
      <c r="L110">
        <f t="shared" si="1"/>
        <v>0</v>
      </c>
    </row>
    <row r="111" spans="1:12" x14ac:dyDescent="0.35">
      <c r="A111" t="s">
        <v>163</v>
      </c>
      <c r="B111" s="5">
        <v>39953</v>
      </c>
      <c r="C111">
        <v>2009</v>
      </c>
      <c r="D111">
        <v>53</v>
      </c>
      <c r="E111" t="s">
        <v>17</v>
      </c>
      <c r="F111" t="s">
        <v>22</v>
      </c>
      <c r="G111" t="s">
        <v>164</v>
      </c>
      <c r="H111" t="s">
        <v>17</v>
      </c>
      <c r="I111">
        <f>VLOOKUP(E111,'[1]Winning index-IPL'!A$2:B$17,2,)</f>
        <v>0.49532700000000002</v>
      </c>
      <c r="J111">
        <f>VLOOKUP(F111,'[1]Winning index-IPL'!A$2:B$17,2,)</f>
        <v>0.49462400000000001</v>
      </c>
      <c r="K111">
        <f>VLOOKUP(H111,'[1]Winning index-IPL'!A$2:B$17,2,)</f>
        <v>0.49532700000000002</v>
      </c>
      <c r="L111">
        <f t="shared" si="1"/>
        <v>0</v>
      </c>
    </row>
    <row r="112" spans="1:12" x14ac:dyDescent="0.35">
      <c r="A112" t="s">
        <v>165</v>
      </c>
      <c r="B112" s="5">
        <v>39954</v>
      </c>
      <c r="C112">
        <v>2009</v>
      </c>
      <c r="D112">
        <v>56</v>
      </c>
      <c r="E112" t="s">
        <v>24</v>
      </c>
      <c r="F112" t="s">
        <v>11</v>
      </c>
      <c r="G112" t="s">
        <v>166</v>
      </c>
      <c r="H112" t="s">
        <v>24</v>
      </c>
      <c r="I112">
        <f>VLOOKUP(E112,'[1]Winning index-IPL'!A$2:B$17,2,)</f>
        <v>0.48130800000000001</v>
      </c>
      <c r="J112">
        <f>VLOOKUP(F112,'[1]Winning index-IPL'!A$2:B$17,2,)</f>
        <v>0.375</v>
      </c>
      <c r="K112">
        <f>VLOOKUP(H112,'[1]Winning index-IPL'!A$2:B$17,2,)</f>
        <v>0.48130800000000001</v>
      </c>
      <c r="L112">
        <f t="shared" si="1"/>
        <v>0</v>
      </c>
    </row>
    <row r="113" spans="1:12" x14ac:dyDescent="0.35">
      <c r="A113" t="s">
        <v>165</v>
      </c>
      <c r="B113" s="5">
        <v>39954</v>
      </c>
      <c r="C113">
        <v>2009</v>
      </c>
      <c r="D113">
        <v>55</v>
      </c>
      <c r="E113" t="s">
        <v>12</v>
      </c>
      <c r="F113" t="s">
        <v>19</v>
      </c>
      <c r="G113" t="s">
        <v>166</v>
      </c>
      <c r="H113" t="s">
        <v>12</v>
      </c>
      <c r="I113">
        <f>VLOOKUP(E113,'[1]Winning index-IPL'!A$2:B$17,2,)</f>
        <v>0.47196300000000002</v>
      </c>
      <c r="J113">
        <f>VLOOKUP(F113,'[1]Winning index-IPL'!A$2:B$17,2,)</f>
        <v>0.55607499999999999</v>
      </c>
      <c r="K113">
        <f>VLOOKUP(H113,'[1]Winning index-IPL'!A$2:B$17,2,)</f>
        <v>0.47196300000000002</v>
      </c>
      <c r="L113">
        <f t="shared" si="1"/>
        <v>1</v>
      </c>
    </row>
    <row r="114" spans="1:12" x14ac:dyDescent="0.35">
      <c r="A114" t="s">
        <v>165</v>
      </c>
      <c r="B114" s="5">
        <v>39955</v>
      </c>
      <c r="C114">
        <v>2009</v>
      </c>
      <c r="D114" t="s">
        <v>157</v>
      </c>
      <c r="E114" t="s">
        <v>12</v>
      </c>
      <c r="F114" t="s">
        <v>11</v>
      </c>
      <c r="G114" t="s">
        <v>166</v>
      </c>
      <c r="H114" t="s">
        <v>11</v>
      </c>
      <c r="I114">
        <f>VLOOKUP(E114,'[1]Winning index-IPL'!A$2:B$17,2,)</f>
        <v>0.47196300000000002</v>
      </c>
      <c r="J114">
        <f>VLOOKUP(F114,'[1]Winning index-IPL'!A$2:B$17,2,)</f>
        <v>0.375</v>
      </c>
      <c r="K114">
        <f>VLOOKUP(H114,'[1]Winning index-IPL'!A$2:B$17,2,)</f>
        <v>0.375</v>
      </c>
      <c r="L114">
        <f t="shared" si="1"/>
        <v>1</v>
      </c>
    </row>
    <row r="115" spans="1:12" x14ac:dyDescent="0.35">
      <c r="A115" t="s">
        <v>169</v>
      </c>
      <c r="B115" s="5">
        <v>39956</v>
      </c>
      <c r="C115">
        <v>2009</v>
      </c>
      <c r="D115" t="s">
        <v>157</v>
      </c>
      <c r="E115" t="s">
        <v>24</v>
      </c>
      <c r="F115" t="s">
        <v>80</v>
      </c>
      <c r="G115" t="s">
        <v>170</v>
      </c>
      <c r="H115" t="s">
        <v>24</v>
      </c>
      <c r="I115">
        <f>VLOOKUP(E115,'[1]Winning index-IPL'!A$2:B$17,2,)</f>
        <v>0.48130800000000001</v>
      </c>
      <c r="J115">
        <f>VLOOKUP(F115,'[1]Winning index-IPL'!A$2:B$17,2,)</f>
        <v>0.56989199999999995</v>
      </c>
      <c r="K115">
        <f>VLOOKUP(H115,'[1]Winning index-IPL'!A$2:B$17,2,)</f>
        <v>0.48130800000000001</v>
      </c>
      <c r="L115">
        <f t="shared" si="1"/>
        <v>1</v>
      </c>
    </row>
    <row r="116" spans="1:12" x14ac:dyDescent="0.35">
      <c r="A116" t="s">
        <v>169</v>
      </c>
      <c r="B116" s="5">
        <v>39957</v>
      </c>
      <c r="C116">
        <v>2009</v>
      </c>
      <c r="D116" t="s">
        <v>158</v>
      </c>
      <c r="E116" t="s">
        <v>24</v>
      </c>
      <c r="F116" t="s">
        <v>11</v>
      </c>
      <c r="G116" t="s">
        <v>170</v>
      </c>
      <c r="H116" t="s">
        <v>11</v>
      </c>
      <c r="I116">
        <f>VLOOKUP(E116,'[1]Winning index-IPL'!A$2:B$17,2,)</f>
        <v>0.48130800000000001</v>
      </c>
      <c r="J116">
        <f>VLOOKUP(F116,'[1]Winning index-IPL'!A$2:B$17,2,)</f>
        <v>0.375</v>
      </c>
      <c r="K116">
        <f>VLOOKUP(H116,'[1]Winning index-IPL'!A$2:B$17,2,)</f>
        <v>0.375</v>
      </c>
      <c r="L116">
        <f t="shared" si="1"/>
        <v>1</v>
      </c>
    </row>
    <row r="117" spans="1:12" x14ac:dyDescent="0.35">
      <c r="A117" t="s">
        <v>148</v>
      </c>
      <c r="B117" s="5">
        <v>40249</v>
      </c>
      <c r="C117" t="s">
        <v>175</v>
      </c>
      <c r="D117">
        <v>1</v>
      </c>
      <c r="E117" t="s">
        <v>11</v>
      </c>
      <c r="F117" t="s">
        <v>17</v>
      </c>
      <c r="G117" t="s">
        <v>156</v>
      </c>
      <c r="H117" t="s">
        <v>17</v>
      </c>
      <c r="I117">
        <f>VLOOKUP(E117,'[1]Winning index-IPL'!A$2:B$17,2,)</f>
        <v>0.375</v>
      </c>
      <c r="J117">
        <f>VLOOKUP(F117,'[1]Winning index-IPL'!A$2:B$17,2,)</f>
        <v>0.49532700000000002</v>
      </c>
      <c r="K117">
        <f>VLOOKUP(H117,'[1]Winning index-IPL'!A$2:B$17,2,)</f>
        <v>0.49532700000000002</v>
      </c>
      <c r="L117">
        <f t="shared" si="1"/>
        <v>0</v>
      </c>
    </row>
    <row r="118" spans="1:12" x14ac:dyDescent="0.35">
      <c r="A118" t="s">
        <v>144</v>
      </c>
      <c r="B118" s="5">
        <v>40250</v>
      </c>
      <c r="C118" t="s">
        <v>175</v>
      </c>
      <c r="D118">
        <v>3</v>
      </c>
      <c r="E118" t="s">
        <v>15</v>
      </c>
      <c r="F118" t="s">
        <v>12</v>
      </c>
      <c r="G118" t="s">
        <v>145</v>
      </c>
      <c r="H118" t="s">
        <v>12</v>
      </c>
      <c r="I118">
        <f>VLOOKUP(E118,'[1]Winning index-IPL'!A$2:B$17,2,)</f>
        <v>0.46774199999999999</v>
      </c>
      <c r="J118">
        <f>VLOOKUP(F118,'[1]Winning index-IPL'!A$2:B$17,2,)</f>
        <v>0.47196300000000002</v>
      </c>
      <c r="K118">
        <f>VLOOKUP(H118,'[1]Winning index-IPL'!A$2:B$17,2,)</f>
        <v>0.47196300000000002</v>
      </c>
      <c r="L118">
        <f t="shared" si="1"/>
        <v>0</v>
      </c>
    </row>
    <row r="119" spans="1:12" x14ac:dyDescent="0.35">
      <c r="A119" t="s">
        <v>148</v>
      </c>
      <c r="B119" s="5">
        <v>40250</v>
      </c>
      <c r="C119" t="s">
        <v>175</v>
      </c>
      <c r="D119">
        <v>2</v>
      </c>
      <c r="E119" t="s">
        <v>19</v>
      </c>
      <c r="F119" t="s">
        <v>22</v>
      </c>
      <c r="G119" t="s">
        <v>176</v>
      </c>
      <c r="H119" t="s">
        <v>19</v>
      </c>
      <c r="I119">
        <f>VLOOKUP(E119,'[1]Winning index-IPL'!A$2:B$17,2,)</f>
        <v>0.55607499999999999</v>
      </c>
      <c r="J119">
        <f>VLOOKUP(F119,'[1]Winning index-IPL'!A$2:B$17,2,)</f>
        <v>0.49462400000000001</v>
      </c>
      <c r="K119">
        <f>VLOOKUP(H119,'[1]Winning index-IPL'!A$2:B$17,2,)</f>
        <v>0.55607499999999999</v>
      </c>
      <c r="L119">
        <f t="shared" si="1"/>
        <v>0</v>
      </c>
    </row>
    <row r="120" spans="1:12" x14ac:dyDescent="0.35">
      <c r="A120" t="s">
        <v>146</v>
      </c>
      <c r="B120" s="5">
        <v>40251</v>
      </c>
      <c r="C120" t="s">
        <v>175</v>
      </c>
      <c r="D120">
        <v>4</v>
      </c>
      <c r="E120" t="s">
        <v>17</v>
      </c>
      <c r="F120" t="s">
        <v>24</v>
      </c>
      <c r="G120" t="s">
        <v>147</v>
      </c>
      <c r="H120" t="s">
        <v>17</v>
      </c>
      <c r="I120">
        <f>VLOOKUP(E120,'[1]Winning index-IPL'!A$2:B$17,2,)</f>
        <v>0.49532700000000002</v>
      </c>
      <c r="J120">
        <f>VLOOKUP(F120,'[1]Winning index-IPL'!A$2:B$17,2,)</f>
        <v>0.48130800000000001</v>
      </c>
      <c r="K120">
        <f>VLOOKUP(H120,'[1]Winning index-IPL'!A$2:B$17,2,)</f>
        <v>0.49532700000000002</v>
      </c>
      <c r="L120">
        <f t="shared" si="1"/>
        <v>0</v>
      </c>
    </row>
    <row r="121" spans="1:12" x14ac:dyDescent="0.35">
      <c r="A121" t="s">
        <v>154</v>
      </c>
      <c r="B121" s="5">
        <v>40251</v>
      </c>
      <c r="C121" t="s">
        <v>175</v>
      </c>
      <c r="D121">
        <v>5</v>
      </c>
      <c r="E121" t="s">
        <v>80</v>
      </c>
      <c r="F121" t="s">
        <v>11</v>
      </c>
      <c r="G121" t="s">
        <v>155</v>
      </c>
      <c r="H121" t="s">
        <v>11</v>
      </c>
      <c r="I121">
        <f>VLOOKUP(E121,'[1]Winning index-IPL'!A$2:B$17,2,)</f>
        <v>0.56989199999999995</v>
      </c>
      <c r="J121">
        <f>VLOOKUP(F121,'[1]Winning index-IPL'!A$2:B$17,2,)</f>
        <v>0.375</v>
      </c>
      <c r="K121">
        <f>VLOOKUP(H121,'[1]Winning index-IPL'!A$2:B$17,2,)</f>
        <v>0.375</v>
      </c>
      <c r="L121">
        <f t="shared" si="1"/>
        <v>1</v>
      </c>
    </row>
    <row r="122" spans="1:12" x14ac:dyDescent="0.35">
      <c r="A122" t="s">
        <v>177</v>
      </c>
      <c r="B122" s="5">
        <v>40252</v>
      </c>
      <c r="C122" t="s">
        <v>175</v>
      </c>
      <c r="D122">
        <v>6</v>
      </c>
      <c r="E122" t="s">
        <v>22</v>
      </c>
      <c r="F122" t="s">
        <v>12</v>
      </c>
      <c r="G122" t="s">
        <v>178</v>
      </c>
      <c r="H122" t="s">
        <v>12</v>
      </c>
      <c r="I122">
        <f>VLOOKUP(E122,'[1]Winning index-IPL'!A$2:B$17,2,)</f>
        <v>0.49462400000000001</v>
      </c>
      <c r="J122">
        <f>VLOOKUP(F122,'[1]Winning index-IPL'!A$2:B$17,2,)</f>
        <v>0.47196300000000002</v>
      </c>
      <c r="K122">
        <f>VLOOKUP(H122,'[1]Winning index-IPL'!A$2:B$17,2,)</f>
        <v>0.47196300000000002</v>
      </c>
      <c r="L122">
        <f t="shared" si="1"/>
        <v>1</v>
      </c>
    </row>
    <row r="123" spans="1:12" x14ac:dyDescent="0.35">
      <c r="A123" t="s">
        <v>146</v>
      </c>
      <c r="B123" s="5">
        <v>40253</v>
      </c>
      <c r="C123" t="s">
        <v>175</v>
      </c>
      <c r="D123">
        <v>8</v>
      </c>
      <c r="E123" t="s">
        <v>17</v>
      </c>
      <c r="F123" t="s">
        <v>80</v>
      </c>
      <c r="G123" t="s">
        <v>147</v>
      </c>
      <c r="H123" t="s">
        <v>80</v>
      </c>
      <c r="I123">
        <f>VLOOKUP(E123,'[1]Winning index-IPL'!A$2:B$17,2,)</f>
        <v>0.49532700000000002</v>
      </c>
      <c r="J123">
        <f>VLOOKUP(F123,'[1]Winning index-IPL'!A$2:B$17,2,)</f>
        <v>0.56989199999999995</v>
      </c>
      <c r="K123">
        <f>VLOOKUP(H123,'[1]Winning index-IPL'!A$2:B$17,2,)</f>
        <v>0.56989199999999995</v>
      </c>
      <c r="L123">
        <f t="shared" si="1"/>
        <v>0</v>
      </c>
    </row>
    <row r="124" spans="1:12" x14ac:dyDescent="0.35">
      <c r="A124" t="s">
        <v>139</v>
      </c>
      <c r="B124" s="5">
        <v>40253</v>
      </c>
      <c r="C124" t="s">
        <v>175</v>
      </c>
      <c r="D124">
        <v>7</v>
      </c>
      <c r="E124" t="s">
        <v>24</v>
      </c>
      <c r="F124" t="s">
        <v>15</v>
      </c>
      <c r="G124" t="s">
        <v>141</v>
      </c>
      <c r="H124" t="s">
        <v>24</v>
      </c>
      <c r="I124">
        <f>VLOOKUP(E124,'[1]Winning index-IPL'!A$2:B$17,2,)</f>
        <v>0.48130800000000001</v>
      </c>
      <c r="J124">
        <f>VLOOKUP(F124,'[1]Winning index-IPL'!A$2:B$17,2,)</f>
        <v>0.46774199999999999</v>
      </c>
      <c r="K124">
        <f>VLOOKUP(H124,'[1]Winning index-IPL'!A$2:B$17,2,)</f>
        <v>0.48130800000000001</v>
      </c>
      <c r="L124">
        <f t="shared" si="1"/>
        <v>0</v>
      </c>
    </row>
    <row r="125" spans="1:12" x14ac:dyDescent="0.35">
      <c r="A125" t="s">
        <v>142</v>
      </c>
      <c r="B125" s="5">
        <v>40254</v>
      </c>
      <c r="C125" t="s">
        <v>175</v>
      </c>
      <c r="D125">
        <v>9</v>
      </c>
      <c r="E125" t="s">
        <v>12</v>
      </c>
      <c r="F125" t="s">
        <v>19</v>
      </c>
      <c r="G125" t="s">
        <v>143</v>
      </c>
      <c r="H125" t="s">
        <v>19</v>
      </c>
      <c r="I125">
        <f>VLOOKUP(E125,'[1]Winning index-IPL'!A$2:B$17,2,)</f>
        <v>0.47196300000000002</v>
      </c>
      <c r="J125">
        <f>VLOOKUP(F125,'[1]Winning index-IPL'!A$2:B$17,2,)</f>
        <v>0.55607499999999999</v>
      </c>
      <c r="K125">
        <f>VLOOKUP(H125,'[1]Winning index-IPL'!A$2:B$17,2,)</f>
        <v>0.55607499999999999</v>
      </c>
      <c r="L125">
        <f t="shared" si="1"/>
        <v>0</v>
      </c>
    </row>
    <row r="126" spans="1:12" x14ac:dyDescent="0.35">
      <c r="A126" t="s">
        <v>139</v>
      </c>
      <c r="B126" s="5">
        <v>40255</v>
      </c>
      <c r="C126" t="s">
        <v>175</v>
      </c>
      <c r="D126">
        <v>10</v>
      </c>
      <c r="E126" t="s">
        <v>24</v>
      </c>
      <c r="F126" t="s">
        <v>22</v>
      </c>
      <c r="G126" t="s">
        <v>141</v>
      </c>
      <c r="H126" t="s">
        <v>24</v>
      </c>
      <c r="I126">
        <f>VLOOKUP(E126,'[1]Winning index-IPL'!A$2:B$17,2,)</f>
        <v>0.48130800000000001</v>
      </c>
      <c r="J126">
        <f>VLOOKUP(F126,'[1]Winning index-IPL'!A$2:B$17,2,)</f>
        <v>0.49462400000000001</v>
      </c>
      <c r="K126">
        <f>VLOOKUP(H126,'[1]Winning index-IPL'!A$2:B$17,2,)</f>
        <v>0.48130800000000001</v>
      </c>
      <c r="L126">
        <f t="shared" si="1"/>
        <v>1</v>
      </c>
    </row>
    <row r="127" spans="1:12" x14ac:dyDescent="0.35">
      <c r="A127" t="s">
        <v>142</v>
      </c>
      <c r="B127" s="5">
        <v>40256</v>
      </c>
      <c r="C127" t="s">
        <v>175</v>
      </c>
      <c r="D127">
        <v>11</v>
      </c>
      <c r="E127" t="s">
        <v>12</v>
      </c>
      <c r="F127" t="s">
        <v>80</v>
      </c>
      <c r="G127" t="s">
        <v>143</v>
      </c>
      <c r="H127" t="s">
        <v>80</v>
      </c>
      <c r="I127">
        <f>VLOOKUP(E127,'[1]Winning index-IPL'!A$2:B$17,2,)</f>
        <v>0.47196300000000002</v>
      </c>
      <c r="J127">
        <f>VLOOKUP(F127,'[1]Winning index-IPL'!A$2:B$17,2,)</f>
        <v>0.56989199999999995</v>
      </c>
      <c r="K127">
        <f>VLOOKUP(H127,'[1]Winning index-IPL'!A$2:B$17,2,)</f>
        <v>0.56989199999999995</v>
      </c>
      <c r="L127">
        <f t="shared" si="1"/>
        <v>0</v>
      </c>
    </row>
    <row r="128" spans="1:12" x14ac:dyDescent="0.35">
      <c r="A128" t="s">
        <v>179</v>
      </c>
      <c r="B128" s="5">
        <v>40256</v>
      </c>
      <c r="C128" t="s">
        <v>175</v>
      </c>
      <c r="D128">
        <v>12</v>
      </c>
      <c r="E128" t="s">
        <v>11</v>
      </c>
      <c r="F128" t="s">
        <v>15</v>
      </c>
      <c r="G128" t="s">
        <v>180</v>
      </c>
      <c r="H128" t="s">
        <v>11</v>
      </c>
      <c r="I128">
        <f>VLOOKUP(E128,'[1]Winning index-IPL'!A$2:B$17,2,)</f>
        <v>0.375</v>
      </c>
      <c r="J128">
        <f>VLOOKUP(F128,'[1]Winning index-IPL'!A$2:B$17,2,)</f>
        <v>0.46774199999999999</v>
      </c>
      <c r="K128">
        <f>VLOOKUP(H128,'[1]Winning index-IPL'!A$2:B$17,2,)</f>
        <v>0.375</v>
      </c>
      <c r="L128">
        <f t="shared" si="1"/>
        <v>1</v>
      </c>
    </row>
    <row r="129" spans="1:12" x14ac:dyDescent="0.35">
      <c r="A129" t="s">
        <v>148</v>
      </c>
      <c r="B129" s="5">
        <v>40257</v>
      </c>
      <c r="C129" t="s">
        <v>175</v>
      </c>
      <c r="D129">
        <v>14</v>
      </c>
      <c r="E129" t="s">
        <v>19</v>
      </c>
      <c r="F129" t="s">
        <v>24</v>
      </c>
      <c r="G129" t="s">
        <v>176</v>
      </c>
      <c r="H129" t="s">
        <v>24</v>
      </c>
      <c r="I129">
        <f>VLOOKUP(E129,'[1]Winning index-IPL'!A$2:B$17,2,)</f>
        <v>0.55607499999999999</v>
      </c>
      <c r="J129">
        <f>VLOOKUP(F129,'[1]Winning index-IPL'!A$2:B$17,2,)</f>
        <v>0.48130800000000001</v>
      </c>
      <c r="K129">
        <f>VLOOKUP(H129,'[1]Winning index-IPL'!A$2:B$17,2,)</f>
        <v>0.48130800000000001</v>
      </c>
      <c r="L129">
        <f t="shared" si="1"/>
        <v>1</v>
      </c>
    </row>
    <row r="130" spans="1:12" x14ac:dyDescent="0.35">
      <c r="A130" t="s">
        <v>177</v>
      </c>
      <c r="B130" s="5">
        <v>40257</v>
      </c>
      <c r="C130" t="s">
        <v>175</v>
      </c>
      <c r="D130">
        <v>13</v>
      </c>
      <c r="E130" t="s">
        <v>22</v>
      </c>
      <c r="F130" t="s">
        <v>17</v>
      </c>
      <c r="G130" t="s">
        <v>178</v>
      </c>
      <c r="H130" t="s">
        <v>22</v>
      </c>
      <c r="I130">
        <f>VLOOKUP(E130,'[1]Winning index-IPL'!A$2:B$17,2,)</f>
        <v>0.49462400000000001</v>
      </c>
      <c r="J130">
        <f>VLOOKUP(F130,'[1]Winning index-IPL'!A$2:B$17,2,)</f>
        <v>0.49532700000000002</v>
      </c>
      <c r="K130">
        <f>VLOOKUP(H130,'[1]Winning index-IPL'!A$2:B$17,2,)</f>
        <v>0.49462400000000001</v>
      </c>
      <c r="L130">
        <f t="shared" si="1"/>
        <v>1</v>
      </c>
    </row>
    <row r="131" spans="1:12" x14ac:dyDescent="0.35">
      <c r="A131" t="s">
        <v>154</v>
      </c>
      <c r="B131" s="5">
        <v>40258</v>
      </c>
      <c r="C131" t="s">
        <v>175</v>
      </c>
      <c r="D131">
        <v>16</v>
      </c>
      <c r="E131" t="s">
        <v>80</v>
      </c>
      <c r="F131" t="s">
        <v>15</v>
      </c>
      <c r="G131" t="s">
        <v>155</v>
      </c>
      <c r="H131" t="s">
        <v>15</v>
      </c>
      <c r="I131">
        <f>VLOOKUP(E131,'[1]Winning index-IPL'!A$2:B$17,2,)</f>
        <v>0.56989199999999995</v>
      </c>
      <c r="J131">
        <f>VLOOKUP(F131,'[1]Winning index-IPL'!A$2:B$17,2,)</f>
        <v>0.46774199999999999</v>
      </c>
      <c r="K131">
        <f>VLOOKUP(H131,'[1]Winning index-IPL'!A$2:B$17,2,)</f>
        <v>0.46774199999999999</v>
      </c>
      <c r="L131">
        <f t="shared" ref="L131:L194" si="2">IF(OR(K131&gt;J131,K131&gt;I131),0,1)</f>
        <v>1</v>
      </c>
    </row>
    <row r="132" spans="1:12" x14ac:dyDescent="0.35">
      <c r="A132" t="s">
        <v>179</v>
      </c>
      <c r="B132" s="5">
        <v>40258</v>
      </c>
      <c r="C132" t="s">
        <v>175</v>
      </c>
      <c r="D132">
        <v>15</v>
      </c>
      <c r="E132" t="s">
        <v>11</v>
      </c>
      <c r="F132" t="s">
        <v>12</v>
      </c>
      <c r="G132" t="s">
        <v>180</v>
      </c>
      <c r="H132" t="s">
        <v>11</v>
      </c>
      <c r="I132">
        <f>VLOOKUP(E132,'[1]Winning index-IPL'!A$2:B$17,2,)</f>
        <v>0.375</v>
      </c>
      <c r="J132">
        <f>VLOOKUP(F132,'[1]Winning index-IPL'!A$2:B$17,2,)</f>
        <v>0.47196300000000002</v>
      </c>
      <c r="K132">
        <f>VLOOKUP(H132,'[1]Winning index-IPL'!A$2:B$17,2,)</f>
        <v>0.375</v>
      </c>
      <c r="L132">
        <f t="shared" si="2"/>
        <v>1</v>
      </c>
    </row>
    <row r="133" spans="1:12" x14ac:dyDescent="0.35">
      <c r="A133" t="s">
        <v>148</v>
      </c>
      <c r="B133" s="5">
        <v>40259</v>
      </c>
      <c r="C133" t="s">
        <v>175</v>
      </c>
      <c r="D133">
        <v>17</v>
      </c>
      <c r="E133" t="s">
        <v>19</v>
      </c>
      <c r="F133" t="s">
        <v>17</v>
      </c>
      <c r="G133" t="s">
        <v>176</v>
      </c>
      <c r="H133" t="s">
        <v>19</v>
      </c>
      <c r="I133">
        <f>VLOOKUP(E133,'[1]Winning index-IPL'!A$2:B$17,2,)</f>
        <v>0.55607499999999999</v>
      </c>
      <c r="J133">
        <f>VLOOKUP(F133,'[1]Winning index-IPL'!A$2:B$17,2,)</f>
        <v>0.49532700000000002</v>
      </c>
      <c r="K133">
        <f>VLOOKUP(H133,'[1]Winning index-IPL'!A$2:B$17,2,)</f>
        <v>0.55607499999999999</v>
      </c>
      <c r="L133">
        <f t="shared" si="2"/>
        <v>0</v>
      </c>
    </row>
    <row r="134" spans="1:12" x14ac:dyDescent="0.35">
      <c r="A134" t="s">
        <v>139</v>
      </c>
      <c r="B134" s="5">
        <v>40260</v>
      </c>
      <c r="C134" t="s">
        <v>175</v>
      </c>
      <c r="D134">
        <v>18</v>
      </c>
      <c r="E134" t="s">
        <v>24</v>
      </c>
      <c r="F134" t="s">
        <v>80</v>
      </c>
      <c r="G134" t="s">
        <v>141</v>
      </c>
      <c r="H134" t="s">
        <v>24</v>
      </c>
      <c r="I134">
        <f>VLOOKUP(E134,'[1]Winning index-IPL'!A$2:B$17,2,)</f>
        <v>0.48130800000000001</v>
      </c>
      <c r="J134">
        <f>VLOOKUP(F134,'[1]Winning index-IPL'!A$2:B$17,2,)</f>
        <v>0.56989199999999995</v>
      </c>
      <c r="K134">
        <f>VLOOKUP(H134,'[1]Winning index-IPL'!A$2:B$17,2,)</f>
        <v>0.48130800000000001</v>
      </c>
      <c r="L134">
        <f t="shared" si="2"/>
        <v>1</v>
      </c>
    </row>
    <row r="135" spans="1:12" x14ac:dyDescent="0.35">
      <c r="A135" t="s">
        <v>144</v>
      </c>
      <c r="B135" s="5">
        <v>40261</v>
      </c>
      <c r="C135" t="s">
        <v>175</v>
      </c>
      <c r="D135">
        <v>19</v>
      </c>
      <c r="E135" t="s">
        <v>15</v>
      </c>
      <c r="F135" t="s">
        <v>22</v>
      </c>
      <c r="G135" t="s">
        <v>145</v>
      </c>
      <c r="H135" t="s">
        <v>22</v>
      </c>
      <c r="I135">
        <f>VLOOKUP(E135,'[1]Winning index-IPL'!A$2:B$17,2,)</f>
        <v>0.46774199999999999</v>
      </c>
      <c r="J135">
        <f>VLOOKUP(F135,'[1]Winning index-IPL'!A$2:B$17,2,)</f>
        <v>0.49462400000000001</v>
      </c>
      <c r="K135">
        <f>VLOOKUP(H135,'[1]Winning index-IPL'!A$2:B$17,2,)</f>
        <v>0.49462400000000001</v>
      </c>
      <c r="L135">
        <f t="shared" si="2"/>
        <v>0</v>
      </c>
    </row>
    <row r="136" spans="1:12" x14ac:dyDescent="0.35">
      <c r="A136" t="s">
        <v>148</v>
      </c>
      <c r="B136" s="5">
        <v>40262</v>
      </c>
      <c r="C136" t="s">
        <v>175</v>
      </c>
      <c r="D136">
        <v>21</v>
      </c>
      <c r="E136" t="s">
        <v>80</v>
      </c>
      <c r="F136" t="s">
        <v>19</v>
      </c>
      <c r="G136" t="s">
        <v>181</v>
      </c>
      <c r="H136" t="s">
        <v>19</v>
      </c>
      <c r="I136">
        <f>VLOOKUP(E136,'[1]Winning index-IPL'!A$2:B$17,2,)</f>
        <v>0.56989199999999995</v>
      </c>
      <c r="J136">
        <f>VLOOKUP(F136,'[1]Winning index-IPL'!A$2:B$17,2,)</f>
        <v>0.55607499999999999</v>
      </c>
      <c r="K136">
        <f>VLOOKUP(H136,'[1]Winning index-IPL'!A$2:B$17,2,)</f>
        <v>0.55607499999999999</v>
      </c>
      <c r="L136">
        <f t="shared" si="2"/>
        <v>1</v>
      </c>
    </row>
    <row r="137" spans="1:12" x14ac:dyDescent="0.35">
      <c r="A137" t="s">
        <v>139</v>
      </c>
      <c r="B137" s="5">
        <v>40262</v>
      </c>
      <c r="C137" t="s">
        <v>175</v>
      </c>
      <c r="D137">
        <v>20</v>
      </c>
      <c r="E137" t="s">
        <v>24</v>
      </c>
      <c r="F137" t="s">
        <v>12</v>
      </c>
      <c r="G137" t="s">
        <v>141</v>
      </c>
      <c r="H137" t="s">
        <v>12</v>
      </c>
      <c r="I137">
        <f>VLOOKUP(E137,'[1]Winning index-IPL'!A$2:B$17,2,)</f>
        <v>0.48130800000000001</v>
      </c>
      <c r="J137">
        <f>VLOOKUP(F137,'[1]Winning index-IPL'!A$2:B$17,2,)</f>
        <v>0.47196300000000002</v>
      </c>
      <c r="K137">
        <f>VLOOKUP(H137,'[1]Winning index-IPL'!A$2:B$17,2,)</f>
        <v>0.47196300000000002</v>
      </c>
      <c r="L137">
        <f t="shared" si="2"/>
        <v>1</v>
      </c>
    </row>
    <row r="138" spans="1:12" x14ac:dyDescent="0.35">
      <c r="A138" t="s">
        <v>177</v>
      </c>
      <c r="B138" s="5">
        <v>40263</v>
      </c>
      <c r="C138" t="s">
        <v>175</v>
      </c>
      <c r="D138">
        <v>22</v>
      </c>
      <c r="E138" t="s">
        <v>22</v>
      </c>
      <c r="F138" t="s">
        <v>11</v>
      </c>
      <c r="G138" t="s">
        <v>178</v>
      </c>
      <c r="H138" t="s">
        <v>22</v>
      </c>
      <c r="I138">
        <f>VLOOKUP(E138,'[1]Winning index-IPL'!A$2:B$17,2,)</f>
        <v>0.49462400000000001</v>
      </c>
      <c r="J138">
        <f>VLOOKUP(F138,'[1]Winning index-IPL'!A$2:B$17,2,)</f>
        <v>0.375</v>
      </c>
      <c r="K138">
        <f>VLOOKUP(H138,'[1]Winning index-IPL'!A$2:B$17,2,)</f>
        <v>0.49462400000000001</v>
      </c>
      <c r="L138">
        <f t="shared" si="2"/>
        <v>0</v>
      </c>
    </row>
    <row r="139" spans="1:12" x14ac:dyDescent="0.35">
      <c r="A139" t="s">
        <v>144</v>
      </c>
      <c r="B139" s="5">
        <v>40264</v>
      </c>
      <c r="C139" t="s">
        <v>175</v>
      </c>
      <c r="D139">
        <v>23</v>
      </c>
      <c r="E139" t="s">
        <v>15</v>
      </c>
      <c r="F139" t="s">
        <v>17</v>
      </c>
      <c r="G139" t="s">
        <v>145</v>
      </c>
      <c r="H139" t="s">
        <v>17</v>
      </c>
      <c r="I139">
        <f>VLOOKUP(E139,'[1]Winning index-IPL'!A$2:B$17,2,)</f>
        <v>0.46774199999999999</v>
      </c>
      <c r="J139">
        <f>VLOOKUP(F139,'[1]Winning index-IPL'!A$2:B$17,2,)</f>
        <v>0.49532700000000002</v>
      </c>
      <c r="K139">
        <f>VLOOKUP(H139,'[1]Winning index-IPL'!A$2:B$17,2,)</f>
        <v>0.49532700000000002</v>
      </c>
      <c r="L139">
        <f t="shared" si="2"/>
        <v>0</v>
      </c>
    </row>
    <row r="140" spans="1:12" x14ac:dyDescent="0.35">
      <c r="A140" t="s">
        <v>148</v>
      </c>
      <c r="B140" s="5">
        <v>40265</v>
      </c>
      <c r="C140" t="s">
        <v>175</v>
      </c>
      <c r="D140">
        <v>25</v>
      </c>
      <c r="E140" t="s">
        <v>11</v>
      </c>
      <c r="F140" t="s">
        <v>19</v>
      </c>
      <c r="G140" t="s">
        <v>156</v>
      </c>
      <c r="H140" t="s">
        <v>19</v>
      </c>
      <c r="I140">
        <f>VLOOKUP(E140,'[1]Winning index-IPL'!A$2:B$17,2,)</f>
        <v>0.375</v>
      </c>
      <c r="J140">
        <f>VLOOKUP(F140,'[1]Winning index-IPL'!A$2:B$17,2,)</f>
        <v>0.55607499999999999</v>
      </c>
      <c r="K140">
        <f>VLOOKUP(H140,'[1]Winning index-IPL'!A$2:B$17,2,)</f>
        <v>0.55607499999999999</v>
      </c>
      <c r="L140">
        <f t="shared" si="2"/>
        <v>0</v>
      </c>
    </row>
    <row r="141" spans="1:12" x14ac:dyDescent="0.35">
      <c r="A141" t="s">
        <v>177</v>
      </c>
      <c r="B141" s="5">
        <v>40265</v>
      </c>
      <c r="C141" t="s">
        <v>175</v>
      </c>
      <c r="D141">
        <v>24</v>
      </c>
      <c r="E141" t="s">
        <v>22</v>
      </c>
      <c r="F141" t="s">
        <v>80</v>
      </c>
      <c r="G141" t="s">
        <v>178</v>
      </c>
      <c r="H141" t="s">
        <v>22</v>
      </c>
      <c r="I141">
        <f>VLOOKUP(E141,'[1]Winning index-IPL'!A$2:B$17,2,)</f>
        <v>0.49462400000000001</v>
      </c>
      <c r="J141">
        <f>VLOOKUP(F141,'[1]Winning index-IPL'!A$2:B$17,2,)</f>
        <v>0.56989199999999995</v>
      </c>
      <c r="K141">
        <f>VLOOKUP(H141,'[1]Winning index-IPL'!A$2:B$17,2,)</f>
        <v>0.49462400000000001</v>
      </c>
      <c r="L141">
        <f t="shared" si="2"/>
        <v>1</v>
      </c>
    </row>
    <row r="142" spans="1:12" x14ac:dyDescent="0.35">
      <c r="A142" t="s">
        <v>142</v>
      </c>
      <c r="B142" s="5">
        <v>40266</v>
      </c>
      <c r="C142" t="s">
        <v>175</v>
      </c>
      <c r="D142">
        <v>26</v>
      </c>
      <c r="E142" t="s">
        <v>12</v>
      </c>
      <c r="F142" t="s">
        <v>17</v>
      </c>
      <c r="G142" t="s">
        <v>143</v>
      </c>
      <c r="H142" t="s">
        <v>12</v>
      </c>
      <c r="I142">
        <f>VLOOKUP(E142,'[1]Winning index-IPL'!A$2:B$17,2,)</f>
        <v>0.47196300000000002</v>
      </c>
      <c r="J142">
        <f>VLOOKUP(F142,'[1]Winning index-IPL'!A$2:B$17,2,)</f>
        <v>0.49532700000000002</v>
      </c>
      <c r="K142">
        <f>VLOOKUP(H142,'[1]Winning index-IPL'!A$2:B$17,2,)</f>
        <v>0.47196300000000002</v>
      </c>
      <c r="L142">
        <f t="shared" si="2"/>
        <v>1</v>
      </c>
    </row>
    <row r="143" spans="1:12" x14ac:dyDescent="0.35">
      <c r="A143" t="s">
        <v>148</v>
      </c>
      <c r="B143" s="5">
        <v>40267</v>
      </c>
      <c r="C143" t="s">
        <v>175</v>
      </c>
      <c r="D143">
        <v>27</v>
      </c>
      <c r="E143" t="s">
        <v>19</v>
      </c>
      <c r="F143" t="s">
        <v>15</v>
      </c>
      <c r="G143" t="s">
        <v>176</v>
      </c>
      <c r="H143" t="s">
        <v>19</v>
      </c>
      <c r="I143">
        <f>VLOOKUP(E143,'[1]Winning index-IPL'!A$2:B$17,2,)</f>
        <v>0.55607499999999999</v>
      </c>
      <c r="J143">
        <f>VLOOKUP(F143,'[1]Winning index-IPL'!A$2:B$17,2,)</f>
        <v>0.46774199999999999</v>
      </c>
      <c r="K143">
        <f>VLOOKUP(H143,'[1]Winning index-IPL'!A$2:B$17,2,)</f>
        <v>0.55607499999999999</v>
      </c>
      <c r="L143">
        <f t="shared" si="2"/>
        <v>0</v>
      </c>
    </row>
    <row r="144" spans="1:12" x14ac:dyDescent="0.35">
      <c r="A144" t="s">
        <v>142</v>
      </c>
      <c r="B144" s="5">
        <v>40268</v>
      </c>
      <c r="C144" t="s">
        <v>175</v>
      </c>
      <c r="D144">
        <v>29</v>
      </c>
      <c r="E144" t="s">
        <v>12</v>
      </c>
      <c r="F144" t="s">
        <v>22</v>
      </c>
      <c r="G144" t="s">
        <v>143</v>
      </c>
      <c r="H144" t="s">
        <v>12</v>
      </c>
      <c r="I144">
        <f>VLOOKUP(E144,'[1]Winning index-IPL'!A$2:B$17,2,)</f>
        <v>0.47196300000000002</v>
      </c>
      <c r="J144">
        <f>VLOOKUP(F144,'[1]Winning index-IPL'!A$2:B$17,2,)</f>
        <v>0.49462400000000001</v>
      </c>
      <c r="K144">
        <f>VLOOKUP(H144,'[1]Winning index-IPL'!A$2:B$17,2,)</f>
        <v>0.47196300000000002</v>
      </c>
      <c r="L144">
        <f t="shared" si="2"/>
        <v>1</v>
      </c>
    </row>
    <row r="145" spans="1:12" x14ac:dyDescent="0.35">
      <c r="A145" t="s">
        <v>154</v>
      </c>
      <c r="B145" s="5">
        <v>40268</v>
      </c>
      <c r="C145" t="s">
        <v>175</v>
      </c>
      <c r="D145">
        <v>28</v>
      </c>
      <c r="E145" t="s">
        <v>80</v>
      </c>
      <c r="F145" t="s">
        <v>24</v>
      </c>
      <c r="G145" t="s">
        <v>155</v>
      </c>
      <c r="H145" t="s">
        <v>80</v>
      </c>
      <c r="I145">
        <f>VLOOKUP(E145,'[1]Winning index-IPL'!A$2:B$17,2,)</f>
        <v>0.56989199999999995</v>
      </c>
      <c r="J145">
        <f>VLOOKUP(F145,'[1]Winning index-IPL'!A$2:B$17,2,)</f>
        <v>0.48130800000000001</v>
      </c>
      <c r="K145">
        <f>VLOOKUP(H145,'[1]Winning index-IPL'!A$2:B$17,2,)</f>
        <v>0.56989199999999995</v>
      </c>
      <c r="L145">
        <f t="shared" si="2"/>
        <v>0</v>
      </c>
    </row>
    <row r="146" spans="1:12" x14ac:dyDescent="0.35">
      <c r="A146" t="s">
        <v>146</v>
      </c>
      <c r="B146" s="5">
        <v>40269</v>
      </c>
      <c r="C146" t="s">
        <v>175</v>
      </c>
      <c r="D146">
        <v>30</v>
      </c>
      <c r="E146" t="s">
        <v>17</v>
      </c>
      <c r="F146" t="s">
        <v>11</v>
      </c>
      <c r="G146" t="s">
        <v>147</v>
      </c>
      <c r="H146" t="s">
        <v>17</v>
      </c>
      <c r="I146">
        <f>VLOOKUP(E146,'[1]Winning index-IPL'!A$2:B$17,2,)</f>
        <v>0.49532700000000002</v>
      </c>
      <c r="J146">
        <f>VLOOKUP(F146,'[1]Winning index-IPL'!A$2:B$17,2,)</f>
        <v>0.375</v>
      </c>
      <c r="K146">
        <f>VLOOKUP(H146,'[1]Winning index-IPL'!A$2:B$17,2,)</f>
        <v>0.49532700000000002</v>
      </c>
      <c r="L146">
        <f t="shared" si="2"/>
        <v>0</v>
      </c>
    </row>
    <row r="147" spans="1:12" x14ac:dyDescent="0.35">
      <c r="A147" t="s">
        <v>144</v>
      </c>
      <c r="B147" s="5">
        <v>40270</v>
      </c>
      <c r="C147" t="s">
        <v>175</v>
      </c>
      <c r="D147">
        <v>31</v>
      </c>
      <c r="E147" t="s">
        <v>15</v>
      </c>
      <c r="F147" t="s">
        <v>24</v>
      </c>
      <c r="G147" t="s">
        <v>145</v>
      </c>
      <c r="H147" t="s">
        <v>24</v>
      </c>
      <c r="I147">
        <f>VLOOKUP(E147,'[1]Winning index-IPL'!A$2:B$17,2,)</f>
        <v>0.46774199999999999</v>
      </c>
      <c r="J147">
        <f>VLOOKUP(F147,'[1]Winning index-IPL'!A$2:B$17,2,)</f>
        <v>0.48130800000000001</v>
      </c>
      <c r="K147">
        <f>VLOOKUP(H147,'[1]Winning index-IPL'!A$2:B$17,2,)</f>
        <v>0.48130800000000001</v>
      </c>
      <c r="L147">
        <f t="shared" si="2"/>
        <v>0</v>
      </c>
    </row>
    <row r="148" spans="1:12" x14ac:dyDescent="0.35">
      <c r="A148" t="s">
        <v>148</v>
      </c>
      <c r="B148" s="5">
        <v>40271</v>
      </c>
      <c r="C148" t="s">
        <v>175</v>
      </c>
      <c r="D148">
        <v>33</v>
      </c>
      <c r="E148" t="s">
        <v>19</v>
      </c>
      <c r="F148" t="s">
        <v>11</v>
      </c>
      <c r="G148" t="s">
        <v>176</v>
      </c>
      <c r="H148" t="s">
        <v>19</v>
      </c>
      <c r="I148">
        <f>VLOOKUP(E148,'[1]Winning index-IPL'!A$2:B$17,2,)</f>
        <v>0.55607499999999999</v>
      </c>
      <c r="J148">
        <f>VLOOKUP(F148,'[1]Winning index-IPL'!A$2:B$17,2,)</f>
        <v>0.375</v>
      </c>
      <c r="K148">
        <f>VLOOKUP(H148,'[1]Winning index-IPL'!A$2:B$17,2,)</f>
        <v>0.55607499999999999</v>
      </c>
      <c r="L148">
        <f t="shared" si="2"/>
        <v>0</v>
      </c>
    </row>
    <row r="149" spans="1:12" x14ac:dyDescent="0.35">
      <c r="A149" t="s">
        <v>154</v>
      </c>
      <c r="B149" s="5">
        <v>40271</v>
      </c>
      <c r="C149" t="s">
        <v>175</v>
      </c>
      <c r="D149">
        <v>32</v>
      </c>
      <c r="E149" t="s">
        <v>80</v>
      </c>
      <c r="F149" t="s">
        <v>22</v>
      </c>
      <c r="G149" t="s">
        <v>155</v>
      </c>
      <c r="H149" t="s">
        <v>80</v>
      </c>
      <c r="I149">
        <f>VLOOKUP(E149,'[1]Winning index-IPL'!A$2:B$17,2,)</f>
        <v>0.56989199999999995</v>
      </c>
      <c r="J149">
        <f>VLOOKUP(F149,'[1]Winning index-IPL'!A$2:B$17,2,)</f>
        <v>0.49462400000000001</v>
      </c>
      <c r="K149">
        <f>VLOOKUP(H149,'[1]Winning index-IPL'!A$2:B$17,2,)</f>
        <v>0.56989199999999995</v>
      </c>
      <c r="L149">
        <f t="shared" si="2"/>
        <v>0</v>
      </c>
    </row>
    <row r="150" spans="1:12" x14ac:dyDescent="0.35">
      <c r="A150" t="s">
        <v>146</v>
      </c>
      <c r="B150" s="5">
        <v>40272</v>
      </c>
      <c r="C150" t="s">
        <v>175</v>
      </c>
      <c r="D150">
        <v>34</v>
      </c>
      <c r="E150" t="s">
        <v>17</v>
      </c>
      <c r="F150" t="s">
        <v>15</v>
      </c>
      <c r="G150" t="s">
        <v>147</v>
      </c>
      <c r="H150" t="s">
        <v>15</v>
      </c>
      <c r="I150">
        <f>VLOOKUP(E150,'[1]Winning index-IPL'!A$2:B$17,2,)</f>
        <v>0.49532700000000002</v>
      </c>
      <c r="J150">
        <f>VLOOKUP(F150,'[1]Winning index-IPL'!A$2:B$17,2,)</f>
        <v>0.46774199999999999</v>
      </c>
      <c r="K150">
        <f>VLOOKUP(H150,'[1]Winning index-IPL'!A$2:B$17,2,)</f>
        <v>0.46774199999999999</v>
      </c>
      <c r="L150">
        <f t="shared" si="2"/>
        <v>1</v>
      </c>
    </row>
    <row r="151" spans="1:12" x14ac:dyDescent="0.35">
      <c r="A151" t="s">
        <v>142</v>
      </c>
      <c r="B151" s="5">
        <v>40272</v>
      </c>
      <c r="C151" t="s">
        <v>175</v>
      </c>
      <c r="D151">
        <v>35</v>
      </c>
      <c r="E151" t="s">
        <v>12</v>
      </c>
      <c r="F151" t="s">
        <v>24</v>
      </c>
      <c r="G151" t="s">
        <v>143</v>
      </c>
      <c r="H151" t="s">
        <v>12</v>
      </c>
      <c r="I151">
        <f>VLOOKUP(E151,'[1]Winning index-IPL'!A$2:B$17,2,)</f>
        <v>0.47196300000000002</v>
      </c>
      <c r="J151">
        <f>VLOOKUP(F151,'[1]Winning index-IPL'!A$2:B$17,2,)</f>
        <v>0.48130800000000001</v>
      </c>
      <c r="K151">
        <f>VLOOKUP(H151,'[1]Winning index-IPL'!A$2:B$17,2,)</f>
        <v>0.47196300000000002</v>
      </c>
      <c r="L151">
        <f t="shared" si="2"/>
        <v>1</v>
      </c>
    </row>
    <row r="152" spans="1:12" x14ac:dyDescent="0.35">
      <c r="A152" t="s">
        <v>182</v>
      </c>
      <c r="B152" s="5">
        <v>40273</v>
      </c>
      <c r="C152" t="s">
        <v>175</v>
      </c>
      <c r="D152">
        <v>36</v>
      </c>
      <c r="E152" t="s">
        <v>11</v>
      </c>
      <c r="F152" t="s">
        <v>22</v>
      </c>
      <c r="G152" t="s">
        <v>183</v>
      </c>
      <c r="H152" t="s">
        <v>22</v>
      </c>
      <c r="I152">
        <f>VLOOKUP(E152,'[1]Winning index-IPL'!A$2:B$17,2,)</f>
        <v>0.375</v>
      </c>
      <c r="J152">
        <f>VLOOKUP(F152,'[1]Winning index-IPL'!A$2:B$17,2,)</f>
        <v>0.49462400000000001</v>
      </c>
      <c r="K152">
        <f>VLOOKUP(H152,'[1]Winning index-IPL'!A$2:B$17,2,)</f>
        <v>0.49462400000000001</v>
      </c>
      <c r="L152">
        <f t="shared" si="2"/>
        <v>0</v>
      </c>
    </row>
    <row r="153" spans="1:12" x14ac:dyDescent="0.35">
      <c r="A153" t="s">
        <v>154</v>
      </c>
      <c r="B153" s="5">
        <v>40274</v>
      </c>
      <c r="C153" t="s">
        <v>175</v>
      </c>
      <c r="D153">
        <v>37</v>
      </c>
      <c r="E153" t="s">
        <v>80</v>
      </c>
      <c r="F153" t="s">
        <v>19</v>
      </c>
      <c r="G153" t="s">
        <v>155</v>
      </c>
      <c r="H153" t="s">
        <v>80</v>
      </c>
      <c r="I153">
        <f>VLOOKUP(E153,'[1]Winning index-IPL'!A$2:B$17,2,)</f>
        <v>0.56989199999999995</v>
      </c>
      <c r="J153">
        <f>VLOOKUP(F153,'[1]Winning index-IPL'!A$2:B$17,2,)</f>
        <v>0.55607499999999999</v>
      </c>
      <c r="K153">
        <f>VLOOKUP(H153,'[1]Winning index-IPL'!A$2:B$17,2,)</f>
        <v>0.56989199999999995</v>
      </c>
      <c r="L153">
        <f t="shared" si="2"/>
        <v>0</v>
      </c>
    </row>
    <row r="154" spans="1:12" x14ac:dyDescent="0.35">
      <c r="A154" t="s">
        <v>146</v>
      </c>
      <c r="B154" s="5">
        <v>40275</v>
      </c>
      <c r="C154" t="s">
        <v>175</v>
      </c>
      <c r="D154">
        <v>39</v>
      </c>
      <c r="E154" t="s">
        <v>17</v>
      </c>
      <c r="F154" t="s">
        <v>12</v>
      </c>
      <c r="G154" t="s">
        <v>147</v>
      </c>
      <c r="H154" t="s">
        <v>17</v>
      </c>
      <c r="I154">
        <f>VLOOKUP(E154,'[1]Winning index-IPL'!A$2:B$17,2,)</f>
        <v>0.49532700000000002</v>
      </c>
      <c r="J154">
        <f>VLOOKUP(F154,'[1]Winning index-IPL'!A$2:B$17,2,)</f>
        <v>0.47196300000000002</v>
      </c>
      <c r="K154">
        <f>VLOOKUP(H154,'[1]Winning index-IPL'!A$2:B$17,2,)</f>
        <v>0.49532700000000002</v>
      </c>
      <c r="L154">
        <f t="shared" si="2"/>
        <v>0</v>
      </c>
    </row>
    <row r="155" spans="1:12" x14ac:dyDescent="0.35">
      <c r="A155" t="s">
        <v>150</v>
      </c>
      <c r="B155" s="5">
        <v>40275</v>
      </c>
      <c r="C155" t="s">
        <v>175</v>
      </c>
      <c r="D155">
        <v>38</v>
      </c>
      <c r="E155" t="s">
        <v>22</v>
      </c>
      <c r="F155" t="s">
        <v>15</v>
      </c>
      <c r="G155" t="s">
        <v>151</v>
      </c>
      <c r="H155" t="s">
        <v>22</v>
      </c>
      <c r="I155">
        <f>VLOOKUP(E155,'[1]Winning index-IPL'!A$2:B$17,2,)</f>
        <v>0.49462400000000001</v>
      </c>
      <c r="J155">
        <f>VLOOKUP(F155,'[1]Winning index-IPL'!A$2:B$17,2,)</f>
        <v>0.46774199999999999</v>
      </c>
      <c r="K155">
        <f>VLOOKUP(H155,'[1]Winning index-IPL'!A$2:B$17,2,)</f>
        <v>0.49462400000000001</v>
      </c>
      <c r="L155">
        <f t="shared" si="2"/>
        <v>0</v>
      </c>
    </row>
    <row r="156" spans="1:12" x14ac:dyDescent="0.35">
      <c r="A156" t="s">
        <v>139</v>
      </c>
      <c r="B156" s="5">
        <v>40276</v>
      </c>
      <c r="C156" t="s">
        <v>175</v>
      </c>
      <c r="D156">
        <v>40</v>
      </c>
      <c r="E156" t="s">
        <v>24</v>
      </c>
      <c r="F156" t="s">
        <v>11</v>
      </c>
      <c r="G156" t="s">
        <v>141</v>
      </c>
      <c r="H156" t="s">
        <v>11</v>
      </c>
      <c r="I156">
        <f>VLOOKUP(E156,'[1]Winning index-IPL'!A$2:B$17,2,)</f>
        <v>0.48130800000000001</v>
      </c>
      <c r="J156">
        <f>VLOOKUP(F156,'[1]Winning index-IPL'!A$2:B$17,2,)</f>
        <v>0.375</v>
      </c>
      <c r="K156">
        <f>VLOOKUP(H156,'[1]Winning index-IPL'!A$2:B$17,2,)</f>
        <v>0.375</v>
      </c>
      <c r="L156">
        <f t="shared" si="2"/>
        <v>1</v>
      </c>
    </row>
    <row r="157" spans="1:12" x14ac:dyDescent="0.35">
      <c r="A157" t="s">
        <v>144</v>
      </c>
      <c r="B157" s="5">
        <v>40277</v>
      </c>
      <c r="C157" t="s">
        <v>175</v>
      </c>
      <c r="D157">
        <v>41</v>
      </c>
      <c r="E157" t="s">
        <v>15</v>
      </c>
      <c r="F157" t="s">
        <v>19</v>
      </c>
      <c r="G157" t="s">
        <v>145</v>
      </c>
      <c r="H157" t="s">
        <v>15</v>
      </c>
      <c r="I157">
        <f>VLOOKUP(E157,'[1]Winning index-IPL'!A$2:B$17,2,)</f>
        <v>0.46774199999999999</v>
      </c>
      <c r="J157">
        <f>VLOOKUP(F157,'[1]Winning index-IPL'!A$2:B$17,2,)</f>
        <v>0.55607499999999999</v>
      </c>
      <c r="K157">
        <f>VLOOKUP(H157,'[1]Winning index-IPL'!A$2:B$17,2,)</f>
        <v>0.46774199999999999</v>
      </c>
      <c r="L157">
        <f t="shared" si="2"/>
        <v>1</v>
      </c>
    </row>
    <row r="158" spans="1:12" x14ac:dyDescent="0.35">
      <c r="A158" t="s">
        <v>139</v>
      </c>
      <c r="B158" s="5">
        <v>40278</v>
      </c>
      <c r="C158" t="s">
        <v>175</v>
      </c>
      <c r="D158">
        <v>43</v>
      </c>
      <c r="E158" t="s">
        <v>24</v>
      </c>
      <c r="F158" t="s">
        <v>17</v>
      </c>
      <c r="G158" t="s">
        <v>141</v>
      </c>
      <c r="H158" t="s">
        <v>24</v>
      </c>
      <c r="I158">
        <f>VLOOKUP(E158,'[1]Winning index-IPL'!A$2:B$17,2,)</f>
        <v>0.48130800000000001</v>
      </c>
      <c r="J158">
        <f>VLOOKUP(F158,'[1]Winning index-IPL'!A$2:B$17,2,)</f>
        <v>0.49532700000000002</v>
      </c>
      <c r="K158">
        <f>VLOOKUP(H158,'[1]Winning index-IPL'!A$2:B$17,2,)</f>
        <v>0.48130800000000001</v>
      </c>
      <c r="L158">
        <f t="shared" si="2"/>
        <v>1</v>
      </c>
    </row>
    <row r="159" spans="1:12" x14ac:dyDescent="0.35">
      <c r="A159" t="s">
        <v>182</v>
      </c>
      <c r="B159" s="5">
        <v>40278</v>
      </c>
      <c r="C159" t="s">
        <v>175</v>
      </c>
      <c r="D159">
        <v>42</v>
      </c>
      <c r="E159" t="s">
        <v>11</v>
      </c>
      <c r="F159" t="s">
        <v>80</v>
      </c>
      <c r="G159" t="s">
        <v>183</v>
      </c>
      <c r="H159" t="s">
        <v>11</v>
      </c>
      <c r="I159">
        <f>VLOOKUP(E159,'[1]Winning index-IPL'!A$2:B$17,2,)</f>
        <v>0.375</v>
      </c>
      <c r="J159">
        <f>VLOOKUP(F159,'[1]Winning index-IPL'!A$2:B$17,2,)</f>
        <v>0.56989199999999995</v>
      </c>
      <c r="K159">
        <f>VLOOKUP(H159,'[1]Winning index-IPL'!A$2:B$17,2,)</f>
        <v>0.375</v>
      </c>
      <c r="L159">
        <f t="shared" si="2"/>
        <v>1</v>
      </c>
    </row>
    <row r="160" spans="1:12" x14ac:dyDescent="0.35">
      <c r="A160" t="s">
        <v>150</v>
      </c>
      <c r="B160" s="5">
        <v>40279</v>
      </c>
      <c r="C160" t="s">
        <v>175</v>
      </c>
      <c r="D160">
        <v>45</v>
      </c>
      <c r="E160" t="s">
        <v>22</v>
      </c>
      <c r="F160" t="s">
        <v>19</v>
      </c>
      <c r="G160" t="s">
        <v>151</v>
      </c>
      <c r="H160" t="s">
        <v>19</v>
      </c>
      <c r="I160">
        <f>VLOOKUP(E160,'[1]Winning index-IPL'!A$2:B$17,2,)</f>
        <v>0.49462400000000001</v>
      </c>
      <c r="J160">
        <f>VLOOKUP(F160,'[1]Winning index-IPL'!A$2:B$17,2,)</f>
        <v>0.55607499999999999</v>
      </c>
      <c r="K160">
        <f>VLOOKUP(H160,'[1]Winning index-IPL'!A$2:B$17,2,)</f>
        <v>0.55607499999999999</v>
      </c>
      <c r="L160">
        <f t="shared" si="2"/>
        <v>0</v>
      </c>
    </row>
    <row r="161" spans="1:12" x14ac:dyDescent="0.35">
      <c r="A161" t="s">
        <v>142</v>
      </c>
      <c r="B161" s="5">
        <v>40279</v>
      </c>
      <c r="C161" t="s">
        <v>175</v>
      </c>
      <c r="D161">
        <v>44</v>
      </c>
      <c r="E161" t="s">
        <v>12</v>
      </c>
      <c r="F161" t="s">
        <v>15</v>
      </c>
      <c r="G161" t="s">
        <v>143</v>
      </c>
      <c r="H161" t="s">
        <v>15</v>
      </c>
      <c r="I161">
        <f>VLOOKUP(E161,'[1]Winning index-IPL'!A$2:B$17,2,)</f>
        <v>0.47196300000000002</v>
      </c>
      <c r="J161">
        <f>VLOOKUP(F161,'[1]Winning index-IPL'!A$2:B$17,2,)</f>
        <v>0.46774199999999999</v>
      </c>
      <c r="K161">
        <f>VLOOKUP(H161,'[1]Winning index-IPL'!A$2:B$17,2,)</f>
        <v>0.46774199999999999</v>
      </c>
      <c r="L161">
        <f t="shared" si="2"/>
        <v>1</v>
      </c>
    </row>
    <row r="162" spans="1:12" x14ac:dyDescent="0.35">
      <c r="A162" t="s">
        <v>182</v>
      </c>
      <c r="B162" s="5">
        <v>40280</v>
      </c>
      <c r="C162" t="s">
        <v>175</v>
      </c>
      <c r="D162">
        <v>46</v>
      </c>
      <c r="E162" t="s">
        <v>11</v>
      </c>
      <c r="F162" t="s">
        <v>24</v>
      </c>
      <c r="G162" t="s">
        <v>183</v>
      </c>
      <c r="H162" t="s">
        <v>11</v>
      </c>
      <c r="I162">
        <f>VLOOKUP(E162,'[1]Winning index-IPL'!A$2:B$17,2,)</f>
        <v>0.375</v>
      </c>
      <c r="J162">
        <f>VLOOKUP(F162,'[1]Winning index-IPL'!A$2:B$17,2,)</f>
        <v>0.48130800000000001</v>
      </c>
      <c r="K162">
        <f>VLOOKUP(H162,'[1]Winning index-IPL'!A$2:B$17,2,)</f>
        <v>0.375</v>
      </c>
      <c r="L162">
        <f t="shared" si="2"/>
        <v>1</v>
      </c>
    </row>
    <row r="163" spans="1:12" x14ac:dyDescent="0.35">
      <c r="A163" t="s">
        <v>154</v>
      </c>
      <c r="B163" s="5">
        <v>40281</v>
      </c>
      <c r="C163" t="s">
        <v>175</v>
      </c>
      <c r="D163">
        <v>48</v>
      </c>
      <c r="E163" t="s">
        <v>80</v>
      </c>
      <c r="F163" t="s">
        <v>17</v>
      </c>
      <c r="G163" t="s">
        <v>155</v>
      </c>
      <c r="H163" t="s">
        <v>80</v>
      </c>
      <c r="I163">
        <f>VLOOKUP(E163,'[1]Winning index-IPL'!A$2:B$17,2,)</f>
        <v>0.56989199999999995</v>
      </c>
      <c r="J163">
        <f>VLOOKUP(F163,'[1]Winning index-IPL'!A$2:B$17,2,)</f>
        <v>0.49532700000000002</v>
      </c>
      <c r="K163">
        <f>VLOOKUP(H163,'[1]Winning index-IPL'!A$2:B$17,2,)</f>
        <v>0.56989199999999995</v>
      </c>
      <c r="L163">
        <f t="shared" si="2"/>
        <v>0</v>
      </c>
    </row>
    <row r="164" spans="1:12" x14ac:dyDescent="0.35">
      <c r="A164" t="s">
        <v>148</v>
      </c>
      <c r="B164" s="5">
        <v>40281</v>
      </c>
      <c r="C164" t="s">
        <v>175</v>
      </c>
      <c r="D164">
        <v>47</v>
      </c>
      <c r="E164" t="s">
        <v>19</v>
      </c>
      <c r="F164" t="s">
        <v>12</v>
      </c>
      <c r="G164" t="s">
        <v>176</v>
      </c>
      <c r="H164" t="s">
        <v>19</v>
      </c>
      <c r="I164">
        <f>VLOOKUP(E164,'[1]Winning index-IPL'!A$2:B$17,2,)</f>
        <v>0.55607499999999999</v>
      </c>
      <c r="J164">
        <f>VLOOKUP(F164,'[1]Winning index-IPL'!A$2:B$17,2,)</f>
        <v>0.47196300000000002</v>
      </c>
      <c r="K164">
        <f>VLOOKUP(H164,'[1]Winning index-IPL'!A$2:B$17,2,)</f>
        <v>0.55607499999999999</v>
      </c>
      <c r="L164">
        <f t="shared" si="2"/>
        <v>0</v>
      </c>
    </row>
    <row r="165" spans="1:12" x14ac:dyDescent="0.35">
      <c r="A165" t="s">
        <v>150</v>
      </c>
      <c r="B165" s="5">
        <v>40282</v>
      </c>
      <c r="C165" t="s">
        <v>175</v>
      </c>
      <c r="D165">
        <v>49</v>
      </c>
      <c r="E165" t="s">
        <v>22</v>
      </c>
      <c r="F165" t="s">
        <v>24</v>
      </c>
      <c r="G165" t="s">
        <v>151</v>
      </c>
      <c r="H165" t="s">
        <v>24</v>
      </c>
      <c r="I165">
        <f>VLOOKUP(E165,'[1]Winning index-IPL'!A$2:B$17,2,)</f>
        <v>0.49462400000000001</v>
      </c>
      <c r="J165">
        <f>VLOOKUP(F165,'[1]Winning index-IPL'!A$2:B$17,2,)</f>
        <v>0.48130800000000001</v>
      </c>
      <c r="K165">
        <f>VLOOKUP(H165,'[1]Winning index-IPL'!A$2:B$17,2,)</f>
        <v>0.48130800000000001</v>
      </c>
      <c r="L165">
        <f t="shared" si="2"/>
        <v>1</v>
      </c>
    </row>
    <row r="166" spans="1:12" x14ac:dyDescent="0.35">
      <c r="A166" t="s">
        <v>154</v>
      </c>
      <c r="B166" s="5">
        <v>40283</v>
      </c>
      <c r="C166" t="s">
        <v>175</v>
      </c>
      <c r="D166">
        <v>50</v>
      </c>
      <c r="E166" t="s">
        <v>80</v>
      </c>
      <c r="F166" t="s">
        <v>12</v>
      </c>
      <c r="G166" t="s">
        <v>155</v>
      </c>
      <c r="H166" t="s">
        <v>12</v>
      </c>
      <c r="I166">
        <f>VLOOKUP(E166,'[1]Winning index-IPL'!A$2:B$17,2,)</f>
        <v>0.56989199999999995</v>
      </c>
      <c r="J166">
        <f>VLOOKUP(F166,'[1]Winning index-IPL'!A$2:B$17,2,)</f>
        <v>0.47196300000000002</v>
      </c>
      <c r="K166">
        <f>VLOOKUP(H166,'[1]Winning index-IPL'!A$2:B$17,2,)</f>
        <v>0.47196300000000002</v>
      </c>
      <c r="L166">
        <f t="shared" si="2"/>
        <v>1</v>
      </c>
    </row>
    <row r="167" spans="1:12" x14ac:dyDescent="0.35">
      <c r="A167" t="s">
        <v>184</v>
      </c>
      <c r="B167" s="5">
        <v>40284</v>
      </c>
      <c r="C167" t="s">
        <v>175</v>
      </c>
      <c r="D167">
        <v>51</v>
      </c>
      <c r="E167" t="s">
        <v>15</v>
      </c>
      <c r="F167" t="s">
        <v>11</v>
      </c>
      <c r="G167" t="s">
        <v>185</v>
      </c>
      <c r="H167" t="s">
        <v>11</v>
      </c>
      <c r="I167">
        <f>VLOOKUP(E167,'[1]Winning index-IPL'!A$2:B$17,2,)</f>
        <v>0.46774199999999999</v>
      </c>
      <c r="J167">
        <f>VLOOKUP(F167,'[1]Winning index-IPL'!A$2:B$17,2,)</f>
        <v>0.375</v>
      </c>
      <c r="K167">
        <f>VLOOKUP(H167,'[1]Winning index-IPL'!A$2:B$17,2,)</f>
        <v>0.375</v>
      </c>
      <c r="L167">
        <f t="shared" si="2"/>
        <v>1</v>
      </c>
    </row>
    <row r="168" spans="1:12" x14ac:dyDescent="0.35">
      <c r="A168" t="s">
        <v>146</v>
      </c>
      <c r="B168" s="5">
        <v>40285</v>
      </c>
      <c r="C168" t="s">
        <v>175</v>
      </c>
      <c r="D168">
        <v>53</v>
      </c>
      <c r="E168" t="s">
        <v>17</v>
      </c>
      <c r="F168" t="s">
        <v>22</v>
      </c>
      <c r="G168" t="s">
        <v>147</v>
      </c>
      <c r="H168" t="s">
        <v>17</v>
      </c>
      <c r="I168">
        <f>VLOOKUP(E168,'[1]Winning index-IPL'!A$2:B$17,2,)</f>
        <v>0.49532700000000002</v>
      </c>
      <c r="J168">
        <f>VLOOKUP(F168,'[1]Winning index-IPL'!A$2:B$17,2,)</f>
        <v>0.49462400000000001</v>
      </c>
      <c r="K168">
        <f>VLOOKUP(H168,'[1]Winning index-IPL'!A$2:B$17,2,)</f>
        <v>0.49532700000000002</v>
      </c>
      <c r="L168">
        <f t="shared" si="2"/>
        <v>0</v>
      </c>
    </row>
    <row r="169" spans="1:12" x14ac:dyDescent="0.35">
      <c r="A169" t="s">
        <v>139</v>
      </c>
      <c r="B169" s="5">
        <v>40285</v>
      </c>
      <c r="C169" t="s">
        <v>175</v>
      </c>
      <c r="D169">
        <v>52</v>
      </c>
      <c r="E169" t="s">
        <v>24</v>
      </c>
      <c r="F169" t="s">
        <v>19</v>
      </c>
      <c r="G169" t="s">
        <v>141</v>
      </c>
      <c r="H169" t="s">
        <v>19</v>
      </c>
      <c r="I169">
        <f>VLOOKUP(E169,'[1]Winning index-IPL'!A$2:B$17,2,)</f>
        <v>0.48130800000000001</v>
      </c>
      <c r="J169">
        <f>VLOOKUP(F169,'[1]Winning index-IPL'!A$2:B$17,2,)</f>
        <v>0.55607499999999999</v>
      </c>
      <c r="K169">
        <f>VLOOKUP(H169,'[1]Winning index-IPL'!A$2:B$17,2,)</f>
        <v>0.55607499999999999</v>
      </c>
      <c r="L169">
        <f t="shared" si="2"/>
        <v>0</v>
      </c>
    </row>
    <row r="170" spans="1:12" x14ac:dyDescent="0.35">
      <c r="A170" t="s">
        <v>142</v>
      </c>
      <c r="B170" s="5">
        <v>40286</v>
      </c>
      <c r="C170" t="s">
        <v>175</v>
      </c>
      <c r="D170">
        <v>55</v>
      </c>
      <c r="E170" t="s">
        <v>12</v>
      </c>
      <c r="F170" t="s">
        <v>11</v>
      </c>
      <c r="G170" t="s">
        <v>143</v>
      </c>
      <c r="H170" t="s">
        <v>11</v>
      </c>
      <c r="I170">
        <f>VLOOKUP(E170,'[1]Winning index-IPL'!A$2:B$17,2,)</f>
        <v>0.47196300000000002</v>
      </c>
      <c r="J170">
        <f>VLOOKUP(F170,'[1]Winning index-IPL'!A$2:B$17,2,)</f>
        <v>0.375</v>
      </c>
      <c r="K170">
        <f>VLOOKUP(H170,'[1]Winning index-IPL'!A$2:B$17,2,)</f>
        <v>0.375</v>
      </c>
      <c r="L170">
        <f t="shared" si="2"/>
        <v>1</v>
      </c>
    </row>
    <row r="171" spans="1:12" x14ac:dyDescent="0.35">
      <c r="A171" t="s">
        <v>184</v>
      </c>
      <c r="B171" s="5">
        <v>40286</v>
      </c>
      <c r="C171" t="s">
        <v>175</v>
      </c>
      <c r="D171">
        <v>54</v>
      </c>
      <c r="E171" t="s">
        <v>15</v>
      </c>
      <c r="F171" t="s">
        <v>80</v>
      </c>
      <c r="G171" t="s">
        <v>185</v>
      </c>
      <c r="H171" t="s">
        <v>80</v>
      </c>
      <c r="I171">
        <f>VLOOKUP(E171,'[1]Winning index-IPL'!A$2:B$17,2,)</f>
        <v>0.46774199999999999</v>
      </c>
      <c r="J171">
        <f>VLOOKUP(F171,'[1]Winning index-IPL'!A$2:B$17,2,)</f>
        <v>0.56989199999999995</v>
      </c>
      <c r="K171">
        <f>VLOOKUP(H171,'[1]Winning index-IPL'!A$2:B$17,2,)</f>
        <v>0.56989199999999995</v>
      </c>
      <c r="L171">
        <f t="shared" si="2"/>
        <v>0</v>
      </c>
    </row>
    <row r="172" spans="1:12" x14ac:dyDescent="0.35">
      <c r="A172" t="s">
        <v>146</v>
      </c>
      <c r="B172" s="5">
        <v>40287</v>
      </c>
      <c r="C172" t="s">
        <v>175</v>
      </c>
      <c r="D172">
        <v>56</v>
      </c>
      <c r="E172" t="s">
        <v>17</v>
      </c>
      <c r="F172" t="s">
        <v>19</v>
      </c>
      <c r="G172" t="s">
        <v>147</v>
      </c>
      <c r="H172" t="s">
        <v>17</v>
      </c>
      <c r="I172">
        <f>VLOOKUP(E172,'[1]Winning index-IPL'!A$2:B$17,2,)</f>
        <v>0.49532700000000002</v>
      </c>
      <c r="J172">
        <f>VLOOKUP(F172,'[1]Winning index-IPL'!A$2:B$17,2,)</f>
        <v>0.55607499999999999</v>
      </c>
      <c r="K172">
        <f>VLOOKUP(H172,'[1]Winning index-IPL'!A$2:B$17,2,)</f>
        <v>0.49532700000000002</v>
      </c>
      <c r="L172">
        <f t="shared" si="2"/>
        <v>1</v>
      </c>
    </row>
    <row r="173" spans="1:12" x14ac:dyDescent="0.35">
      <c r="A173" t="s">
        <v>148</v>
      </c>
      <c r="B173" s="5">
        <v>40289</v>
      </c>
      <c r="C173" t="s">
        <v>175</v>
      </c>
      <c r="D173" t="s">
        <v>157</v>
      </c>
      <c r="E173" t="s">
        <v>24</v>
      </c>
      <c r="F173" t="s">
        <v>19</v>
      </c>
      <c r="G173" t="s">
        <v>156</v>
      </c>
      <c r="H173" t="s">
        <v>19</v>
      </c>
      <c r="I173">
        <f>VLOOKUP(E173,'[1]Winning index-IPL'!A$2:B$17,2,)</f>
        <v>0.48130800000000001</v>
      </c>
      <c r="J173">
        <f>VLOOKUP(F173,'[1]Winning index-IPL'!A$2:B$17,2,)</f>
        <v>0.55607499999999999</v>
      </c>
      <c r="K173">
        <f>VLOOKUP(H173,'[1]Winning index-IPL'!A$2:B$17,2,)</f>
        <v>0.55607499999999999</v>
      </c>
      <c r="L173">
        <f t="shared" si="2"/>
        <v>0</v>
      </c>
    </row>
    <row r="174" spans="1:12" x14ac:dyDescent="0.35">
      <c r="A174" t="s">
        <v>148</v>
      </c>
      <c r="B174" s="5">
        <v>40290</v>
      </c>
      <c r="C174" t="s">
        <v>175</v>
      </c>
      <c r="D174" t="s">
        <v>157</v>
      </c>
      <c r="E174" t="s">
        <v>80</v>
      </c>
      <c r="F174" t="s">
        <v>11</v>
      </c>
      <c r="G174" t="s">
        <v>156</v>
      </c>
      <c r="H174" t="s">
        <v>80</v>
      </c>
      <c r="I174">
        <f>VLOOKUP(E174,'[1]Winning index-IPL'!A$2:B$17,2,)</f>
        <v>0.56989199999999995</v>
      </c>
      <c r="J174">
        <f>VLOOKUP(F174,'[1]Winning index-IPL'!A$2:B$17,2,)</f>
        <v>0.375</v>
      </c>
      <c r="K174">
        <f>VLOOKUP(H174,'[1]Winning index-IPL'!A$2:B$17,2,)</f>
        <v>0.56989199999999995</v>
      </c>
      <c r="L174">
        <f t="shared" si="2"/>
        <v>0</v>
      </c>
    </row>
    <row r="175" spans="1:12" x14ac:dyDescent="0.35">
      <c r="A175" t="s">
        <v>148</v>
      </c>
      <c r="B175" s="5">
        <v>40292</v>
      </c>
      <c r="C175" t="s">
        <v>175</v>
      </c>
      <c r="D175" t="s">
        <v>186</v>
      </c>
      <c r="E175" t="s">
        <v>24</v>
      </c>
      <c r="F175" t="s">
        <v>11</v>
      </c>
      <c r="G175" t="s">
        <v>156</v>
      </c>
      <c r="H175" t="s">
        <v>24</v>
      </c>
      <c r="I175">
        <f>VLOOKUP(E175,'[1]Winning index-IPL'!A$2:B$17,2,)</f>
        <v>0.48130800000000001</v>
      </c>
      <c r="J175">
        <f>VLOOKUP(F175,'[1]Winning index-IPL'!A$2:B$17,2,)</f>
        <v>0.375</v>
      </c>
      <c r="K175">
        <f>VLOOKUP(H175,'[1]Winning index-IPL'!A$2:B$17,2,)</f>
        <v>0.48130800000000001</v>
      </c>
      <c r="L175">
        <f t="shared" si="2"/>
        <v>0</v>
      </c>
    </row>
    <row r="176" spans="1:12" x14ac:dyDescent="0.35">
      <c r="A176" t="s">
        <v>148</v>
      </c>
      <c r="B176" s="5">
        <v>40293</v>
      </c>
      <c r="C176" t="s">
        <v>175</v>
      </c>
      <c r="D176" t="s">
        <v>158</v>
      </c>
      <c r="E176" t="s">
        <v>80</v>
      </c>
      <c r="F176" t="s">
        <v>19</v>
      </c>
      <c r="G176" t="s">
        <v>156</v>
      </c>
      <c r="H176" t="s">
        <v>80</v>
      </c>
      <c r="I176">
        <f>VLOOKUP(E176,'[1]Winning index-IPL'!A$2:B$17,2,)</f>
        <v>0.56989199999999995</v>
      </c>
      <c r="J176">
        <f>VLOOKUP(F176,'[1]Winning index-IPL'!A$2:B$17,2,)</f>
        <v>0.55607499999999999</v>
      </c>
      <c r="K176">
        <f>VLOOKUP(H176,'[1]Winning index-IPL'!A$2:B$17,2,)</f>
        <v>0.56989199999999995</v>
      </c>
      <c r="L176">
        <f t="shared" si="2"/>
        <v>0</v>
      </c>
    </row>
    <row r="177" spans="1:12" x14ac:dyDescent="0.35">
      <c r="A177" t="s">
        <v>154</v>
      </c>
      <c r="B177" s="5">
        <v>40641</v>
      </c>
      <c r="C177">
        <v>2011</v>
      </c>
      <c r="D177">
        <v>1</v>
      </c>
      <c r="E177" t="s">
        <v>80</v>
      </c>
      <c r="F177" t="s">
        <v>17</v>
      </c>
      <c r="G177" t="s">
        <v>155</v>
      </c>
      <c r="H177" t="s">
        <v>80</v>
      </c>
      <c r="I177">
        <f>VLOOKUP(E177,'[1]Winning index-IPL'!A$2:B$17,2,)</f>
        <v>0.56989199999999995</v>
      </c>
      <c r="J177">
        <f>VLOOKUP(F177,'[1]Winning index-IPL'!A$2:B$17,2,)</f>
        <v>0.49532700000000002</v>
      </c>
      <c r="K177">
        <f>VLOOKUP(H177,'[1]Winning index-IPL'!A$2:B$17,2,)</f>
        <v>0.56989199999999995</v>
      </c>
      <c r="L177">
        <f t="shared" si="2"/>
        <v>0</v>
      </c>
    </row>
    <row r="178" spans="1:12" x14ac:dyDescent="0.35">
      <c r="A178" t="s">
        <v>187</v>
      </c>
      <c r="B178" s="5">
        <v>40642</v>
      </c>
      <c r="C178">
        <v>2011</v>
      </c>
      <c r="D178">
        <v>3</v>
      </c>
      <c r="E178" t="s">
        <v>16</v>
      </c>
      <c r="F178" t="s">
        <v>24</v>
      </c>
      <c r="G178" t="s">
        <v>188</v>
      </c>
      <c r="H178" t="s">
        <v>24</v>
      </c>
      <c r="I178">
        <f>VLOOKUP(E178,'[1]Winning index-IPL'!A$2:B$17,2,)</f>
        <v>0.42857099999999998</v>
      </c>
      <c r="J178">
        <f>VLOOKUP(F178,'[1]Winning index-IPL'!A$2:B$17,2,)</f>
        <v>0.48130800000000001</v>
      </c>
      <c r="K178">
        <f>VLOOKUP(H178,'[1]Winning index-IPL'!A$2:B$17,2,)</f>
        <v>0.48130800000000001</v>
      </c>
      <c r="L178">
        <f t="shared" si="2"/>
        <v>0</v>
      </c>
    </row>
    <row r="179" spans="1:12" x14ac:dyDescent="0.35">
      <c r="A179" t="s">
        <v>152</v>
      </c>
      <c r="B179" s="5">
        <v>40642</v>
      </c>
      <c r="C179">
        <v>2011</v>
      </c>
      <c r="D179">
        <v>2</v>
      </c>
      <c r="E179" t="s">
        <v>11</v>
      </c>
      <c r="F179" t="s">
        <v>22</v>
      </c>
      <c r="G179" t="s">
        <v>153</v>
      </c>
      <c r="H179" t="s">
        <v>22</v>
      </c>
      <c r="I179">
        <f>VLOOKUP(E179,'[1]Winning index-IPL'!A$2:B$17,2,)</f>
        <v>0.375</v>
      </c>
      <c r="J179">
        <f>VLOOKUP(F179,'[1]Winning index-IPL'!A$2:B$17,2,)</f>
        <v>0.49462400000000001</v>
      </c>
      <c r="K179">
        <f>VLOOKUP(H179,'[1]Winning index-IPL'!A$2:B$17,2,)</f>
        <v>0.49462400000000001</v>
      </c>
      <c r="L179">
        <f t="shared" si="2"/>
        <v>0</v>
      </c>
    </row>
    <row r="180" spans="1:12" x14ac:dyDescent="0.35">
      <c r="A180" t="s">
        <v>148</v>
      </c>
      <c r="B180" s="5">
        <v>40643</v>
      </c>
      <c r="C180">
        <v>2011</v>
      </c>
      <c r="D180">
        <v>5</v>
      </c>
      <c r="E180" t="s">
        <v>20</v>
      </c>
      <c r="F180" t="s">
        <v>15</v>
      </c>
      <c r="G180" t="s">
        <v>156</v>
      </c>
      <c r="H180" t="s">
        <v>20</v>
      </c>
      <c r="I180">
        <f>VLOOKUP(E180,'[1]Winning index-IPL'!A$2:B$17,2,)</f>
        <v>0.26086999999999999</v>
      </c>
      <c r="J180">
        <f>VLOOKUP(F180,'[1]Winning index-IPL'!A$2:B$17,2,)</f>
        <v>0.46774199999999999</v>
      </c>
      <c r="K180">
        <f>VLOOKUP(H180,'[1]Winning index-IPL'!A$2:B$17,2,)</f>
        <v>0.26086999999999999</v>
      </c>
      <c r="L180">
        <f t="shared" si="2"/>
        <v>1</v>
      </c>
    </row>
    <row r="181" spans="1:12" x14ac:dyDescent="0.35">
      <c r="A181" t="s">
        <v>142</v>
      </c>
      <c r="B181" s="5">
        <v>40643</v>
      </c>
      <c r="C181">
        <v>2011</v>
      </c>
      <c r="D181">
        <v>4</v>
      </c>
      <c r="E181" t="s">
        <v>12</v>
      </c>
      <c r="F181" t="s">
        <v>19</v>
      </c>
      <c r="G181" t="s">
        <v>143</v>
      </c>
      <c r="H181" t="s">
        <v>19</v>
      </c>
      <c r="I181">
        <f>VLOOKUP(E181,'[1]Winning index-IPL'!A$2:B$17,2,)</f>
        <v>0.47196300000000002</v>
      </c>
      <c r="J181">
        <f>VLOOKUP(F181,'[1]Winning index-IPL'!A$2:B$17,2,)</f>
        <v>0.55607499999999999</v>
      </c>
      <c r="K181">
        <f>VLOOKUP(H181,'[1]Winning index-IPL'!A$2:B$17,2,)</f>
        <v>0.55607499999999999</v>
      </c>
      <c r="L181">
        <f t="shared" si="2"/>
        <v>0</v>
      </c>
    </row>
    <row r="182" spans="1:12" x14ac:dyDescent="0.35">
      <c r="A182" t="s">
        <v>146</v>
      </c>
      <c r="B182" s="5">
        <v>40644</v>
      </c>
      <c r="C182">
        <v>2011</v>
      </c>
      <c r="D182">
        <v>6</v>
      </c>
      <c r="E182" t="s">
        <v>17</v>
      </c>
      <c r="F182" t="s">
        <v>11</v>
      </c>
      <c r="G182" t="s">
        <v>147</v>
      </c>
      <c r="H182" t="s">
        <v>17</v>
      </c>
      <c r="I182">
        <f>VLOOKUP(E182,'[1]Winning index-IPL'!A$2:B$17,2,)</f>
        <v>0.49532700000000002</v>
      </c>
      <c r="J182">
        <f>VLOOKUP(F182,'[1]Winning index-IPL'!A$2:B$17,2,)</f>
        <v>0.375</v>
      </c>
      <c r="K182">
        <f>VLOOKUP(H182,'[1]Winning index-IPL'!A$2:B$17,2,)</f>
        <v>0.49532700000000002</v>
      </c>
      <c r="L182">
        <f t="shared" si="2"/>
        <v>0</v>
      </c>
    </row>
    <row r="183" spans="1:12" x14ac:dyDescent="0.35">
      <c r="A183" t="s">
        <v>150</v>
      </c>
      <c r="B183" s="5">
        <v>40645</v>
      </c>
      <c r="C183">
        <v>2011</v>
      </c>
      <c r="D183">
        <v>7</v>
      </c>
      <c r="E183" t="s">
        <v>22</v>
      </c>
      <c r="F183" t="s">
        <v>12</v>
      </c>
      <c r="G183" t="s">
        <v>151</v>
      </c>
      <c r="H183" t="s">
        <v>22</v>
      </c>
      <c r="I183">
        <f>VLOOKUP(E183,'[1]Winning index-IPL'!A$2:B$17,2,)</f>
        <v>0.49462400000000001</v>
      </c>
      <c r="J183">
        <f>VLOOKUP(F183,'[1]Winning index-IPL'!A$2:B$17,2,)</f>
        <v>0.47196300000000002</v>
      </c>
      <c r="K183">
        <f>VLOOKUP(H183,'[1]Winning index-IPL'!A$2:B$17,2,)</f>
        <v>0.49462400000000001</v>
      </c>
      <c r="L183">
        <f t="shared" si="2"/>
        <v>0</v>
      </c>
    </row>
    <row r="184" spans="1:12" x14ac:dyDescent="0.35">
      <c r="A184" t="s">
        <v>139</v>
      </c>
      <c r="B184" s="5">
        <v>40645</v>
      </c>
      <c r="C184">
        <v>2011</v>
      </c>
      <c r="D184">
        <v>8</v>
      </c>
      <c r="E184" t="s">
        <v>24</v>
      </c>
      <c r="F184" t="s">
        <v>19</v>
      </c>
      <c r="G184" t="s">
        <v>141</v>
      </c>
      <c r="H184" t="s">
        <v>19</v>
      </c>
      <c r="I184">
        <f>VLOOKUP(E184,'[1]Winning index-IPL'!A$2:B$17,2,)</f>
        <v>0.48130800000000001</v>
      </c>
      <c r="J184">
        <f>VLOOKUP(F184,'[1]Winning index-IPL'!A$2:B$17,2,)</f>
        <v>0.55607499999999999</v>
      </c>
      <c r="K184">
        <f>VLOOKUP(H184,'[1]Winning index-IPL'!A$2:B$17,2,)</f>
        <v>0.55607499999999999</v>
      </c>
      <c r="L184">
        <f t="shared" si="2"/>
        <v>0</v>
      </c>
    </row>
    <row r="185" spans="1:12" x14ac:dyDescent="0.35">
      <c r="A185" t="s">
        <v>148</v>
      </c>
      <c r="B185" s="5">
        <v>40646</v>
      </c>
      <c r="C185">
        <v>2011</v>
      </c>
      <c r="D185">
        <v>10</v>
      </c>
      <c r="E185" t="s">
        <v>20</v>
      </c>
      <c r="F185" t="s">
        <v>16</v>
      </c>
      <c r="G185" t="s">
        <v>156</v>
      </c>
      <c r="H185" t="s">
        <v>20</v>
      </c>
      <c r="I185">
        <f>VLOOKUP(E185,'[1]Winning index-IPL'!A$2:B$17,2,)</f>
        <v>0.26086999999999999</v>
      </c>
      <c r="J185">
        <f>VLOOKUP(F185,'[1]Winning index-IPL'!A$2:B$17,2,)</f>
        <v>0.42857099999999998</v>
      </c>
      <c r="K185">
        <f>VLOOKUP(H185,'[1]Winning index-IPL'!A$2:B$17,2,)</f>
        <v>0.26086999999999999</v>
      </c>
      <c r="L185">
        <f t="shared" si="2"/>
        <v>1</v>
      </c>
    </row>
    <row r="186" spans="1:12" x14ac:dyDescent="0.35">
      <c r="A186" t="s">
        <v>144</v>
      </c>
      <c r="B186" s="5">
        <v>40646</v>
      </c>
      <c r="C186">
        <v>2011</v>
      </c>
      <c r="D186">
        <v>9</v>
      </c>
      <c r="E186" t="s">
        <v>15</v>
      </c>
      <c r="F186" t="s">
        <v>80</v>
      </c>
      <c r="G186" t="s">
        <v>145</v>
      </c>
      <c r="H186" t="s">
        <v>15</v>
      </c>
      <c r="I186">
        <f>VLOOKUP(E186,'[1]Winning index-IPL'!A$2:B$17,2,)</f>
        <v>0.46774199999999999</v>
      </c>
      <c r="J186">
        <f>VLOOKUP(F186,'[1]Winning index-IPL'!A$2:B$17,2,)</f>
        <v>0.56989199999999995</v>
      </c>
      <c r="K186">
        <f>VLOOKUP(H186,'[1]Winning index-IPL'!A$2:B$17,2,)</f>
        <v>0.46774199999999999</v>
      </c>
      <c r="L186">
        <f t="shared" si="2"/>
        <v>1</v>
      </c>
    </row>
    <row r="187" spans="1:12" x14ac:dyDescent="0.35">
      <c r="A187" t="s">
        <v>152</v>
      </c>
      <c r="B187" s="5">
        <v>40647</v>
      </c>
      <c r="C187">
        <v>2011</v>
      </c>
      <c r="D187">
        <v>11</v>
      </c>
      <c r="E187" t="s">
        <v>11</v>
      </c>
      <c r="F187" t="s">
        <v>24</v>
      </c>
      <c r="G187" t="s">
        <v>153</v>
      </c>
      <c r="H187" t="s">
        <v>11</v>
      </c>
      <c r="I187">
        <f>VLOOKUP(E187,'[1]Winning index-IPL'!A$2:B$17,2,)</f>
        <v>0.375</v>
      </c>
      <c r="J187">
        <f>VLOOKUP(F187,'[1]Winning index-IPL'!A$2:B$17,2,)</f>
        <v>0.48130800000000001</v>
      </c>
      <c r="K187">
        <f>VLOOKUP(H187,'[1]Winning index-IPL'!A$2:B$17,2,)</f>
        <v>0.375</v>
      </c>
      <c r="L187">
        <f t="shared" si="2"/>
        <v>1</v>
      </c>
    </row>
    <row r="188" spans="1:12" x14ac:dyDescent="0.35">
      <c r="A188" t="s">
        <v>148</v>
      </c>
      <c r="B188" s="5">
        <v>40648</v>
      </c>
      <c r="C188">
        <v>2011</v>
      </c>
      <c r="D188">
        <v>13</v>
      </c>
      <c r="E188" t="s">
        <v>19</v>
      </c>
      <c r="F188" t="s">
        <v>16</v>
      </c>
      <c r="G188" t="s">
        <v>149</v>
      </c>
      <c r="H188" t="s">
        <v>16</v>
      </c>
      <c r="I188">
        <f>VLOOKUP(E188,'[1]Winning index-IPL'!A$2:B$17,2,)</f>
        <v>0.55607499999999999</v>
      </c>
      <c r="J188">
        <f>VLOOKUP(F188,'[1]Winning index-IPL'!A$2:B$17,2,)</f>
        <v>0.42857099999999998</v>
      </c>
      <c r="K188">
        <f>VLOOKUP(H188,'[1]Winning index-IPL'!A$2:B$17,2,)</f>
        <v>0.42857099999999998</v>
      </c>
      <c r="L188">
        <f t="shared" si="2"/>
        <v>1</v>
      </c>
    </row>
    <row r="189" spans="1:12" x14ac:dyDescent="0.35">
      <c r="A189" t="s">
        <v>150</v>
      </c>
      <c r="B189" s="5">
        <v>40648</v>
      </c>
      <c r="C189">
        <v>2011</v>
      </c>
      <c r="D189">
        <v>12</v>
      </c>
      <c r="E189" t="s">
        <v>22</v>
      </c>
      <c r="F189" t="s">
        <v>17</v>
      </c>
      <c r="G189" t="s">
        <v>151</v>
      </c>
      <c r="H189" t="s">
        <v>17</v>
      </c>
      <c r="I189">
        <f>VLOOKUP(E189,'[1]Winning index-IPL'!A$2:B$17,2,)</f>
        <v>0.49462400000000001</v>
      </c>
      <c r="J189">
        <f>VLOOKUP(F189,'[1]Winning index-IPL'!A$2:B$17,2,)</f>
        <v>0.49532700000000002</v>
      </c>
      <c r="K189">
        <f>VLOOKUP(H189,'[1]Winning index-IPL'!A$2:B$17,2,)</f>
        <v>0.49532700000000002</v>
      </c>
      <c r="L189">
        <f t="shared" si="2"/>
        <v>0</v>
      </c>
    </row>
    <row r="190" spans="1:12" x14ac:dyDescent="0.35">
      <c r="A190" t="s">
        <v>152</v>
      </c>
      <c r="B190" s="5">
        <v>40649</v>
      </c>
      <c r="C190">
        <v>2011</v>
      </c>
      <c r="D190">
        <v>15</v>
      </c>
      <c r="E190" t="s">
        <v>11</v>
      </c>
      <c r="F190" t="s">
        <v>15</v>
      </c>
      <c r="G190" t="s">
        <v>153</v>
      </c>
      <c r="H190" t="s">
        <v>15</v>
      </c>
      <c r="I190">
        <f>VLOOKUP(E190,'[1]Winning index-IPL'!A$2:B$17,2,)</f>
        <v>0.375</v>
      </c>
      <c r="J190">
        <f>VLOOKUP(F190,'[1]Winning index-IPL'!A$2:B$17,2,)</f>
        <v>0.46774199999999999</v>
      </c>
      <c r="K190">
        <f>VLOOKUP(H190,'[1]Winning index-IPL'!A$2:B$17,2,)</f>
        <v>0.46774199999999999</v>
      </c>
      <c r="L190">
        <f t="shared" si="2"/>
        <v>0</v>
      </c>
    </row>
    <row r="191" spans="1:12" x14ac:dyDescent="0.35">
      <c r="A191" t="s">
        <v>154</v>
      </c>
      <c r="B191" s="5">
        <v>40649</v>
      </c>
      <c r="C191">
        <v>2011</v>
      </c>
      <c r="D191">
        <v>14</v>
      </c>
      <c r="E191" t="s">
        <v>80</v>
      </c>
      <c r="F191" t="s">
        <v>24</v>
      </c>
      <c r="G191" t="s">
        <v>155</v>
      </c>
      <c r="H191" t="s">
        <v>80</v>
      </c>
      <c r="I191">
        <f>VLOOKUP(E191,'[1]Winning index-IPL'!A$2:B$17,2,)</f>
        <v>0.56989199999999995</v>
      </c>
      <c r="J191">
        <f>VLOOKUP(F191,'[1]Winning index-IPL'!A$2:B$17,2,)</f>
        <v>0.48130800000000001</v>
      </c>
      <c r="K191">
        <f>VLOOKUP(H191,'[1]Winning index-IPL'!A$2:B$17,2,)</f>
        <v>0.56989199999999995</v>
      </c>
      <c r="L191">
        <f t="shared" si="2"/>
        <v>0</v>
      </c>
    </row>
    <row r="192" spans="1:12" x14ac:dyDescent="0.35">
      <c r="A192" t="s">
        <v>146</v>
      </c>
      <c r="B192" s="5">
        <v>40650</v>
      </c>
      <c r="C192">
        <v>2011</v>
      </c>
      <c r="D192">
        <v>17</v>
      </c>
      <c r="E192" t="s">
        <v>17</v>
      </c>
      <c r="F192" t="s">
        <v>22</v>
      </c>
      <c r="G192" t="s">
        <v>147</v>
      </c>
      <c r="H192" t="s">
        <v>17</v>
      </c>
      <c r="I192">
        <f>VLOOKUP(E192,'[1]Winning index-IPL'!A$2:B$17,2,)</f>
        <v>0.49532700000000002</v>
      </c>
      <c r="J192">
        <f>VLOOKUP(F192,'[1]Winning index-IPL'!A$2:B$17,2,)</f>
        <v>0.49462400000000001</v>
      </c>
      <c r="K192">
        <f>VLOOKUP(H192,'[1]Winning index-IPL'!A$2:B$17,2,)</f>
        <v>0.49532700000000002</v>
      </c>
      <c r="L192">
        <f t="shared" si="2"/>
        <v>0</v>
      </c>
    </row>
    <row r="193" spans="1:12" x14ac:dyDescent="0.35">
      <c r="A193" t="s">
        <v>148</v>
      </c>
      <c r="B193" s="5">
        <v>40650</v>
      </c>
      <c r="C193">
        <v>2011</v>
      </c>
      <c r="D193">
        <v>16</v>
      </c>
      <c r="E193" t="s">
        <v>20</v>
      </c>
      <c r="F193" t="s">
        <v>12</v>
      </c>
      <c r="G193" t="s">
        <v>156</v>
      </c>
      <c r="H193" t="s">
        <v>12</v>
      </c>
      <c r="I193">
        <f>VLOOKUP(E193,'[1]Winning index-IPL'!A$2:B$17,2,)</f>
        <v>0.26086999999999999</v>
      </c>
      <c r="J193">
        <f>VLOOKUP(F193,'[1]Winning index-IPL'!A$2:B$17,2,)</f>
        <v>0.47196300000000002</v>
      </c>
      <c r="K193">
        <f>VLOOKUP(H193,'[1]Winning index-IPL'!A$2:B$17,2,)</f>
        <v>0.47196300000000002</v>
      </c>
      <c r="L193">
        <f t="shared" si="2"/>
        <v>0</v>
      </c>
    </row>
    <row r="194" spans="1:12" x14ac:dyDescent="0.35">
      <c r="A194" t="s">
        <v>187</v>
      </c>
      <c r="B194" s="5">
        <v>40651</v>
      </c>
      <c r="C194">
        <v>2011</v>
      </c>
      <c r="D194">
        <v>18</v>
      </c>
      <c r="E194" t="s">
        <v>16</v>
      </c>
      <c r="F194" t="s">
        <v>80</v>
      </c>
      <c r="G194" t="s">
        <v>188</v>
      </c>
      <c r="H194" t="s">
        <v>16</v>
      </c>
      <c r="I194">
        <f>VLOOKUP(E194,'[1]Winning index-IPL'!A$2:B$17,2,)</f>
        <v>0.42857099999999998</v>
      </c>
      <c r="J194">
        <f>VLOOKUP(F194,'[1]Winning index-IPL'!A$2:B$17,2,)</f>
        <v>0.56989199999999995</v>
      </c>
      <c r="K194">
        <f>VLOOKUP(H194,'[1]Winning index-IPL'!A$2:B$17,2,)</f>
        <v>0.42857099999999998</v>
      </c>
      <c r="L194">
        <f t="shared" si="2"/>
        <v>1</v>
      </c>
    </row>
    <row r="195" spans="1:12" x14ac:dyDescent="0.35">
      <c r="A195" t="s">
        <v>142</v>
      </c>
      <c r="B195" s="5">
        <v>40652</v>
      </c>
      <c r="C195">
        <v>2011</v>
      </c>
      <c r="D195">
        <v>19</v>
      </c>
      <c r="E195" t="s">
        <v>12</v>
      </c>
      <c r="F195" t="s">
        <v>11</v>
      </c>
      <c r="G195" t="s">
        <v>143</v>
      </c>
      <c r="H195" t="s">
        <v>11</v>
      </c>
      <c r="I195">
        <f>VLOOKUP(E195,'[1]Winning index-IPL'!A$2:B$17,2,)</f>
        <v>0.47196300000000002</v>
      </c>
      <c r="J195">
        <f>VLOOKUP(F195,'[1]Winning index-IPL'!A$2:B$17,2,)</f>
        <v>0.375</v>
      </c>
      <c r="K195">
        <f>VLOOKUP(H195,'[1]Winning index-IPL'!A$2:B$17,2,)</f>
        <v>0.375</v>
      </c>
      <c r="L195">
        <f t="shared" ref="L195:L258" si="3">IF(OR(K195&gt;J195,K195&gt;I195),0,1)</f>
        <v>1</v>
      </c>
    </row>
    <row r="196" spans="1:12" x14ac:dyDescent="0.35">
      <c r="A196" t="s">
        <v>148</v>
      </c>
      <c r="B196" s="5">
        <v>40653</v>
      </c>
      <c r="C196">
        <v>2011</v>
      </c>
      <c r="D196">
        <v>21</v>
      </c>
      <c r="E196" t="s">
        <v>19</v>
      </c>
      <c r="F196" t="s">
        <v>20</v>
      </c>
      <c r="G196" t="s">
        <v>149</v>
      </c>
      <c r="H196" t="s">
        <v>19</v>
      </c>
      <c r="I196">
        <f>VLOOKUP(E196,'[1]Winning index-IPL'!A$2:B$17,2,)</f>
        <v>0.55607499999999999</v>
      </c>
      <c r="J196">
        <f>VLOOKUP(F196,'[1]Winning index-IPL'!A$2:B$17,2,)</f>
        <v>0.26086999999999999</v>
      </c>
      <c r="K196">
        <f>VLOOKUP(H196,'[1]Winning index-IPL'!A$2:B$17,2,)</f>
        <v>0.55607499999999999</v>
      </c>
      <c r="L196">
        <f t="shared" si="3"/>
        <v>0</v>
      </c>
    </row>
    <row r="197" spans="1:12" x14ac:dyDescent="0.35">
      <c r="A197" t="s">
        <v>146</v>
      </c>
      <c r="B197" s="5">
        <v>40653</v>
      </c>
      <c r="C197">
        <v>2011</v>
      </c>
      <c r="D197">
        <v>22</v>
      </c>
      <c r="E197" t="s">
        <v>17</v>
      </c>
      <c r="F197" t="s">
        <v>16</v>
      </c>
      <c r="G197" t="s">
        <v>147</v>
      </c>
      <c r="H197" t="s">
        <v>16</v>
      </c>
      <c r="I197">
        <f>VLOOKUP(E197,'[1]Winning index-IPL'!A$2:B$17,2,)</f>
        <v>0.49532700000000002</v>
      </c>
      <c r="J197">
        <f>VLOOKUP(F197,'[1]Winning index-IPL'!A$2:B$17,2,)</f>
        <v>0.42857099999999998</v>
      </c>
      <c r="K197">
        <f>VLOOKUP(H197,'[1]Winning index-IPL'!A$2:B$17,2,)</f>
        <v>0.42857099999999998</v>
      </c>
      <c r="L197">
        <f t="shared" si="3"/>
        <v>1</v>
      </c>
    </row>
    <row r="198" spans="1:12" x14ac:dyDescent="0.35">
      <c r="A198" t="s">
        <v>144</v>
      </c>
      <c r="B198" s="5">
        <v>40654</v>
      </c>
      <c r="C198">
        <v>2011</v>
      </c>
      <c r="D198">
        <v>23</v>
      </c>
      <c r="E198" t="s">
        <v>15</v>
      </c>
      <c r="F198" t="s">
        <v>22</v>
      </c>
      <c r="G198" t="s">
        <v>145</v>
      </c>
      <c r="H198" t="s">
        <v>15</v>
      </c>
      <c r="I198">
        <f>VLOOKUP(E198,'[1]Winning index-IPL'!A$2:B$17,2,)</f>
        <v>0.46774199999999999</v>
      </c>
      <c r="J198">
        <f>VLOOKUP(F198,'[1]Winning index-IPL'!A$2:B$17,2,)</f>
        <v>0.49462400000000001</v>
      </c>
      <c r="K198">
        <f>VLOOKUP(H198,'[1]Winning index-IPL'!A$2:B$17,2,)</f>
        <v>0.46774199999999999</v>
      </c>
      <c r="L198">
        <f t="shared" si="3"/>
        <v>1</v>
      </c>
    </row>
    <row r="199" spans="1:12" x14ac:dyDescent="0.35">
      <c r="A199" t="s">
        <v>146</v>
      </c>
      <c r="B199" s="5">
        <v>40655</v>
      </c>
      <c r="C199">
        <v>2011</v>
      </c>
      <c r="D199">
        <v>24</v>
      </c>
      <c r="E199" t="s">
        <v>17</v>
      </c>
      <c r="F199" t="s">
        <v>24</v>
      </c>
      <c r="G199" t="s">
        <v>147</v>
      </c>
      <c r="H199" t="s">
        <v>24</v>
      </c>
      <c r="I199">
        <f>VLOOKUP(E199,'[1]Winning index-IPL'!A$2:B$17,2,)</f>
        <v>0.49532700000000002</v>
      </c>
      <c r="J199">
        <f>VLOOKUP(F199,'[1]Winning index-IPL'!A$2:B$17,2,)</f>
        <v>0.48130800000000001</v>
      </c>
      <c r="K199">
        <f>VLOOKUP(H199,'[1]Winning index-IPL'!A$2:B$17,2,)</f>
        <v>0.48130800000000001</v>
      </c>
      <c r="L199">
        <f t="shared" si="3"/>
        <v>1</v>
      </c>
    </row>
    <row r="200" spans="1:12" x14ac:dyDescent="0.35">
      <c r="A200" t="s">
        <v>148</v>
      </c>
      <c r="B200" s="5">
        <v>40655</v>
      </c>
      <c r="C200">
        <v>2011</v>
      </c>
      <c r="D200">
        <v>25</v>
      </c>
      <c r="E200" t="s">
        <v>19</v>
      </c>
      <c r="F200" t="s">
        <v>80</v>
      </c>
      <c r="G200" t="s">
        <v>149</v>
      </c>
      <c r="H200" t="s">
        <v>19</v>
      </c>
      <c r="I200">
        <f>VLOOKUP(E200,'[1]Winning index-IPL'!A$2:B$17,2,)</f>
        <v>0.55607499999999999</v>
      </c>
      <c r="J200">
        <f>VLOOKUP(F200,'[1]Winning index-IPL'!A$2:B$17,2,)</f>
        <v>0.56989199999999995</v>
      </c>
      <c r="K200">
        <f>VLOOKUP(H200,'[1]Winning index-IPL'!A$2:B$17,2,)</f>
        <v>0.55607499999999999</v>
      </c>
      <c r="L200">
        <f t="shared" si="3"/>
        <v>1</v>
      </c>
    </row>
    <row r="201" spans="1:12" x14ac:dyDescent="0.35">
      <c r="A201" t="s">
        <v>142</v>
      </c>
      <c r="B201" s="5">
        <v>40656</v>
      </c>
      <c r="C201">
        <v>2011</v>
      </c>
      <c r="D201">
        <v>26</v>
      </c>
      <c r="E201" t="s">
        <v>12</v>
      </c>
      <c r="F201" t="s">
        <v>15</v>
      </c>
      <c r="G201" t="s">
        <v>143</v>
      </c>
      <c r="H201" t="s">
        <v>12</v>
      </c>
      <c r="I201">
        <f>VLOOKUP(E201,'[1]Winning index-IPL'!A$2:B$17,2,)</f>
        <v>0.47196300000000002</v>
      </c>
      <c r="J201">
        <f>VLOOKUP(F201,'[1]Winning index-IPL'!A$2:B$17,2,)</f>
        <v>0.46774199999999999</v>
      </c>
      <c r="K201">
        <f>VLOOKUP(H201,'[1]Winning index-IPL'!A$2:B$17,2,)</f>
        <v>0.47196300000000002</v>
      </c>
      <c r="L201">
        <f t="shared" si="3"/>
        <v>0</v>
      </c>
    </row>
    <row r="202" spans="1:12" x14ac:dyDescent="0.35">
      <c r="A202" t="s">
        <v>150</v>
      </c>
      <c r="B202" s="5">
        <v>40657</v>
      </c>
      <c r="C202">
        <v>2011</v>
      </c>
      <c r="D202">
        <v>28</v>
      </c>
      <c r="E202" t="s">
        <v>22</v>
      </c>
      <c r="F202" t="s">
        <v>16</v>
      </c>
      <c r="G202" t="s">
        <v>151</v>
      </c>
      <c r="H202" t="s">
        <v>22</v>
      </c>
      <c r="I202">
        <f>VLOOKUP(E202,'[1]Winning index-IPL'!A$2:B$17,2,)</f>
        <v>0.49462400000000001</v>
      </c>
      <c r="J202">
        <f>VLOOKUP(F202,'[1]Winning index-IPL'!A$2:B$17,2,)</f>
        <v>0.42857099999999998</v>
      </c>
      <c r="K202">
        <f>VLOOKUP(H202,'[1]Winning index-IPL'!A$2:B$17,2,)</f>
        <v>0.49462400000000001</v>
      </c>
      <c r="L202">
        <f t="shared" si="3"/>
        <v>0</v>
      </c>
    </row>
    <row r="203" spans="1:12" x14ac:dyDescent="0.35">
      <c r="A203" t="s">
        <v>152</v>
      </c>
      <c r="B203" s="5">
        <v>40657</v>
      </c>
      <c r="C203">
        <v>2011</v>
      </c>
      <c r="D203">
        <v>27</v>
      </c>
      <c r="E203" t="s">
        <v>11</v>
      </c>
      <c r="F203" t="s">
        <v>19</v>
      </c>
      <c r="G203" t="s">
        <v>153</v>
      </c>
      <c r="H203" t="s">
        <v>19</v>
      </c>
      <c r="I203">
        <f>VLOOKUP(E203,'[1]Winning index-IPL'!A$2:B$17,2,)</f>
        <v>0.375</v>
      </c>
      <c r="J203">
        <f>VLOOKUP(F203,'[1]Winning index-IPL'!A$2:B$17,2,)</f>
        <v>0.55607499999999999</v>
      </c>
      <c r="K203">
        <f>VLOOKUP(H203,'[1]Winning index-IPL'!A$2:B$17,2,)</f>
        <v>0.55607499999999999</v>
      </c>
      <c r="L203">
        <f t="shared" si="3"/>
        <v>0</v>
      </c>
    </row>
    <row r="204" spans="1:12" x14ac:dyDescent="0.35">
      <c r="A204" t="s">
        <v>154</v>
      </c>
      <c r="B204" s="5">
        <v>40658</v>
      </c>
      <c r="C204">
        <v>2011</v>
      </c>
      <c r="D204">
        <v>29</v>
      </c>
      <c r="E204" t="s">
        <v>80</v>
      </c>
      <c r="F204" t="s">
        <v>20</v>
      </c>
      <c r="G204" t="s">
        <v>155</v>
      </c>
      <c r="H204" t="s">
        <v>80</v>
      </c>
      <c r="I204">
        <f>VLOOKUP(E204,'[1]Winning index-IPL'!A$2:B$17,2,)</f>
        <v>0.56989199999999995</v>
      </c>
      <c r="J204">
        <f>VLOOKUP(F204,'[1]Winning index-IPL'!A$2:B$17,2,)</f>
        <v>0.26086999999999999</v>
      </c>
      <c r="K204">
        <f>VLOOKUP(H204,'[1]Winning index-IPL'!A$2:B$17,2,)</f>
        <v>0.56989199999999995</v>
      </c>
      <c r="L204">
        <f t="shared" si="3"/>
        <v>0</v>
      </c>
    </row>
    <row r="205" spans="1:12" x14ac:dyDescent="0.35">
      <c r="A205" t="s">
        <v>142</v>
      </c>
      <c r="B205" s="5">
        <v>40659</v>
      </c>
      <c r="C205">
        <v>2011</v>
      </c>
      <c r="D205">
        <v>30</v>
      </c>
      <c r="E205" t="s">
        <v>12</v>
      </c>
      <c r="F205" t="s">
        <v>24</v>
      </c>
      <c r="G205" t="s">
        <v>143</v>
      </c>
      <c r="H205" t="s">
        <v>24</v>
      </c>
      <c r="I205">
        <f>VLOOKUP(E205,'[1]Winning index-IPL'!A$2:B$17,2,)</f>
        <v>0.47196300000000002</v>
      </c>
      <c r="J205">
        <f>VLOOKUP(F205,'[1]Winning index-IPL'!A$2:B$17,2,)</f>
        <v>0.48130800000000001</v>
      </c>
      <c r="K205">
        <f>VLOOKUP(H205,'[1]Winning index-IPL'!A$2:B$17,2,)</f>
        <v>0.48130800000000001</v>
      </c>
      <c r="L205">
        <f t="shared" si="3"/>
        <v>0</v>
      </c>
    </row>
    <row r="206" spans="1:12" x14ac:dyDescent="0.35">
      <c r="A206" t="s">
        <v>148</v>
      </c>
      <c r="B206" s="5">
        <v>40660</v>
      </c>
      <c r="C206">
        <v>2011</v>
      </c>
      <c r="D206">
        <v>31</v>
      </c>
      <c r="E206" t="s">
        <v>20</v>
      </c>
      <c r="F206" t="s">
        <v>80</v>
      </c>
      <c r="G206" t="s">
        <v>156</v>
      </c>
      <c r="H206" t="s">
        <v>80</v>
      </c>
      <c r="I206">
        <f>VLOOKUP(E206,'[1]Winning index-IPL'!A$2:B$17,2,)</f>
        <v>0.26086999999999999</v>
      </c>
      <c r="J206">
        <f>VLOOKUP(F206,'[1]Winning index-IPL'!A$2:B$17,2,)</f>
        <v>0.56989199999999995</v>
      </c>
      <c r="K206">
        <f>VLOOKUP(H206,'[1]Winning index-IPL'!A$2:B$17,2,)</f>
        <v>0.56989199999999995</v>
      </c>
      <c r="L206">
        <f t="shared" si="3"/>
        <v>0</v>
      </c>
    </row>
    <row r="207" spans="1:12" x14ac:dyDescent="0.35">
      <c r="A207" t="s">
        <v>187</v>
      </c>
      <c r="B207" s="5">
        <v>40660</v>
      </c>
      <c r="C207">
        <v>2011</v>
      </c>
      <c r="D207">
        <v>32</v>
      </c>
      <c r="E207" t="s">
        <v>16</v>
      </c>
      <c r="F207" t="s">
        <v>11</v>
      </c>
      <c r="G207" t="s">
        <v>188</v>
      </c>
      <c r="H207" t="s">
        <v>11</v>
      </c>
      <c r="I207">
        <f>VLOOKUP(E207,'[1]Winning index-IPL'!A$2:B$17,2,)</f>
        <v>0.42857099999999998</v>
      </c>
      <c r="J207">
        <f>VLOOKUP(F207,'[1]Winning index-IPL'!A$2:B$17,2,)</f>
        <v>0.375</v>
      </c>
      <c r="K207">
        <f>VLOOKUP(H207,'[1]Winning index-IPL'!A$2:B$17,2,)</f>
        <v>0.375</v>
      </c>
      <c r="L207">
        <f t="shared" si="3"/>
        <v>1</v>
      </c>
    </row>
    <row r="208" spans="1:12" x14ac:dyDescent="0.35">
      <c r="A208" t="s">
        <v>142</v>
      </c>
      <c r="B208" s="5">
        <v>40661</v>
      </c>
      <c r="C208">
        <v>2011</v>
      </c>
      <c r="D208">
        <v>33</v>
      </c>
      <c r="E208" t="s">
        <v>12</v>
      </c>
      <c r="F208" t="s">
        <v>17</v>
      </c>
      <c r="G208" t="s">
        <v>143</v>
      </c>
      <c r="H208" t="s">
        <v>17</v>
      </c>
      <c r="I208">
        <f>VLOOKUP(E208,'[1]Winning index-IPL'!A$2:B$17,2,)</f>
        <v>0.47196300000000002</v>
      </c>
      <c r="J208">
        <f>VLOOKUP(F208,'[1]Winning index-IPL'!A$2:B$17,2,)</f>
        <v>0.49532700000000002</v>
      </c>
      <c r="K208">
        <f>VLOOKUP(H208,'[1]Winning index-IPL'!A$2:B$17,2,)</f>
        <v>0.49532700000000002</v>
      </c>
      <c r="L208">
        <f t="shared" si="3"/>
        <v>0</v>
      </c>
    </row>
    <row r="209" spans="1:12" x14ac:dyDescent="0.35">
      <c r="A209" t="s">
        <v>139</v>
      </c>
      <c r="B209" s="5">
        <v>40662</v>
      </c>
      <c r="C209">
        <v>2011</v>
      </c>
      <c r="D209">
        <v>35</v>
      </c>
      <c r="E209" t="s">
        <v>24</v>
      </c>
      <c r="F209" t="s">
        <v>20</v>
      </c>
      <c r="G209" t="s">
        <v>141</v>
      </c>
      <c r="H209" t="s">
        <v>24</v>
      </c>
      <c r="I209">
        <f>VLOOKUP(E209,'[1]Winning index-IPL'!A$2:B$17,2,)</f>
        <v>0.48130800000000001</v>
      </c>
      <c r="J209">
        <f>VLOOKUP(F209,'[1]Winning index-IPL'!A$2:B$17,2,)</f>
        <v>0.26086999999999999</v>
      </c>
      <c r="K209">
        <f>VLOOKUP(H209,'[1]Winning index-IPL'!A$2:B$17,2,)</f>
        <v>0.48130800000000001</v>
      </c>
      <c r="L209">
        <f t="shared" si="3"/>
        <v>0</v>
      </c>
    </row>
    <row r="210" spans="1:12" x14ac:dyDescent="0.35">
      <c r="A210" t="s">
        <v>150</v>
      </c>
      <c r="B210" s="5">
        <v>40662</v>
      </c>
      <c r="C210">
        <v>2011</v>
      </c>
      <c r="D210">
        <v>34</v>
      </c>
      <c r="E210" t="s">
        <v>22</v>
      </c>
      <c r="F210" t="s">
        <v>19</v>
      </c>
      <c r="G210" t="s">
        <v>151</v>
      </c>
      <c r="H210" t="s">
        <v>22</v>
      </c>
      <c r="I210">
        <f>VLOOKUP(E210,'[1]Winning index-IPL'!A$2:B$17,2,)</f>
        <v>0.49462400000000001</v>
      </c>
      <c r="J210">
        <f>VLOOKUP(F210,'[1]Winning index-IPL'!A$2:B$17,2,)</f>
        <v>0.55607499999999999</v>
      </c>
      <c r="K210">
        <f>VLOOKUP(H210,'[1]Winning index-IPL'!A$2:B$17,2,)</f>
        <v>0.49462400000000001</v>
      </c>
      <c r="L210">
        <f t="shared" si="3"/>
        <v>1</v>
      </c>
    </row>
    <row r="211" spans="1:12" x14ac:dyDescent="0.35">
      <c r="A211" t="s">
        <v>187</v>
      </c>
      <c r="B211" s="5">
        <v>40663</v>
      </c>
      <c r="C211">
        <v>2011</v>
      </c>
      <c r="D211">
        <v>36</v>
      </c>
      <c r="E211" t="s">
        <v>16</v>
      </c>
      <c r="F211" t="s">
        <v>12</v>
      </c>
      <c r="G211" t="s">
        <v>188</v>
      </c>
      <c r="H211" t="s">
        <v>12</v>
      </c>
      <c r="I211">
        <f>VLOOKUP(E211,'[1]Winning index-IPL'!A$2:B$17,2,)</f>
        <v>0.42857099999999998</v>
      </c>
      <c r="J211">
        <f>VLOOKUP(F211,'[1]Winning index-IPL'!A$2:B$17,2,)</f>
        <v>0.47196300000000002</v>
      </c>
      <c r="K211">
        <f>VLOOKUP(H211,'[1]Winning index-IPL'!A$2:B$17,2,)</f>
        <v>0.47196300000000002</v>
      </c>
      <c r="L211">
        <f t="shared" si="3"/>
        <v>0</v>
      </c>
    </row>
    <row r="212" spans="1:12" x14ac:dyDescent="0.35">
      <c r="A212" t="s">
        <v>146</v>
      </c>
      <c r="B212" s="5">
        <v>40663</v>
      </c>
      <c r="C212">
        <v>2011</v>
      </c>
      <c r="D212">
        <v>37</v>
      </c>
      <c r="E212" t="s">
        <v>17</v>
      </c>
      <c r="F212" t="s">
        <v>15</v>
      </c>
      <c r="G212" t="s">
        <v>147</v>
      </c>
      <c r="H212" t="s">
        <v>17</v>
      </c>
      <c r="I212">
        <f>VLOOKUP(E212,'[1]Winning index-IPL'!A$2:B$17,2,)</f>
        <v>0.49532700000000002</v>
      </c>
      <c r="J212">
        <f>VLOOKUP(F212,'[1]Winning index-IPL'!A$2:B$17,2,)</f>
        <v>0.46774199999999999</v>
      </c>
      <c r="K212">
        <f>VLOOKUP(H212,'[1]Winning index-IPL'!A$2:B$17,2,)</f>
        <v>0.49532700000000002</v>
      </c>
      <c r="L212">
        <f t="shared" si="3"/>
        <v>0</v>
      </c>
    </row>
    <row r="213" spans="1:12" x14ac:dyDescent="0.35">
      <c r="A213" t="s">
        <v>150</v>
      </c>
      <c r="B213" s="5">
        <v>40664</v>
      </c>
      <c r="C213">
        <v>2011</v>
      </c>
      <c r="D213">
        <v>38</v>
      </c>
      <c r="E213" t="s">
        <v>22</v>
      </c>
      <c r="F213" t="s">
        <v>20</v>
      </c>
      <c r="G213" t="s">
        <v>151</v>
      </c>
      <c r="H213" t="s">
        <v>22</v>
      </c>
      <c r="I213">
        <f>VLOOKUP(E213,'[1]Winning index-IPL'!A$2:B$17,2,)</f>
        <v>0.49462400000000001</v>
      </c>
      <c r="J213">
        <f>VLOOKUP(F213,'[1]Winning index-IPL'!A$2:B$17,2,)</f>
        <v>0.26086999999999999</v>
      </c>
      <c r="K213">
        <f>VLOOKUP(H213,'[1]Winning index-IPL'!A$2:B$17,2,)</f>
        <v>0.49462400000000001</v>
      </c>
      <c r="L213">
        <f t="shared" si="3"/>
        <v>0</v>
      </c>
    </row>
    <row r="214" spans="1:12" x14ac:dyDescent="0.35">
      <c r="A214" t="s">
        <v>154</v>
      </c>
      <c r="B214" s="5">
        <v>40664</v>
      </c>
      <c r="C214">
        <v>2011</v>
      </c>
      <c r="D214">
        <v>39</v>
      </c>
      <c r="E214" t="s">
        <v>80</v>
      </c>
      <c r="F214" t="s">
        <v>11</v>
      </c>
      <c r="G214" t="s">
        <v>155</v>
      </c>
      <c r="H214" t="s">
        <v>80</v>
      </c>
      <c r="I214">
        <f>VLOOKUP(E214,'[1]Winning index-IPL'!A$2:B$17,2,)</f>
        <v>0.56989199999999995</v>
      </c>
      <c r="J214">
        <f>VLOOKUP(F214,'[1]Winning index-IPL'!A$2:B$17,2,)</f>
        <v>0.375</v>
      </c>
      <c r="K214">
        <f>VLOOKUP(H214,'[1]Winning index-IPL'!A$2:B$17,2,)</f>
        <v>0.56989199999999995</v>
      </c>
      <c r="L214">
        <f t="shared" si="3"/>
        <v>0</v>
      </c>
    </row>
    <row r="215" spans="1:12" x14ac:dyDescent="0.35">
      <c r="A215" t="s">
        <v>142</v>
      </c>
      <c r="B215" s="5">
        <v>40665</v>
      </c>
      <c r="C215">
        <v>2011</v>
      </c>
      <c r="D215">
        <v>41</v>
      </c>
      <c r="E215" t="s">
        <v>12</v>
      </c>
      <c r="F215" t="s">
        <v>16</v>
      </c>
      <c r="G215" t="s">
        <v>143</v>
      </c>
      <c r="H215" t="s">
        <v>16</v>
      </c>
      <c r="I215">
        <f>VLOOKUP(E215,'[1]Winning index-IPL'!A$2:B$17,2,)</f>
        <v>0.47196300000000002</v>
      </c>
      <c r="J215">
        <f>VLOOKUP(F215,'[1]Winning index-IPL'!A$2:B$17,2,)</f>
        <v>0.42857099999999998</v>
      </c>
      <c r="K215">
        <f>VLOOKUP(H215,'[1]Winning index-IPL'!A$2:B$17,2,)</f>
        <v>0.42857099999999998</v>
      </c>
      <c r="L215">
        <f t="shared" si="3"/>
        <v>1</v>
      </c>
    </row>
    <row r="216" spans="1:12" x14ac:dyDescent="0.35">
      <c r="A216" t="s">
        <v>148</v>
      </c>
      <c r="B216" s="5">
        <v>40665</v>
      </c>
      <c r="C216">
        <v>2011</v>
      </c>
      <c r="D216">
        <v>40</v>
      </c>
      <c r="E216" t="s">
        <v>19</v>
      </c>
      <c r="F216" t="s">
        <v>15</v>
      </c>
      <c r="G216" t="s">
        <v>149</v>
      </c>
      <c r="H216" t="s">
        <v>19</v>
      </c>
      <c r="I216">
        <f>VLOOKUP(E216,'[1]Winning index-IPL'!A$2:B$17,2,)</f>
        <v>0.55607499999999999</v>
      </c>
      <c r="J216">
        <f>VLOOKUP(F216,'[1]Winning index-IPL'!A$2:B$17,2,)</f>
        <v>0.46774199999999999</v>
      </c>
      <c r="K216">
        <f>VLOOKUP(H216,'[1]Winning index-IPL'!A$2:B$17,2,)</f>
        <v>0.55607499999999999</v>
      </c>
      <c r="L216">
        <f t="shared" si="3"/>
        <v>0</v>
      </c>
    </row>
    <row r="217" spans="1:12" x14ac:dyDescent="0.35">
      <c r="A217" t="s">
        <v>152</v>
      </c>
      <c r="B217" s="5">
        <v>40666</v>
      </c>
      <c r="C217">
        <v>2011</v>
      </c>
      <c r="D217">
        <v>42</v>
      </c>
      <c r="E217" t="s">
        <v>11</v>
      </c>
      <c r="F217" t="s">
        <v>17</v>
      </c>
      <c r="G217" t="s">
        <v>153</v>
      </c>
      <c r="H217" t="s">
        <v>17</v>
      </c>
      <c r="I217">
        <f>VLOOKUP(E217,'[1]Winning index-IPL'!A$2:B$17,2,)</f>
        <v>0.375</v>
      </c>
      <c r="J217">
        <f>VLOOKUP(F217,'[1]Winning index-IPL'!A$2:B$17,2,)</f>
        <v>0.49532700000000002</v>
      </c>
      <c r="K217">
        <f>VLOOKUP(H217,'[1]Winning index-IPL'!A$2:B$17,2,)</f>
        <v>0.49532700000000002</v>
      </c>
      <c r="L217">
        <f t="shared" si="3"/>
        <v>0</v>
      </c>
    </row>
    <row r="218" spans="1:12" x14ac:dyDescent="0.35">
      <c r="A218" t="s">
        <v>148</v>
      </c>
      <c r="B218" s="5">
        <v>40667</v>
      </c>
      <c r="C218">
        <v>2011</v>
      </c>
      <c r="D218">
        <v>44</v>
      </c>
      <c r="E218" t="s">
        <v>20</v>
      </c>
      <c r="F218" t="s">
        <v>19</v>
      </c>
      <c r="G218" t="s">
        <v>156</v>
      </c>
      <c r="H218" t="s">
        <v>19</v>
      </c>
      <c r="I218">
        <f>VLOOKUP(E218,'[1]Winning index-IPL'!A$2:B$17,2,)</f>
        <v>0.26086999999999999</v>
      </c>
      <c r="J218">
        <f>VLOOKUP(F218,'[1]Winning index-IPL'!A$2:B$17,2,)</f>
        <v>0.55607499999999999</v>
      </c>
      <c r="K218">
        <f>VLOOKUP(H218,'[1]Winning index-IPL'!A$2:B$17,2,)</f>
        <v>0.55607499999999999</v>
      </c>
      <c r="L218">
        <f t="shared" si="3"/>
        <v>0</v>
      </c>
    </row>
    <row r="219" spans="1:12" x14ac:dyDescent="0.35">
      <c r="A219" t="s">
        <v>154</v>
      </c>
      <c r="B219" s="5">
        <v>40667</v>
      </c>
      <c r="C219">
        <v>2011</v>
      </c>
      <c r="D219">
        <v>43</v>
      </c>
      <c r="E219" t="s">
        <v>80</v>
      </c>
      <c r="F219" t="s">
        <v>22</v>
      </c>
      <c r="G219" t="s">
        <v>155</v>
      </c>
      <c r="H219" t="s">
        <v>80</v>
      </c>
      <c r="I219">
        <f>VLOOKUP(E219,'[1]Winning index-IPL'!A$2:B$17,2,)</f>
        <v>0.56989199999999995</v>
      </c>
      <c r="J219">
        <f>VLOOKUP(F219,'[1]Winning index-IPL'!A$2:B$17,2,)</f>
        <v>0.49462400000000001</v>
      </c>
      <c r="K219">
        <f>VLOOKUP(H219,'[1]Winning index-IPL'!A$2:B$17,2,)</f>
        <v>0.56989199999999995</v>
      </c>
      <c r="L219">
        <f t="shared" si="3"/>
        <v>0</v>
      </c>
    </row>
    <row r="220" spans="1:12" x14ac:dyDescent="0.35">
      <c r="A220" t="s">
        <v>152</v>
      </c>
      <c r="B220" s="5">
        <v>40668</v>
      </c>
      <c r="C220">
        <v>2011</v>
      </c>
      <c r="D220">
        <v>46</v>
      </c>
      <c r="E220" t="s">
        <v>11</v>
      </c>
      <c r="F220" t="s">
        <v>12</v>
      </c>
      <c r="G220" t="s">
        <v>153</v>
      </c>
      <c r="H220" t="s">
        <v>12</v>
      </c>
      <c r="I220">
        <f>VLOOKUP(E220,'[1]Winning index-IPL'!A$2:B$17,2,)</f>
        <v>0.375</v>
      </c>
      <c r="J220">
        <f>VLOOKUP(F220,'[1]Winning index-IPL'!A$2:B$17,2,)</f>
        <v>0.47196300000000002</v>
      </c>
      <c r="K220">
        <f>VLOOKUP(H220,'[1]Winning index-IPL'!A$2:B$17,2,)</f>
        <v>0.47196300000000002</v>
      </c>
      <c r="L220">
        <f t="shared" si="3"/>
        <v>0</v>
      </c>
    </row>
    <row r="221" spans="1:12" x14ac:dyDescent="0.35">
      <c r="A221" t="s">
        <v>187</v>
      </c>
      <c r="B221" s="5">
        <v>40668</v>
      </c>
      <c r="C221">
        <v>2011</v>
      </c>
      <c r="D221">
        <v>45</v>
      </c>
      <c r="E221" t="s">
        <v>16</v>
      </c>
      <c r="F221" t="s">
        <v>17</v>
      </c>
      <c r="G221" t="s">
        <v>188</v>
      </c>
      <c r="H221" t="s">
        <v>16</v>
      </c>
      <c r="I221">
        <f>VLOOKUP(E221,'[1]Winning index-IPL'!A$2:B$17,2,)</f>
        <v>0.42857099999999998</v>
      </c>
      <c r="J221">
        <f>VLOOKUP(F221,'[1]Winning index-IPL'!A$2:B$17,2,)</f>
        <v>0.49532700000000002</v>
      </c>
      <c r="K221">
        <f>VLOOKUP(H221,'[1]Winning index-IPL'!A$2:B$17,2,)</f>
        <v>0.42857099999999998</v>
      </c>
      <c r="L221">
        <f t="shared" si="3"/>
        <v>1</v>
      </c>
    </row>
    <row r="222" spans="1:12" x14ac:dyDescent="0.35">
      <c r="A222" t="s">
        <v>139</v>
      </c>
      <c r="B222" s="5">
        <v>40669</v>
      </c>
      <c r="C222">
        <v>2011</v>
      </c>
      <c r="D222">
        <v>47</v>
      </c>
      <c r="E222" t="s">
        <v>24</v>
      </c>
      <c r="F222" t="s">
        <v>15</v>
      </c>
      <c r="G222" t="s">
        <v>141</v>
      </c>
      <c r="H222" t="s">
        <v>24</v>
      </c>
      <c r="I222">
        <f>VLOOKUP(E222,'[1]Winning index-IPL'!A$2:B$17,2,)</f>
        <v>0.48130800000000001</v>
      </c>
      <c r="J222">
        <f>VLOOKUP(F222,'[1]Winning index-IPL'!A$2:B$17,2,)</f>
        <v>0.46774199999999999</v>
      </c>
      <c r="K222">
        <f>VLOOKUP(H222,'[1]Winning index-IPL'!A$2:B$17,2,)</f>
        <v>0.48130800000000001</v>
      </c>
      <c r="L222">
        <f t="shared" si="3"/>
        <v>0</v>
      </c>
    </row>
    <row r="223" spans="1:12" x14ac:dyDescent="0.35">
      <c r="A223" t="s">
        <v>148</v>
      </c>
      <c r="B223" s="5">
        <v>40670</v>
      </c>
      <c r="C223">
        <v>2011</v>
      </c>
      <c r="D223">
        <v>49</v>
      </c>
      <c r="E223" t="s">
        <v>19</v>
      </c>
      <c r="F223" t="s">
        <v>12</v>
      </c>
      <c r="G223" t="s">
        <v>149</v>
      </c>
      <c r="H223" t="s">
        <v>19</v>
      </c>
      <c r="I223">
        <f>VLOOKUP(E223,'[1]Winning index-IPL'!A$2:B$17,2,)</f>
        <v>0.55607499999999999</v>
      </c>
      <c r="J223">
        <f>VLOOKUP(F223,'[1]Winning index-IPL'!A$2:B$17,2,)</f>
        <v>0.47196300000000002</v>
      </c>
      <c r="K223">
        <f>VLOOKUP(H223,'[1]Winning index-IPL'!A$2:B$17,2,)</f>
        <v>0.55607499999999999</v>
      </c>
      <c r="L223">
        <f t="shared" si="3"/>
        <v>0</v>
      </c>
    </row>
    <row r="224" spans="1:12" x14ac:dyDescent="0.35">
      <c r="A224" t="s">
        <v>146</v>
      </c>
      <c r="B224" s="5">
        <v>40670</v>
      </c>
      <c r="C224">
        <v>2011</v>
      </c>
      <c r="D224">
        <v>48</v>
      </c>
      <c r="E224" t="s">
        <v>17</v>
      </c>
      <c r="F224" t="s">
        <v>80</v>
      </c>
      <c r="G224" t="s">
        <v>147</v>
      </c>
      <c r="H224" t="s">
        <v>17</v>
      </c>
      <c r="I224">
        <f>VLOOKUP(E224,'[1]Winning index-IPL'!A$2:B$17,2,)</f>
        <v>0.49532700000000002</v>
      </c>
      <c r="J224">
        <f>VLOOKUP(F224,'[1]Winning index-IPL'!A$2:B$17,2,)</f>
        <v>0.56989199999999995</v>
      </c>
      <c r="K224">
        <f>VLOOKUP(H224,'[1]Winning index-IPL'!A$2:B$17,2,)</f>
        <v>0.49532700000000002</v>
      </c>
      <c r="L224">
        <f t="shared" si="3"/>
        <v>1</v>
      </c>
    </row>
    <row r="225" spans="1:12" x14ac:dyDescent="0.35">
      <c r="A225" t="s">
        <v>144</v>
      </c>
      <c r="B225" s="5">
        <v>40671</v>
      </c>
      <c r="C225">
        <v>2011</v>
      </c>
      <c r="D225">
        <v>51</v>
      </c>
      <c r="E225" t="s">
        <v>15</v>
      </c>
      <c r="F225" t="s">
        <v>20</v>
      </c>
      <c r="G225" t="s">
        <v>145</v>
      </c>
      <c r="H225" t="s">
        <v>20</v>
      </c>
      <c r="I225">
        <f>VLOOKUP(E225,'[1]Winning index-IPL'!A$2:B$17,2,)</f>
        <v>0.46774199999999999</v>
      </c>
      <c r="J225">
        <f>VLOOKUP(F225,'[1]Winning index-IPL'!A$2:B$17,2,)</f>
        <v>0.26086999999999999</v>
      </c>
      <c r="K225">
        <f>VLOOKUP(H225,'[1]Winning index-IPL'!A$2:B$17,2,)</f>
        <v>0.26086999999999999</v>
      </c>
      <c r="L225">
        <f t="shared" si="3"/>
        <v>1</v>
      </c>
    </row>
    <row r="226" spans="1:12" x14ac:dyDescent="0.35">
      <c r="A226" t="s">
        <v>139</v>
      </c>
      <c r="B226" s="5">
        <v>40671</v>
      </c>
      <c r="C226">
        <v>2011</v>
      </c>
      <c r="D226">
        <v>50</v>
      </c>
      <c r="E226" t="s">
        <v>24</v>
      </c>
      <c r="F226" t="s">
        <v>16</v>
      </c>
      <c r="G226" t="s">
        <v>141</v>
      </c>
      <c r="H226" t="s">
        <v>24</v>
      </c>
      <c r="I226">
        <f>VLOOKUP(E226,'[1]Winning index-IPL'!A$2:B$17,2,)</f>
        <v>0.48130800000000001</v>
      </c>
      <c r="J226">
        <f>VLOOKUP(F226,'[1]Winning index-IPL'!A$2:B$17,2,)</f>
        <v>0.42857099999999998</v>
      </c>
      <c r="K226">
        <f>VLOOKUP(H226,'[1]Winning index-IPL'!A$2:B$17,2,)</f>
        <v>0.48130800000000001</v>
      </c>
      <c r="L226">
        <f t="shared" si="3"/>
        <v>0</v>
      </c>
    </row>
    <row r="227" spans="1:12" x14ac:dyDescent="0.35">
      <c r="A227" t="s">
        <v>150</v>
      </c>
      <c r="B227" s="5">
        <v>40672</v>
      </c>
      <c r="C227">
        <v>2011</v>
      </c>
      <c r="D227">
        <v>52</v>
      </c>
      <c r="E227" t="s">
        <v>22</v>
      </c>
      <c r="F227" t="s">
        <v>80</v>
      </c>
      <c r="G227" t="s">
        <v>151</v>
      </c>
      <c r="H227" t="s">
        <v>80</v>
      </c>
      <c r="I227">
        <f>VLOOKUP(E227,'[1]Winning index-IPL'!A$2:B$17,2,)</f>
        <v>0.49462400000000001</v>
      </c>
      <c r="J227">
        <f>VLOOKUP(F227,'[1]Winning index-IPL'!A$2:B$17,2,)</f>
        <v>0.56989199999999995</v>
      </c>
      <c r="K227">
        <f>VLOOKUP(H227,'[1]Winning index-IPL'!A$2:B$17,2,)</f>
        <v>0.56989199999999995</v>
      </c>
      <c r="L227">
        <f t="shared" si="3"/>
        <v>0</v>
      </c>
    </row>
    <row r="228" spans="1:12" x14ac:dyDescent="0.35">
      <c r="A228" t="s">
        <v>144</v>
      </c>
      <c r="B228" s="5">
        <v>40673</v>
      </c>
      <c r="C228">
        <v>2011</v>
      </c>
      <c r="D228">
        <v>54</v>
      </c>
      <c r="E228" t="s">
        <v>15</v>
      </c>
      <c r="F228" t="s">
        <v>19</v>
      </c>
      <c r="G228" t="s">
        <v>145</v>
      </c>
      <c r="H228" t="s">
        <v>15</v>
      </c>
      <c r="I228">
        <f>VLOOKUP(E228,'[1]Winning index-IPL'!A$2:B$17,2,)</f>
        <v>0.46774199999999999</v>
      </c>
      <c r="J228">
        <f>VLOOKUP(F228,'[1]Winning index-IPL'!A$2:B$17,2,)</f>
        <v>0.55607499999999999</v>
      </c>
      <c r="K228">
        <f>VLOOKUP(H228,'[1]Winning index-IPL'!A$2:B$17,2,)</f>
        <v>0.46774199999999999</v>
      </c>
      <c r="L228">
        <f t="shared" si="3"/>
        <v>1</v>
      </c>
    </row>
    <row r="229" spans="1:12" x14ac:dyDescent="0.35">
      <c r="A229" t="s">
        <v>152</v>
      </c>
      <c r="B229" s="5">
        <v>40673</v>
      </c>
      <c r="C229">
        <v>2011</v>
      </c>
      <c r="D229">
        <v>53</v>
      </c>
      <c r="E229" t="s">
        <v>11</v>
      </c>
      <c r="F229" t="s">
        <v>20</v>
      </c>
      <c r="G229" t="s">
        <v>153</v>
      </c>
      <c r="H229" t="s">
        <v>20</v>
      </c>
      <c r="I229">
        <f>VLOOKUP(E229,'[1]Winning index-IPL'!A$2:B$17,2,)</f>
        <v>0.375</v>
      </c>
      <c r="J229">
        <f>VLOOKUP(F229,'[1]Winning index-IPL'!A$2:B$17,2,)</f>
        <v>0.26086999999999999</v>
      </c>
      <c r="K229">
        <f>VLOOKUP(H229,'[1]Winning index-IPL'!A$2:B$17,2,)</f>
        <v>0.26086999999999999</v>
      </c>
      <c r="L229">
        <f t="shared" si="3"/>
        <v>1</v>
      </c>
    </row>
    <row r="230" spans="1:12" x14ac:dyDescent="0.35">
      <c r="A230" t="s">
        <v>150</v>
      </c>
      <c r="B230" s="5">
        <v>40674</v>
      </c>
      <c r="C230">
        <v>2011</v>
      </c>
      <c r="D230">
        <v>55</v>
      </c>
      <c r="E230" t="s">
        <v>22</v>
      </c>
      <c r="F230" t="s">
        <v>24</v>
      </c>
      <c r="G230" t="s">
        <v>151</v>
      </c>
      <c r="H230" t="s">
        <v>24</v>
      </c>
      <c r="I230">
        <f>VLOOKUP(E230,'[1]Winning index-IPL'!A$2:B$17,2,)</f>
        <v>0.49462400000000001</v>
      </c>
      <c r="J230">
        <f>VLOOKUP(F230,'[1]Winning index-IPL'!A$2:B$17,2,)</f>
        <v>0.48130800000000001</v>
      </c>
      <c r="K230">
        <f>VLOOKUP(H230,'[1]Winning index-IPL'!A$2:B$17,2,)</f>
        <v>0.48130800000000001</v>
      </c>
      <c r="L230">
        <f t="shared" si="3"/>
        <v>1</v>
      </c>
    </row>
    <row r="231" spans="1:12" x14ac:dyDescent="0.35">
      <c r="A231" t="s">
        <v>154</v>
      </c>
      <c r="B231" s="5">
        <v>40675</v>
      </c>
      <c r="C231">
        <v>2011</v>
      </c>
      <c r="D231">
        <v>56</v>
      </c>
      <c r="E231" t="s">
        <v>80</v>
      </c>
      <c r="F231" t="s">
        <v>12</v>
      </c>
      <c r="G231" t="s">
        <v>155</v>
      </c>
      <c r="H231" t="s">
        <v>80</v>
      </c>
      <c r="I231">
        <f>VLOOKUP(E231,'[1]Winning index-IPL'!A$2:B$17,2,)</f>
        <v>0.56989199999999995</v>
      </c>
      <c r="J231">
        <f>VLOOKUP(F231,'[1]Winning index-IPL'!A$2:B$17,2,)</f>
        <v>0.47196300000000002</v>
      </c>
      <c r="K231">
        <f>VLOOKUP(H231,'[1]Winning index-IPL'!A$2:B$17,2,)</f>
        <v>0.56989199999999995</v>
      </c>
      <c r="L231">
        <f t="shared" si="3"/>
        <v>0</v>
      </c>
    </row>
    <row r="232" spans="1:12" x14ac:dyDescent="0.35">
      <c r="A232" t="s">
        <v>189</v>
      </c>
      <c r="B232" s="5">
        <v>40676</v>
      </c>
      <c r="C232">
        <v>2011</v>
      </c>
      <c r="D232">
        <v>57</v>
      </c>
      <c r="E232" t="s">
        <v>16</v>
      </c>
      <c r="F232" t="s">
        <v>15</v>
      </c>
      <c r="G232" t="s">
        <v>190</v>
      </c>
      <c r="H232" t="s">
        <v>15</v>
      </c>
      <c r="I232">
        <f>VLOOKUP(E232,'[1]Winning index-IPL'!A$2:B$17,2,)</f>
        <v>0.42857099999999998</v>
      </c>
      <c r="J232">
        <f>VLOOKUP(F232,'[1]Winning index-IPL'!A$2:B$17,2,)</f>
        <v>0.46774199999999999</v>
      </c>
      <c r="K232">
        <f>VLOOKUP(H232,'[1]Winning index-IPL'!A$2:B$17,2,)</f>
        <v>0.46774199999999999</v>
      </c>
      <c r="L232">
        <f t="shared" si="3"/>
        <v>0</v>
      </c>
    </row>
    <row r="233" spans="1:12" x14ac:dyDescent="0.35">
      <c r="A233" t="s">
        <v>139</v>
      </c>
      <c r="B233" s="5">
        <v>40677</v>
      </c>
      <c r="C233">
        <v>2011</v>
      </c>
      <c r="D233">
        <v>58</v>
      </c>
      <c r="E233" t="s">
        <v>24</v>
      </c>
      <c r="F233" t="s">
        <v>17</v>
      </c>
      <c r="G233" t="s">
        <v>141</v>
      </c>
      <c r="H233" t="s">
        <v>24</v>
      </c>
      <c r="I233">
        <f>VLOOKUP(E233,'[1]Winning index-IPL'!A$2:B$17,2,)</f>
        <v>0.48130800000000001</v>
      </c>
      <c r="J233">
        <f>VLOOKUP(F233,'[1]Winning index-IPL'!A$2:B$17,2,)</f>
        <v>0.49532700000000002</v>
      </c>
      <c r="K233">
        <f>VLOOKUP(H233,'[1]Winning index-IPL'!A$2:B$17,2,)</f>
        <v>0.48130800000000001</v>
      </c>
      <c r="L233">
        <f t="shared" si="3"/>
        <v>1</v>
      </c>
    </row>
    <row r="234" spans="1:12" x14ac:dyDescent="0.35">
      <c r="A234" t="s">
        <v>148</v>
      </c>
      <c r="B234" s="5">
        <v>40677</v>
      </c>
      <c r="C234">
        <v>2011</v>
      </c>
      <c r="D234">
        <v>59</v>
      </c>
      <c r="E234" t="s">
        <v>19</v>
      </c>
      <c r="F234" t="s">
        <v>11</v>
      </c>
      <c r="G234" t="s">
        <v>149</v>
      </c>
      <c r="H234" t="s">
        <v>11</v>
      </c>
      <c r="I234">
        <f>VLOOKUP(E234,'[1]Winning index-IPL'!A$2:B$17,2,)</f>
        <v>0.55607499999999999</v>
      </c>
      <c r="J234">
        <f>VLOOKUP(F234,'[1]Winning index-IPL'!A$2:B$17,2,)</f>
        <v>0.375</v>
      </c>
      <c r="K234">
        <f>VLOOKUP(H234,'[1]Winning index-IPL'!A$2:B$17,2,)</f>
        <v>0.375</v>
      </c>
      <c r="L234">
        <f t="shared" si="3"/>
        <v>1</v>
      </c>
    </row>
    <row r="235" spans="1:12" x14ac:dyDescent="0.35">
      <c r="A235" t="s">
        <v>189</v>
      </c>
      <c r="B235" s="5">
        <v>40678</v>
      </c>
      <c r="C235">
        <v>2011</v>
      </c>
      <c r="D235">
        <v>61</v>
      </c>
      <c r="E235" t="s">
        <v>16</v>
      </c>
      <c r="F235" t="s">
        <v>22</v>
      </c>
      <c r="G235" t="s">
        <v>190</v>
      </c>
      <c r="H235" t="s">
        <v>16</v>
      </c>
      <c r="I235">
        <f>VLOOKUP(E235,'[1]Winning index-IPL'!A$2:B$17,2,)</f>
        <v>0.42857099999999998</v>
      </c>
      <c r="J235">
        <f>VLOOKUP(F235,'[1]Winning index-IPL'!A$2:B$17,2,)</f>
        <v>0.49462400000000001</v>
      </c>
      <c r="K235">
        <f>VLOOKUP(H235,'[1]Winning index-IPL'!A$2:B$17,2,)</f>
        <v>0.42857099999999998</v>
      </c>
      <c r="L235">
        <f t="shared" si="3"/>
        <v>1</v>
      </c>
    </row>
    <row r="236" spans="1:12" x14ac:dyDescent="0.35">
      <c r="A236" t="s">
        <v>184</v>
      </c>
      <c r="B236" s="5">
        <v>40678</v>
      </c>
      <c r="C236">
        <v>2011</v>
      </c>
      <c r="D236">
        <v>60</v>
      </c>
      <c r="E236" t="s">
        <v>15</v>
      </c>
      <c r="F236" t="s">
        <v>12</v>
      </c>
      <c r="G236" t="s">
        <v>185</v>
      </c>
      <c r="H236" t="s">
        <v>15</v>
      </c>
      <c r="I236">
        <f>VLOOKUP(E236,'[1]Winning index-IPL'!A$2:B$17,2,)</f>
        <v>0.46774199999999999</v>
      </c>
      <c r="J236">
        <f>VLOOKUP(F236,'[1]Winning index-IPL'!A$2:B$17,2,)</f>
        <v>0.47196300000000002</v>
      </c>
      <c r="K236">
        <f>VLOOKUP(H236,'[1]Winning index-IPL'!A$2:B$17,2,)</f>
        <v>0.46774199999999999</v>
      </c>
      <c r="L236">
        <f t="shared" si="3"/>
        <v>1</v>
      </c>
    </row>
    <row r="237" spans="1:12" x14ac:dyDescent="0.35">
      <c r="A237" t="s">
        <v>148</v>
      </c>
      <c r="B237" s="5">
        <v>40679</v>
      </c>
      <c r="C237">
        <v>2011</v>
      </c>
      <c r="D237">
        <v>62</v>
      </c>
      <c r="E237" t="s">
        <v>20</v>
      </c>
      <c r="F237" t="s">
        <v>11</v>
      </c>
      <c r="G237" t="s">
        <v>156</v>
      </c>
      <c r="H237" t="s">
        <v>11</v>
      </c>
      <c r="I237">
        <f>VLOOKUP(E237,'[1]Winning index-IPL'!A$2:B$17,2,)</f>
        <v>0.26086999999999999</v>
      </c>
      <c r="J237">
        <f>VLOOKUP(F237,'[1]Winning index-IPL'!A$2:B$17,2,)</f>
        <v>0.375</v>
      </c>
      <c r="K237">
        <f>VLOOKUP(H237,'[1]Winning index-IPL'!A$2:B$17,2,)</f>
        <v>0.375</v>
      </c>
      <c r="L237">
        <f t="shared" si="3"/>
        <v>0</v>
      </c>
    </row>
    <row r="238" spans="1:12" x14ac:dyDescent="0.35">
      <c r="A238" t="s">
        <v>184</v>
      </c>
      <c r="B238" s="5">
        <v>40680</v>
      </c>
      <c r="C238">
        <v>2011</v>
      </c>
      <c r="D238">
        <v>63</v>
      </c>
      <c r="E238" t="s">
        <v>15</v>
      </c>
      <c r="F238" t="s">
        <v>24</v>
      </c>
      <c r="G238" t="s">
        <v>185</v>
      </c>
      <c r="H238" t="s">
        <v>15</v>
      </c>
      <c r="I238">
        <f>VLOOKUP(E238,'[1]Winning index-IPL'!A$2:B$17,2,)</f>
        <v>0.46774199999999999</v>
      </c>
      <c r="J238">
        <f>VLOOKUP(F238,'[1]Winning index-IPL'!A$2:B$17,2,)</f>
        <v>0.48130800000000001</v>
      </c>
      <c r="K238">
        <f>VLOOKUP(H238,'[1]Winning index-IPL'!A$2:B$17,2,)</f>
        <v>0.46774199999999999</v>
      </c>
      <c r="L238">
        <f t="shared" si="3"/>
        <v>1</v>
      </c>
    </row>
    <row r="239" spans="1:12" x14ac:dyDescent="0.35">
      <c r="A239" t="s">
        <v>154</v>
      </c>
      <c r="B239" s="5">
        <v>40681</v>
      </c>
      <c r="C239">
        <v>2011</v>
      </c>
      <c r="D239">
        <v>64</v>
      </c>
      <c r="E239" t="s">
        <v>80</v>
      </c>
      <c r="F239" t="s">
        <v>16</v>
      </c>
      <c r="G239" t="s">
        <v>155</v>
      </c>
      <c r="H239" t="s">
        <v>80</v>
      </c>
      <c r="I239">
        <f>VLOOKUP(E239,'[1]Winning index-IPL'!A$2:B$17,2,)</f>
        <v>0.56989199999999995</v>
      </c>
      <c r="J239">
        <f>VLOOKUP(F239,'[1]Winning index-IPL'!A$2:B$17,2,)</f>
        <v>0.42857099999999998</v>
      </c>
      <c r="K239">
        <f>VLOOKUP(H239,'[1]Winning index-IPL'!A$2:B$17,2,)</f>
        <v>0.56989199999999995</v>
      </c>
      <c r="L239">
        <f t="shared" si="3"/>
        <v>0</v>
      </c>
    </row>
    <row r="240" spans="1:12" x14ac:dyDescent="0.35">
      <c r="A240" t="s">
        <v>148</v>
      </c>
      <c r="B240" s="5">
        <v>40682</v>
      </c>
      <c r="C240">
        <v>2011</v>
      </c>
      <c r="D240">
        <v>65</v>
      </c>
      <c r="E240" t="s">
        <v>20</v>
      </c>
      <c r="F240" t="s">
        <v>17</v>
      </c>
      <c r="G240" t="s">
        <v>156</v>
      </c>
      <c r="H240" t="s">
        <v>17</v>
      </c>
      <c r="I240">
        <f>VLOOKUP(E240,'[1]Winning index-IPL'!A$2:B$17,2,)</f>
        <v>0.26086999999999999</v>
      </c>
      <c r="J240">
        <f>VLOOKUP(F240,'[1]Winning index-IPL'!A$2:B$17,2,)</f>
        <v>0.49532700000000002</v>
      </c>
      <c r="K240">
        <f>VLOOKUP(H240,'[1]Winning index-IPL'!A$2:B$17,2,)</f>
        <v>0.49532700000000002</v>
      </c>
      <c r="L240">
        <f t="shared" si="3"/>
        <v>0</v>
      </c>
    </row>
    <row r="241" spans="1:12" x14ac:dyDescent="0.35">
      <c r="A241" t="s">
        <v>148</v>
      </c>
      <c r="B241" s="5">
        <v>40683</v>
      </c>
      <c r="C241">
        <v>2011</v>
      </c>
      <c r="D241">
        <v>66</v>
      </c>
      <c r="E241" t="s">
        <v>19</v>
      </c>
      <c r="F241" t="s">
        <v>22</v>
      </c>
      <c r="G241" t="s">
        <v>149</v>
      </c>
      <c r="H241" t="s">
        <v>22</v>
      </c>
      <c r="I241">
        <f>VLOOKUP(E241,'[1]Winning index-IPL'!A$2:B$17,2,)</f>
        <v>0.55607499999999999</v>
      </c>
      <c r="J241">
        <f>VLOOKUP(F241,'[1]Winning index-IPL'!A$2:B$17,2,)</f>
        <v>0.49462400000000001</v>
      </c>
      <c r="K241">
        <f>VLOOKUP(H241,'[1]Winning index-IPL'!A$2:B$17,2,)</f>
        <v>0.49462400000000001</v>
      </c>
      <c r="L241">
        <f t="shared" si="3"/>
        <v>1</v>
      </c>
    </row>
    <row r="242" spans="1:12" x14ac:dyDescent="0.35">
      <c r="A242" t="s">
        <v>142</v>
      </c>
      <c r="B242" s="5">
        <v>40684</v>
      </c>
      <c r="C242">
        <v>2011</v>
      </c>
      <c r="D242">
        <v>68</v>
      </c>
      <c r="E242" t="s">
        <v>12</v>
      </c>
      <c r="F242" t="s">
        <v>20</v>
      </c>
      <c r="G242" t="s">
        <v>143</v>
      </c>
      <c r="H242" t="s">
        <v>191</v>
      </c>
      <c r="I242">
        <f>VLOOKUP(E242,'[1]Winning index-IPL'!A$2:B$17,2,)</f>
        <v>0.47196300000000002</v>
      </c>
      <c r="J242">
        <f>VLOOKUP(F242,'[1]Winning index-IPL'!A$2:B$17,2,)</f>
        <v>0.26086999999999999</v>
      </c>
      <c r="K242" t="e">
        <f>VLOOKUP(H242,'[1]Winning index-IPL'!A$2:B$17,2,)</f>
        <v>#N/A</v>
      </c>
      <c r="L242" t="e">
        <f t="shared" si="3"/>
        <v>#N/A</v>
      </c>
    </row>
    <row r="243" spans="1:12" x14ac:dyDescent="0.35">
      <c r="A243" t="s">
        <v>184</v>
      </c>
      <c r="B243" s="5">
        <v>40684</v>
      </c>
      <c r="C243">
        <v>2011</v>
      </c>
      <c r="D243">
        <v>67</v>
      </c>
      <c r="E243" t="s">
        <v>15</v>
      </c>
      <c r="F243" t="s">
        <v>11</v>
      </c>
      <c r="G243" t="s">
        <v>185</v>
      </c>
      <c r="H243" t="s">
        <v>11</v>
      </c>
      <c r="I243">
        <f>VLOOKUP(E243,'[1]Winning index-IPL'!A$2:B$17,2,)</f>
        <v>0.46774199999999999</v>
      </c>
      <c r="J243">
        <f>VLOOKUP(F243,'[1]Winning index-IPL'!A$2:B$17,2,)</f>
        <v>0.375</v>
      </c>
      <c r="K243">
        <f>VLOOKUP(H243,'[1]Winning index-IPL'!A$2:B$17,2,)</f>
        <v>0.375</v>
      </c>
      <c r="L243">
        <f t="shared" si="3"/>
        <v>1</v>
      </c>
    </row>
    <row r="244" spans="1:12" x14ac:dyDescent="0.35">
      <c r="A244" t="s">
        <v>146</v>
      </c>
      <c r="B244" s="5">
        <v>40685</v>
      </c>
      <c r="C244">
        <v>2011</v>
      </c>
      <c r="D244">
        <v>70</v>
      </c>
      <c r="E244" t="s">
        <v>17</v>
      </c>
      <c r="F244" t="s">
        <v>19</v>
      </c>
      <c r="G244" t="s">
        <v>147</v>
      </c>
      <c r="H244" t="s">
        <v>19</v>
      </c>
      <c r="I244">
        <f>VLOOKUP(E244,'[1]Winning index-IPL'!A$2:B$17,2,)</f>
        <v>0.49532700000000002</v>
      </c>
      <c r="J244">
        <f>VLOOKUP(F244,'[1]Winning index-IPL'!A$2:B$17,2,)</f>
        <v>0.55607499999999999</v>
      </c>
      <c r="K244">
        <f>VLOOKUP(H244,'[1]Winning index-IPL'!A$2:B$17,2,)</f>
        <v>0.55607499999999999</v>
      </c>
      <c r="L244">
        <f t="shared" si="3"/>
        <v>0</v>
      </c>
    </row>
    <row r="245" spans="1:12" x14ac:dyDescent="0.35">
      <c r="A245" t="s">
        <v>139</v>
      </c>
      <c r="B245" s="5">
        <v>40685</v>
      </c>
      <c r="C245">
        <v>2011</v>
      </c>
      <c r="D245">
        <v>69</v>
      </c>
      <c r="E245" t="s">
        <v>24</v>
      </c>
      <c r="F245" t="s">
        <v>80</v>
      </c>
      <c r="G245" t="s">
        <v>141</v>
      </c>
      <c r="H245" t="s">
        <v>24</v>
      </c>
      <c r="I245">
        <f>VLOOKUP(E245,'[1]Winning index-IPL'!A$2:B$17,2,)</f>
        <v>0.48130800000000001</v>
      </c>
      <c r="J245">
        <f>VLOOKUP(F245,'[1]Winning index-IPL'!A$2:B$17,2,)</f>
        <v>0.56989199999999995</v>
      </c>
      <c r="K245">
        <f>VLOOKUP(H245,'[1]Winning index-IPL'!A$2:B$17,2,)</f>
        <v>0.48130800000000001</v>
      </c>
      <c r="L245">
        <f t="shared" si="3"/>
        <v>1</v>
      </c>
    </row>
    <row r="246" spans="1:12" x14ac:dyDescent="0.35">
      <c r="A246" t="s">
        <v>148</v>
      </c>
      <c r="B246" s="5">
        <v>40687</v>
      </c>
      <c r="C246">
        <v>2011</v>
      </c>
      <c r="D246" t="s">
        <v>192</v>
      </c>
      <c r="E246" t="s">
        <v>24</v>
      </c>
      <c r="F246" t="s">
        <v>80</v>
      </c>
      <c r="G246" t="s">
        <v>149</v>
      </c>
      <c r="H246" t="s">
        <v>80</v>
      </c>
      <c r="I246">
        <f>VLOOKUP(E246,'[1]Winning index-IPL'!A$2:B$17,2,)</f>
        <v>0.48130800000000001</v>
      </c>
      <c r="J246">
        <f>VLOOKUP(F246,'[1]Winning index-IPL'!A$2:B$17,2,)</f>
        <v>0.56989199999999995</v>
      </c>
      <c r="K246">
        <f>VLOOKUP(H246,'[1]Winning index-IPL'!A$2:B$17,2,)</f>
        <v>0.56989199999999995</v>
      </c>
      <c r="L246">
        <f t="shared" si="3"/>
        <v>0</v>
      </c>
    </row>
    <row r="247" spans="1:12" x14ac:dyDescent="0.35">
      <c r="A247" t="s">
        <v>148</v>
      </c>
      <c r="B247" s="5">
        <v>40688</v>
      </c>
      <c r="C247">
        <v>2011</v>
      </c>
      <c r="D247" t="s">
        <v>193</v>
      </c>
      <c r="E247" t="s">
        <v>19</v>
      </c>
      <c r="F247" t="s">
        <v>17</v>
      </c>
      <c r="G247" t="s">
        <v>149</v>
      </c>
      <c r="H247" t="s">
        <v>19</v>
      </c>
      <c r="I247">
        <f>VLOOKUP(E247,'[1]Winning index-IPL'!A$2:B$17,2,)</f>
        <v>0.55607499999999999</v>
      </c>
      <c r="J247">
        <f>VLOOKUP(F247,'[1]Winning index-IPL'!A$2:B$17,2,)</f>
        <v>0.49532700000000002</v>
      </c>
      <c r="K247">
        <f>VLOOKUP(H247,'[1]Winning index-IPL'!A$2:B$17,2,)</f>
        <v>0.55607499999999999</v>
      </c>
      <c r="L247">
        <f t="shared" si="3"/>
        <v>0</v>
      </c>
    </row>
    <row r="248" spans="1:12" x14ac:dyDescent="0.35">
      <c r="A248" t="s">
        <v>154</v>
      </c>
      <c r="B248" s="5">
        <v>40690</v>
      </c>
      <c r="C248">
        <v>2011</v>
      </c>
      <c r="D248" t="s">
        <v>194</v>
      </c>
      <c r="E248" t="s">
        <v>24</v>
      </c>
      <c r="F248" t="s">
        <v>19</v>
      </c>
      <c r="G248" t="s">
        <v>155</v>
      </c>
      <c r="H248" t="s">
        <v>24</v>
      </c>
      <c r="I248">
        <f>VLOOKUP(E248,'[1]Winning index-IPL'!A$2:B$17,2,)</f>
        <v>0.48130800000000001</v>
      </c>
      <c r="J248">
        <f>VLOOKUP(F248,'[1]Winning index-IPL'!A$2:B$17,2,)</f>
        <v>0.55607499999999999</v>
      </c>
      <c r="K248">
        <f>VLOOKUP(H248,'[1]Winning index-IPL'!A$2:B$17,2,)</f>
        <v>0.48130800000000001</v>
      </c>
      <c r="L248">
        <f t="shared" si="3"/>
        <v>1</v>
      </c>
    </row>
    <row r="249" spans="1:12" x14ac:dyDescent="0.35">
      <c r="A249" t="s">
        <v>154</v>
      </c>
      <c r="B249" s="5">
        <v>40691</v>
      </c>
      <c r="C249">
        <v>2011</v>
      </c>
      <c r="D249" t="s">
        <v>158</v>
      </c>
      <c r="E249" t="s">
        <v>80</v>
      </c>
      <c r="F249" t="s">
        <v>24</v>
      </c>
      <c r="G249" t="s">
        <v>155</v>
      </c>
      <c r="H249" t="s">
        <v>80</v>
      </c>
      <c r="I249">
        <f>VLOOKUP(E249,'[1]Winning index-IPL'!A$2:B$17,2,)</f>
        <v>0.56989199999999995</v>
      </c>
      <c r="J249">
        <f>VLOOKUP(F249,'[1]Winning index-IPL'!A$2:B$17,2,)</f>
        <v>0.48130800000000001</v>
      </c>
      <c r="K249">
        <f>VLOOKUP(H249,'[1]Winning index-IPL'!A$2:B$17,2,)</f>
        <v>0.56989199999999995</v>
      </c>
      <c r="L249">
        <f t="shared" si="3"/>
        <v>0</v>
      </c>
    </row>
    <row r="250" spans="1:12" x14ac:dyDescent="0.35">
      <c r="A250" t="s">
        <v>154</v>
      </c>
      <c r="B250" s="5">
        <v>41003</v>
      </c>
      <c r="C250">
        <v>2012</v>
      </c>
      <c r="D250">
        <v>1</v>
      </c>
      <c r="E250" t="s">
        <v>80</v>
      </c>
      <c r="F250" t="s">
        <v>19</v>
      </c>
      <c r="G250" t="s">
        <v>155</v>
      </c>
      <c r="H250" t="s">
        <v>19</v>
      </c>
      <c r="I250">
        <f>VLOOKUP(E250,'[1]Winning index-IPL'!A$2:B$17,2,)</f>
        <v>0.56989199999999995</v>
      </c>
      <c r="J250">
        <f>VLOOKUP(F250,'[1]Winning index-IPL'!A$2:B$17,2,)</f>
        <v>0.55607499999999999</v>
      </c>
      <c r="K250">
        <f>VLOOKUP(H250,'[1]Winning index-IPL'!A$2:B$17,2,)</f>
        <v>0.55607499999999999</v>
      </c>
      <c r="L250">
        <f t="shared" si="3"/>
        <v>1</v>
      </c>
    </row>
    <row r="251" spans="1:12" x14ac:dyDescent="0.35">
      <c r="A251" t="s">
        <v>146</v>
      </c>
      <c r="B251" s="5">
        <v>41004</v>
      </c>
      <c r="C251">
        <v>2012</v>
      </c>
      <c r="D251">
        <v>2</v>
      </c>
      <c r="E251" t="s">
        <v>17</v>
      </c>
      <c r="F251" t="s">
        <v>12</v>
      </c>
      <c r="G251" t="s">
        <v>147</v>
      </c>
      <c r="H251" t="s">
        <v>12</v>
      </c>
      <c r="I251">
        <f>VLOOKUP(E251,'[1]Winning index-IPL'!A$2:B$17,2,)</f>
        <v>0.49532700000000002</v>
      </c>
      <c r="J251">
        <f>VLOOKUP(F251,'[1]Winning index-IPL'!A$2:B$17,2,)</f>
        <v>0.47196300000000002</v>
      </c>
      <c r="K251">
        <f>VLOOKUP(H251,'[1]Winning index-IPL'!A$2:B$17,2,)</f>
        <v>0.47196300000000002</v>
      </c>
      <c r="L251">
        <f t="shared" si="3"/>
        <v>1</v>
      </c>
    </row>
    <row r="252" spans="1:12" x14ac:dyDescent="0.35">
      <c r="A252" t="s">
        <v>150</v>
      </c>
      <c r="B252" s="5">
        <v>41005</v>
      </c>
      <c r="C252">
        <v>2012</v>
      </c>
      <c r="D252">
        <v>4</v>
      </c>
      <c r="E252" t="s">
        <v>22</v>
      </c>
      <c r="F252" t="s">
        <v>15</v>
      </c>
      <c r="G252" t="s">
        <v>151</v>
      </c>
      <c r="H252" t="s">
        <v>22</v>
      </c>
      <c r="I252">
        <f>VLOOKUP(E252,'[1]Winning index-IPL'!A$2:B$17,2,)</f>
        <v>0.49462400000000001</v>
      </c>
      <c r="J252">
        <f>VLOOKUP(F252,'[1]Winning index-IPL'!A$2:B$17,2,)</f>
        <v>0.46774199999999999</v>
      </c>
      <c r="K252">
        <f>VLOOKUP(H252,'[1]Winning index-IPL'!A$2:B$17,2,)</f>
        <v>0.49462400000000001</v>
      </c>
      <c r="L252">
        <f t="shared" si="3"/>
        <v>0</v>
      </c>
    </row>
    <row r="253" spans="1:12" x14ac:dyDescent="0.35">
      <c r="A253" t="s">
        <v>148</v>
      </c>
      <c r="B253" s="5">
        <v>41005</v>
      </c>
      <c r="C253">
        <v>2012</v>
      </c>
      <c r="D253">
        <v>3</v>
      </c>
      <c r="E253" t="s">
        <v>19</v>
      </c>
      <c r="F253" t="s">
        <v>20</v>
      </c>
      <c r="G253" t="s">
        <v>149</v>
      </c>
      <c r="H253" t="s">
        <v>20</v>
      </c>
      <c r="I253">
        <f>VLOOKUP(E253,'[1]Winning index-IPL'!A$2:B$17,2,)</f>
        <v>0.55607499999999999</v>
      </c>
      <c r="J253">
        <f>VLOOKUP(F253,'[1]Winning index-IPL'!A$2:B$17,2,)</f>
        <v>0.26086999999999999</v>
      </c>
      <c r="K253">
        <f>VLOOKUP(H253,'[1]Winning index-IPL'!A$2:B$17,2,)</f>
        <v>0.26086999999999999</v>
      </c>
      <c r="L253">
        <f t="shared" si="3"/>
        <v>1</v>
      </c>
    </row>
    <row r="254" spans="1:12" x14ac:dyDescent="0.35">
      <c r="A254" t="s">
        <v>195</v>
      </c>
      <c r="B254" s="5">
        <v>41006</v>
      </c>
      <c r="C254">
        <v>2012</v>
      </c>
      <c r="D254">
        <v>6</v>
      </c>
      <c r="E254" t="s">
        <v>11</v>
      </c>
      <c r="F254" t="s">
        <v>80</v>
      </c>
      <c r="G254" t="s">
        <v>196</v>
      </c>
      <c r="H254" t="s">
        <v>80</v>
      </c>
      <c r="I254">
        <f>VLOOKUP(E254,'[1]Winning index-IPL'!A$2:B$17,2,)</f>
        <v>0.375</v>
      </c>
      <c r="J254">
        <f>VLOOKUP(F254,'[1]Winning index-IPL'!A$2:B$17,2,)</f>
        <v>0.56989199999999995</v>
      </c>
      <c r="K254">
        <f>VLOOKUP(H254,'[1]Winning index-IPL'!A$2:B$17,2,)</f>
        <v>0.56989199999999995</v>
      </c>
      <c r="L254">
        <f t="shared" si="3"/>
        <v>0</v>
      </c>
    </row>
    <row r="255" spans="1:12" x14ac:dyDescent="0.35">
      <c r="A255" t="s">
        <v>139</v>
      </c>
      <c r="B255" s="5">
        <v>41006</v>
      </c>
      <c r="C255">
        <v>2012</v>
      </c>
      <c r="D255">
        <v>5</v>
      </c>
      <c r="E255" t="s">
        <v>24</v>
      </c>
      <c r="F255" t="s">
        <v>12</v>
      </c>
      <c r="G255" t="s">
        <v>141</v>
      </c>
      <c r="H255" t="s">
        <v>24</v>
      </c>
      <c r="I255">
        <f>VLOOKUP(E255,'[1]Winning index-IPL'!A$2:B$17,2,)</f>
        <v>0.48130800000000001</v>
      </c>
      <c r="J255">
        <f>VLOOKUP(F255,'[1]Winning index-IPL'!A$2:B$17,2,)</f>
        <v>0.47196300000000002</v>
      </c>
      <c r="K255">
        <f>VLOOKUP(H255,'[1]Winning index-IPL'!A$2:B$17,2,)</f>
        <v>0.48130800000000001</v>
      </c>
      <c r="L255">
        <f t="shared" si="3"/>
        <v>0</v>
      </c>
    </row>
    <row r="256" spans="1:12" x14ac:dyDescent="0.35">
      <c r="A256" t="s">
        <v>197</v>
      </c>
      <c r="B256" s="5">
        <v>41007</v>
      </c>
      <c r="C256">
        <v>2012</v>
      </c>
      <c r="D256">
        <v>8</v>
      </c>
      <c r="E256" t="s">
        <v>20</v>
      </c>
      <c r="F256" t="s">
        <v>15</v>
      </c>
      <c r="G256" t="s">
        <v>198</v>
      </c>
      <c r="H256" t="s">
        <v>20</v>
      </c>
      <c r="I256">
        <f>VLOOKUP(E256,'[1]Winning index-IPL'!A$2:B$17,2,)</f>
        <v>0.26086999999999999</v>
      </c>
      <c r="J256">
        <f>VLOOKUP(F256,'[1]Winning index-IPL'!A$2:B$17,2,)</f>
        <v>0.46774199999999999</v>
      </c>
      <c r="K256">
        <f>VLOOKUP(H256,'[1]Winning index-IPL'!A$2:B$17,2,)</f>
        <v>0.26086999999999999</v>
      </c>
      <c r="L256">
        <f t="shared" si="3"/>
        <v>1</v>
      </c>
    </row>
    <row r="257" spans="1:12" x14ac:dyDescent="0.35">
      <c r="A257" t="s">
        <v>150</v>
      </c>
      <c r="B257" s="5">
        <v>41007</v>
      </c>
      <c r="C257">
        <v>2012</v>
      </c>
      <c r="D257">
        <v>7</v>
      </c>
      <c r="E257" t="s">
        <v>22</v>
      </c>
      <c r="F257" t="s">
        <v>17</v>
      </c>
      <c r="G257" t="s">
        <v>151</v>
      </c>
      <c r="H257" t="s">
        <v>22</v>
      </c>
      <c r="I257">
        <f>VLOOKUP(E257,'[1]Winning index-IPL'!A$2:B$17,2,)</f>
        <v>0.49462400000000001</v>
      </c>
      <c r="J257">
        <f>VLOOKUP(F257,'[1]Winning index-IPL'!A$2:B$17,2,)</f>
        <v>0.49532700000000002</v>
      </c>
      <c r="K257">
        <f>VLOOKUP(H257,'[1]Winning index-IPL'!A$2:B$17,2,)</f>
        <v>0.49462400000000001</v>
      </c>
      <c r="L257">
        <f t="shared" si="3"/>
        <v>1</v>
      </c>
    </row>
    <row r="258" spans="1:12" x14ac:dyDescent="0.35">
      <c r="A258" t="s">
        <v>195</v>
      </c>
      <c r="B258" s="5">
        <v>41008</v>
      </c>
      <c r="C258">
        <v>2012</v>
      </c>
      <c r="D258">
        <v>9</v>
      </c>
      <c r="E258" t="s">
        <v>11</v>
      </c>
      <c r="F258" t="s">
        <v>19</v>
      </c>
      <c r="G258" t="s">
        <v>196</v>
      </c>
      <c r="H258" t="s">
        <v>19</v>
      </c>
      <c r="I258">
        <f>VLOOKUP(E258,'[1]Winning index-IPL'!A$2:B$17,2,)</f>
        <v>0.375</v>
      </c>
      <c r="J258">
        <f>VLOOKUP(F258,'[1]Winning index-IPL'!A$2:B$17,2,)</f>
        <v>0.55607499999999999</v>
      </c>
      <c r="K258">
        <f>VLOOKUP(H258,'[1]Winning index-IPL'!A$2:B$17,2,)</f>
        <v>0.55607499999999999</v>
      </c>
      <c r="L258">
        <f t="shared" si="3"/>
        <v>0</v>
      </c>
    </row>
    <row r="259" spans="1:12" x14ac:dyDescent="0.35">
      <c r="A259" t="s">
        <v>142</v>
      </c>
      <c r="B259" s="5">
        <v>41009</v>
      </c>
      <c r="C259">
        <v>2012</v>
      </c>
      <c r="D259">
        <v>11</v>
      </c>
      <c r="E259" t="s">
        <v>12</v>
      </c>
      <c r="F259" t="s">
        <v>80</v>
      </c>
      <c r="G259" t="s">
        <v>143</v>
      </c>
      <c r="H259" t="s">
        <v>12</v>
      </c>
      <c r="I259">
        <f>VLOOKUP(E259,'[1]Winning index-IPL'!A$2:B$17,2,)</f>
        <v>0.47196300000000002</v>
      </c>
      <c r="J259">
        <f>VLOOKUP(F259,'[1]Winning index-IPL'!A$2:B$17,2,)</f>
        <v>0.56989199999999995</v>
      </c>
      <c r="K259">
        <f>VLOOKUP(H259,'[1]Winning index-IPL'!A$2:B$17,2,)</f>
        <v>0.47196300000000002</v>
      </c>
      <c r="L259">
        <f t="shared" ref="L259:L322" si="4">IF(OR(K259&gt;J259,K259&gt;I259),0,1)</f>
        <v>1</v>
      </c>
    </row>
    <row r="260" spans="1:12" x14ac:dyDescent="0.35">
      <c r="A260" t="s">
        <v>139</v>
      </c>
      <c r="B260" s="5">
        <v>41009</v>
      </c>
      <c r="C260">
        <v>2012</v>
      </c>
      <c r="D260">
        <v>10</v>
      </c>
      <c r="E260" t="s">
        <v>24</v>
      </c>
      <c r="F260" t="s">
        <v>17</v>
      </c>
      <c r="G260" t="s">
        <v>141</v>
      </c>
      <c r="H260" t="s">
        <v>17</v>
      </c>
      <c r="I260">
        <f>VLOOKUP(E260,'[1]Winning index-IPL'!A$2:B$17,2,)</f>
        <v>0.48130800000000001</v>
      </c>
      <c r="J260">
        <f>VLOOKUP(F260,'[1]Winning index-IPL'!A$2:B$17,2,)</f>
        <v>0.49532700000000002</v>
      </c>
      <c r="K260">
        <f>VLOOKUP(H260,'[1]Winning index-IPL'!A$2:B$17,2,)</f>
        <v>0.49532700000000002</v>
      </c>
      <c r="L260">
        <f t="shared" si="4"/>
        <v>0</v>
      </c>
    </row>
    <row r="261" spans="1:12" x14ac:dyDescent="0.35">
      <c r="A261" t="s">
        <v>148</v>
      </c>
      <c r="B261" s="5">
        <v>41010</v>
      </c>
      <c r="C261">
        <v>2012</v>
      </c>
      <c r="D261">
        <v>12</v>
      </c>
      <c r="E261" t="s">
        <v>19</v>
      </c>
      <c r="F261" t="s">
        <v>22</v>
      </c>
      <c r="G261" t="s">
        <v>149</v>
      </c>
      <c r="H261" t="s">
        <v>19</v>
      </c>
      <c r="I261">
        <f>VLOOKUP(E261,'[1]Winning index-IPL'!A$2:B$17,2,)</f>
        <v>0.55607499999999999</v>
      </c>
      <c r="J261">
        <f>VLOOKUP(F261,'[1]Winning index-IPL'!A$2:B$17,2,)</f>
        <v>0.49462400000000001</v>
      </c>
      <c r="K261">
        <f>VLOOKUP(H261,'[1]Winning index-IPL'!A$2:B$17,2,)</f>
        <v>0.55607499999999999</v>
      </c>
      <c r="L261">
        <f t="shared" si="4"/>
        <v>0</v>
      </c>
    </row>
    <row r="262" spans="1:12" x14ac:dyDescent="0.35">
      <c r="A262" t="s">
        <v>144</v>
      </c>
      <c r="B262" s="5">
        <v>41011</v>
      </c>
      <c r="C262">
        <v>2012</v>
      </c>
      <c r="D262">
        <v>14</v>
      </c>
      <c r="E262" t="s">
        <v>15</v>
      </c>
      <c r="F262" t="s">
        <v>20</v>
      </c>
      <c r="G262" t="s">
        <v>145</v>
      </c>
      <c r="H262" t="s">
        <v>15</v>
      </c>
      <c r="I262">
        <f>VLOOKUP(E262,'[1]Winning index-IPL'!A$2:B$17,2,)</f>
        <v>0.46774199999999999</v>
      </c>
      <c r="J262">
        <f>VLOOKUP(F262,'[1]Winning index-IPL'!A$2:B$17,2,)</f>
        <v>0.26086999999999999</v>
      </c>
      <c r="K262">
        <f>VLOOKUP(H262,'[1]Winning index-IPL'!A$2:B$17,2,)</f>
        <v>0.46774199999999999</v>
      </c>
      <c r="L262">
        <f t="shared" si="4"/>
        <v>0</v>
      </c>
    </row>
    <row r="263" spans="1:12" x14ac:dyDescent="0.35">
      <c r="A263" t="s">
        <v>154</v>
      </c>
      <c r="B263" s="5">
        <v>41011</v>
      </c>
      <c r="C263">
        <v>2012</v>
      </c>
      <c r="D263">
        <v>13</v>
      </c>
      <c r="E263" t="s">
        <v>80</v>
      </c>
      <c r="F263" t="s">
        <v>24</v>
      </c>
      <c r="G263" t="s">
        <v>155</v>
      </c>
      <c r="H263" t="s">
        <v>80</v>
      </c>
      <c r="I263">
        <f>VLOOKUP(E263,'[1]Winning index-IPL'!A$2:B$17,2,)</f>
        <v>0.56989199999999995</v>
      </c>
      <c r="J263">
        <f>VLOOKUP(F263,'[1]Winning index-IPL'!A$2:B$17,2,)</f>
        <v>0.48130800000000001</v>
      </c>
      <c r="K263">
        <f>VLOOKUP(H263,'[1]Winning index-IPL'!A$2:B$17,2,)</f>
        <v>0.56989199999999995</v>
      </c>
      <c r="L263">
        <f t="shared" si="4"/>
        <v>0</v>
      </c>
    </row>
    <row r="264" spans="1:12" x14ac:dyDescent="0.35">
      <c r="A264" t="s">
        <v>146</v>
      </c>
      <c r="B264" s="5">
        <v>41012</v>
      </c>
      <c r="C264">
        <v>2012</v>
      </c>
      <c r="D264">
        <v>15</v>
      </c>
      <c r="E264" t="s">
        <v>17</v>
      </c>
      <c r="F264" t="s">
        <v>22</v>
      </c>
      <c r="G264" t="s">
        <v>147</v>
      </c>
      <c r="H264" t="s">
        <v>17</v>
      </c>
      <c r="I264">
        <f>VLOOKUP(E264,'[1]Winning index-IPL'!A$2:B$17,2,)</f>
        <v>0.49532700000000002</v>
      </c>
      <c r="J264">
        <f>VLOOKUP(F264,'[1]Winning index-IPL'!A$2:B$17,2,)</f>
        <v>0.49462400000000001</v>
      </c>
      <c r="K264">
        <f>VLOOKUP(H264,'[1]Winning index-IPL'!A$2:B$17,2,)</f>
        <v>0.49532700000000002</v>
      </c>
      <c r="L264">
        <f t="shared" si="4"/>
        <v>0</v>
      </c>
    </row>
    <row r="265" spans="1:12" x14ac:dyDescent="0.35">
      <c r="A265" t="s">
        <v>197</v>
      </c>
      <c r="B265" s="5">
        <v>41013</v>
      </c>
      <c r="C265">
        <v>2012</v>
      </c>
      <c r="D265">
        <v>16</v>
      </c>
      <c r="E265" t="s">
        <v>20</v>
      </c>
      <c r="F265" t="s">
        <v>80</v>
      </c>
      <c r="G265" t="s">
        <v>198</v>
      </c>
      <c r="H265" t="s">
        <v>20</v>
      </c>
      <c r="I265">
        <f>VLOOKUP(E265,'[1]Winning index-IPL'!A$2:B$17,2,)</f>
        <v>0.26086999999999999</v>
      </c>
      <c r="J265">
        <f>VLOOKUP(F265,'[1]Winning index-IPL'!A$2:B$17,2,)</f>
        <v>0.56989199999999995</v>
      </c>
      <c r="K265">
        <f>VLOOKUP(H265,'[1]Winning index-IPL'!A$2:B$17,2,)</f>
        <v>0.26086999999999999</v>
      </c>
      <c r="L265">
        <f t="shared" si="4"/>
        <v>1</v>
      </c>
    </row>
    <row r="266" spans="1:12" x14ac:dyDescent="0.35">
      <c r="A266" t="s">
        <v>139</v>
      </c>
      <c r="B266" s="5">
        <v>41014</v>
      </c>
      <c r="C266">
        <v>2012</v>
      </c>
      <c r="D266">
        <v>18</v>
      </c>
      <c r="E266" t="s">
        <v>24</v>
      </c>
      <c r="F266" t="s">
        <v>22</v>
      </c>
      <c r="G266" t="s">
        <v>141</v>
      </c>
      <c r="H266" t="s">
        <v>22</v>
      </c>
      <c r="I266">
        <f>VLOOKUP(E266,'[1]Winning index-IPL'!A$2:B$17,2,)</f>
        <v>0.48130800000000001</v>
      </c>
      <c r="J266">
        <f>VLOOKUP(F266,'[1]Winning index-IPL'!A$2:B$17,2,)</f>
        <v>0.49462400000000001</v>
      </c>
      <c r="K266">
        <f>VLOOKUP(H266,'[1]Winning index-IPL'!A$2:B$17,2,)</f>
        <v>0.49462400000000001</v>
      </c>
      <c r="L266">
        <f t="shared" si="4"/>
        <v>0</v>
      </c>
    </row>
    <row r="267" spans="1:12" x14ac:dyDescent="0.35">
      <c r="A267" t="s">
        <v>146</v>
      </c>
      <c r="B267" s="5">
        <v>41014</v>
      </c>
      <c r="C267">
        <v>2012</v>
      </c>
      <c r="D267">
        <v>17</v>
      </c>
      <c r="E267" t="s">
        <v>17</v>
      </c>
      <c r="F267" t="s">
        <v>15</v>
      </c>
      <c r="G267" t="s">
        <v>147</v>
      </c>
      <c r="H267" t="s">
        <v>15</v>
      </c>
      <c r="I267">
        <f>VLOOKUP(E267,'[1]Winning index-IPL'!A$2:B$17,2,)</f>
        <v>0.49532700000000002</v>
      </c>
      <c r="J267">
        <f>VLOOKUP(F267,'[1]Winning index-IPL'!A$2:B$17,2,)</f>
        <v>0.46774199999999999</v>
      </c>
      <c r="K267">
        <f>VLOOKUP(H267,'[1]Winning index-IPL'!A$2:B$17,2,)</f>
        <v>0.46774199999999999</v>
      </c>
      <c r="L267">
        <f t="shared" si="4"/>
        <v>1</v>
      </c>
    </row>
    <row r="268" spans="1:12" x14ac:dyDescent="0.35">
      <c r="A268" t="s">
        <v>148</v>
      </c>
      <c r="B268" s="5">
        <v>41015</v>
      </c>
      <c r="C268">
        <v>2012</v>
      </c>
      <c r="D268">
        <v>19</v>
      </c>
      <c r="E268" t="s">
        <v>19</v>
      </c>
      <c r="F268" t="s">
        <v>12</v>
      </c>
      <c r="G268" t="s">
        <v>149</v>
      </c>
      <c r="H268" t="s">
        <v>12</v>
      </c>
      <c r="I268">
        <f>VLOOKUP(E268,'[1]Winning index-IPL'!A$2:B$17,2,)</f>
        <v>0.55607499999999999</v>
      </c>
      <c r="J268">
        <f>VLOOKUP(F268,'[1]Winning index-IPL'!A$2:B$17,2,)</f>
        <v>0.47196300000000002</v>
      </c>
      <c r="K268">
        <f>VLOOKUP(H268,'[1]Winning index-IPL'!A$2:B$17,2,)</f>
        <v>0.47196300000000002</v>
      </c>
      <c r="L268">
        <f t="shared" si="4"/>
        <v>1</v>
      </c>
    </row>
    <row r="269" spans="1:12" x14ac:dyDescent="0.35">
      <c r="A269" t="s">
        <v>139</v>
      </c>
      <c r="B269" s="5">
        <v>41016</v>
      </c>
      <c r="C269">
        <v>2012</v>
      </c>
      <c r="D269">
        <v>21</v>
      </c>
      <c r="E269" t="s">
        <v>24</v>
      </c>
      <c r="F269" t="s">
        <v>20</v>
      </c>
      <c r="G269" t="s">
        <v>141</v>
      </c>
      <c r="H269" t="s">
        <v>24</v>
      </c>
      <c r="I269">
        <f>VLOOKUP(E269,'[1]Winning index-IPL'!A$2:B$17,2,)</f>
        <v>0.48130800000000001</v>
      </c>
      <c r="J269">
        <f>VLOOKUP(F269,'[1]Winning index-IPL'!A$2:B$17,2,)</f>
        <v>0.26086999999999999</v>
      </c>
      <c r="K269">
        <f>VLOOKUP(H269,'[1]Winning index-IPL'!A$2:B$17,2,)</f>
        <v>0.48130800000000001</v>
      </c>
      <c r="L269">
        <f t="shared" si="4"/>
        <v>0</v>
      </c>
    </row>
    <row r="270" spans="1:12" x14ac:dyDescent="0.35">
      <c r="A270" t="s">
        <v>150</v>
      </c>
      <c r="B270" s="5">
        <v>41016</v>
      </c>
      <c r="C270">
        <v>2012</v>
      </c>
      <c r="D270">
        <v>20</v>
      </c>
      <c r="E270" t="s">
        <v>22</v>
      </c>
      <c r="F270" t="s">
        <v>11</v>
      </c>
      <c r="G270" t="s">
        <v>151</v>
      </c>
      <c r="H270" t="s">
        <v>22</v>
      </c>
      <c r="I270">
        <f>VLOOKUP(E270,'[1]Winning index-IPL'!A$2:B$17,2,)</f>
        <v>0.49462400000000001</v>
      </c>
      <c r="J270">
        <f>VLOOKUP(F270,'[1]Winning index-IPL'!A$2:B$17,2,)</f>
        <v>0.375</v>
      </c>
      <c r="K270">
        <f>VLOOKUP(H270,'[1]Winning index-IPL'!A$2:B$17,2,)</f>
        <v>0.49462400000000001</v>
      </c>
      <c r="L270">
        <f t="shared" si="4"/>
        <v>0</v>
      </c>
    </row>
    <row r="271" spans="1:12" x14ac:dyDescent="0.35">
      <c r="A271" t="s">
        <v>144</v>
      </c>
      <c r="B271" s="5">
        <v>41017</v>
      </c>
      <c r="C271">
        <v>2012</v>
      </c>
      <c r="D271">
        <v>22</v>
      </c>
      <c r="E271" t="s">
        <v>15</v>
      </c>
      <c r="F271" t="s">
        <v>17</v>
      </c>
      <c r="G271" t="s">
        <v>145</v>
      </c>
      <c r="H271" t="s">
        <v>17</v>
      </c>
      <c r="I271">
        <f>VLOOKUP(E271,'[1]Winning index-IPL'!A$2:B$17,2,)</f>
        <v>0.46774199999999999</v>
      </c>
      <c r="J271">
        <f>VLOOKUP(F271,'[1]Winning index-IPL'!A$2:B$17,2,)</f>
        <v>0.49532700000000002</v>
      </c>
      <c r="K271">
        <f>VLOOKUP(H271,'[1]Winning index-IPL'!A$2:B$17,2,)</f>
        <v>0.49532700000000002</v>
      </c>
      <c r="L271">
        <f t="shared" si="4"/>
        <v>0</v>
      </c>
    </row>
    <row r="272" spans="1:12" x14ac:dyDescent="0.35">
      <c r="A272" t="s">
        <v>154</v>
      </c>
      <c r="B272" s="5">
        <v>41018</v>
      </c>
      <c r="C272">
        <v>2012</v>
      </c>
      <c r="D272">
        <v>24</v>
      </c>
      <c r="E272" t="s">
        <v>80</v>
      </c>
      <c r="F272" t="s">
        <v>20</v>
      </c>
      <c r="G272" t="s">
        <v>155</v>
      </c>
      <c r="H272" t="s">
        <v>80</v>
      </c>
      <c r="I272">
        <f>VLOOKUP(E272,'[1]Winning index-IPL'!A$2:B$17,2,)</f>
        <v>0.56989199999999995</v>
      </c>
      <c r="J272">
        <f>VLOOKUP(F272,'[1]Winning index-IPL'!A$2:B$17,2,)</f>
        <v>0.26086999999999999</v>
      </c>
      <c r="K272">
        <f>VLOOKUP(H272,'[1]Winning index-IPL'!A$2:B$17,2,)</f>
        <v>0.56989199999999995</v>
      </c>
      <c r="L272">
        <f t="shared" si="4"/>
        <v>0</v>
      </c>
    </row>
    <row r="273" spans="1:12" x14ac:dyDescent="0.35">
      <c r="A273" t="s">
        <v>142</v>
      </c>
      <c r="B273" s="5">
        <v>41018</v>
      </c>
      <c r="C273">
        <v>2012</v>
      </c>
      <c r="D273">
        <v>23</v>
      </c>
      <c r="E273" t="s">
        <v>12</v>
      </c>
      <c r="F273" t="s">
        <v>11</v>
      </c>
      <c r="G273" t="s">
        <v>143</v>
      </c>
      <c r="H273" t="s">
        <v>12</v>
      </c>
      <c r="I273">
        <f>VLOOKUP(E273,'[1]Winning index-IPL'!A$2:B$17,2,)</f>
        <v>0.47196300000000002</v>
      </c>
      <c r="J273">
        <f>VLOOKUP(F273,'[1]Winning index-IPL'!A$2:B$17,2,)</f>
        <v>0.375</v>
      </c>
      <c r="K273">
        <f>VLOOKUP(H273,'[1]Winning index-IPL'!A$2:B$17,2,)</f>
        <v>0.47196300000000002</v>
      </c>
      <c r="L273">
        <f t="shared" si="4"/>
        <v>0</v>
      </c>
    </row>
    <row r="274" spans="1:12" x14ac:dyDescent="0.35">
      <c r="A274" t="s">
        <v>144</v>
      </c>
      <c r="B274" s="5">
        <v>41019</v>
      </c>
      <c r="C274">
        <v>2012</v>
      </c>
      <c r="D274">
        <v>25</v>
      </c>
      <c r="E274" t="s">
        <v>15</v>
      </c>
      <c r="F274" t="s">
        <v>24</v>
      </c>
      <c r="G274" t="s">
        <v>145</v>
      </c>
      <c r="H274" t="s">
        <v>24</v>
      </c>
      <c r="I274">
        <f>VLOOKUP(E274,'[1]Winning index-IPL'!A$2:B$17,2,)</f>
        <v>0.46774199999999999</v>
      </c>
      <c r="J274">
        <f>VLOOKUP(F274,'[1]Winning index-IPL'!A$2:B$17,2,)</f>
        <v>0.48130800000000001</v>
      </c>
      <c r="K274">
        <f>VLOOKUP(H274,'[1]Winning index-IPL'!A$2:B$17,2,)</f>
        <v>0.48130800000000001</v>
      </c>
      <c r="L274">
        <f t="shared" si="4"/>
        <v>0</v>
      </c>
    </row>
    <row r="275" spans="1:12" x14ac:dyDescent="0.35">
      <c r="A275" t="s">
        <v>142</v>
      </c>
      <c r="B275" s="5">
        <v>41020</v>
      </c>
      <c r="C275">
        <v>2012</v>
      </c>
      <c r="D275">
        <v>27</v>
      </c>
      <c r="E275" t="s">
        <v>12</v>
      </c>
      <c r="F275" t="s">
        <v>20</v>
      </c>
      <c r="G275" t="s">
        <v>143</v>
      </c>
      <c r="H275" t="s">
        <v>20</v>
      </c>
      <c r="I275">
        <f>VLOOKUP(E275,'[1]Winning index-IPL'!A$2:B$17,2,)</f>
        <v>0.47196300000000002</v>
      </c>
      <c r="J275">
        <f>VLOOKUP(F275,'[1]Winning index-IPL'!A$2:B$17,2,)</f>
        <v>0.26086999999999999</v>
      </c>
      <c r="K275">
        <f>VLOOKUP(H275,'[1]Winning index-IPL'!A$2:B$17,2,)</f>
        <v>0.26086999999999999</v>
      </c>
      <c r="L275">
        <f t="shared" si="4"/>
        <v>1</v>
      </c>
    </row>
    <row r="276" spans="1:12" x14ac:dyDescent="0.35">
      <c r="A276" t="s">
        <v>154</v>
      </c>
      <c r="B276" s="5">
        <v>41020</v>
      </c>
      <c r="C276">
        <v>2012</v>
      </c>
      <c r="D276">
        <v>26</v>
      </c>
      <c r="E276" t="s">
        <v>80</v>
      </c>
      <c r="F276" t="s">
        <v>22</v>
      </c>
      <c r="G276" t="s">
        <v>155</v>
      </c>
      <c r="H276" t="s">
        <v>80</v>
      </c>
      <c r="I276">
        <f>VLOOKUP(E276,'[1]Winning index-IPL'!A$2:B$17,2,)</f>
        <v>0.56989199999999995</v>
      </c>
      <c r="J276">
        <f>VLOOKUP(F276,'[1]Winning index-IPL'!A$2:B$17,2,)</f>
        <v>0.49462400000000001</v>
      </c>
      <c r="K276">
        <f>VLOOKUP(H276,'[1]Winning index-IPL'!A$2:B$17,2,)</f>
        <v>0.56989199999999995</v>
      </c>
      <c r="L276">
        <f t="shared" si="4"/>
        <v>0</v>
      </c>
    </row>
    <row r="277" spans="1:12" x14ac:dyDescent="0.35">
      <c r="A277" t="s">
        <v>148</v>
      </c>
      <c r="B277" s="5">
        <v>41021</v>
      </c>
      <c r="C277">
        <v>2012</v>
      </c>
      <c r="D277">
        <v>28</v>
      </c>
      <c r="E277" t="s">
        <v>19</v>
      </c>
      <c r="F277" t="s">
        <v>15</v>
      </c>
      <c r="G277" t="s">
        <v>149</v>
      </c>
      <c r="H277" t="s">
        <v>15</v>
      </c>
      <c r="I277">
        <f>VLOOKUP(E277,'[1]Winning index-IPL'!A$2:B$17,2,)</f>
        <v>0.55607499999999999</v>
      </c>
      <c r="J277">
        <f>VLOOKUP(F277,'[1]Winning index-IPL'!A$2:B$17,2,)</f>
        <v>0.46774199999999999</v>
      </c>
      <c r="K277">
        <f>VLOOKUP(H277,'[1]Winning index-IPL'!A$2:B$17,2,)</f>
        <v>0.46774199999999999</v>
      </c>
      <c r="L277">
        <f t="shared" si="4"/>
        <v>1</v>
      </c>
    </row>
    <row r="278" spans="1:12" x14ac:dyDescent="0.35">
      <c r="A278" t="s">
        <v>179</v>
      </c>
      <c r="B278" s="5">
        <v>41021</v>
      </c>
      <c r="C278">
        <v>2012</v>
      </c>
      <c r="D278">
        <v>29</v>
      </c>
      <c r="E278" t="s">
        <v>11</v>
      </c>
      <c r="F278" t="s">
        <v>17</v>
      </c>
      <c r="G278" t="s">
        <v>180</v>
      </c>
      <c r="H278" t="s">
        <v>17</v>
      </c>
      <c r="I278">
        <f>VLOOKUP(E278,'[1]Winning index-IPL'!A$2:B$17,2,)</f>
        <v>0.375</v>
      </c>
      <c r="J278">
        <f>VLOOKUP(F278,'[1]Winning index-IPL'!A$2:B$17,2,)</f>
        <v>0.49532700000000002</v>
      </c>
      <c r="K278">
        <f>VLOOKUP(H278,'[1]Winning index-IPL'!A$2:B$17,2,)</f>
        <v>0.49532700000000002</v>
      </c>
      <c r="L278">
        <f t="shared" si="4"/>
        <v>0</v>
      </c>
    </row>
    <row r="279" spans="1:12" x14ac:dyDescent="0.35">
      <c r="A279" t="s">
        <v>150</v>
      </c>
      <c r="B279" s="5">
        <v>41022</v>
      </c>
      <c r="C279">
        <v>2012</v>
      </c>
      <c r="D279">
        <v>30</v>
      </c>
      <c r="E279" t="s">
        <v>22</v>
      </c>
      <c r="F279" t="s">
        <v>24</v>
      </c>
      <c r="G279" t="s">
        <v>151</v>
      </c>
      <c r="H279" t="s">
        <v>24</v>
      </c>
      <c r="I279">
        <f>VLOOKUP(E279,'[1]Winning index-IPL'!A$2:B$17,2,)</f>
        <v>0.49462400000000001</v>
      </c>
      <c r="J279">
        <f>VLOOKUP(F279,'[1]Winning index-IPL'!A$2:B$17,2,)</f>
        <v>0.48130800000000001</v>
      </c>
      <c r="K279">
        <f>VLOOKUP(H279,'[1]Winning index-IPL'!A$2:B$17,2,)</f>
        <v>0.48130800000000001</v>
      </c>
      <c r="L279">
        <f t="shared" si="4"/>
        <v>1</v>
      </c>
    </row>
    <row r="280" spans="1:12" x14ac:dyDescent="0.35">
      <c r="A280" t="s">
        <v>197</v>
      </c>
      <c r="B280" s="5">
        <v>41023</v>
      </c>
      <c r="C280">
        <v>2012</v>
      </c>
      <c r="D280">
        <v>31</v>
      </c>
      <c r="E280" t="s">
        <v>20</v>
      </c>
      <c r="F280" t="s">
        <v>12</v>
      </c>
      <c r="G280" t="s">
        <v>198</v>
      </c>
      <c r="H280" t="s">
        <v>12</v>
      </c>
      <c r="I280">
        <f>VLOOKUP(E280,'[1]Winning index-IPL'!A$2:B$17,2,)</f>
        <v>0.26086999999999999</v>
      </c>
      <c r="J280">
        <f>VLOOKUP(F280,'[1]Winning index-IPL'!A$2:B$17,2,)</f>
        <v>0.47196300000000002</v>
      </c>
      <c r="K280">
        <f>VLOOKUP(H280,'[1]Winning index-IPL'!A$2:B$17,2,)</f>
        <v>0.47196300000000002</v>
      </c>
      <c r="L280">
        <f t="shared" si="4"/>
        <v>0</v>
      </c>
    </row>
    <row r="281" spans="1:12" x14ac:dyDescent="0.35">
      <c r="A281" t="s">
        <v>144</v>
      </c>
      <c r="B281" s="5">
        <v>41024</v>
      </c>
      <c r="C281">
        <v>2012</v>
      </c>
      <c r="D281">
        <v>33</v>
      </c>
      <c r="E281" t="s">
        <v>15</v>
      </c>
      <c r="F281" t="s">
        <v>19</v>
      </c>
      <c r="G281" t="s">
        <v>145</v>
      </c>
      <c r="H281" t="s">
        <v>19</v>
      </c>
      <c r="I281">
        <f>VLOOKUP(E281,'[1]Winning index-IPL'!A$2:B$17,2,)</f>
        <v>0.46774199999999999</v>
      </c>
      <c r="J281">
        <f>VLOOKUP(F281,'[1]Winning index-IPL'!A$2:B$17,2,)</f>
        <v>0.55607499999999999</v>
      </c>
      <c r="K281">
        <f>VLOOKUP(H281,'[1]Winning index-IPL'!A$2:B$17,2,)</f>
        <v>0.55607499999999999</v>
      </c>
      <c r="L281">
        <f t="shared" si="4"/>
        <v>0</v>
      </c>
    </row>
    <row r="282" spans="1:12" x14ac:dyDescent="0.35">
      <c r="A282" t="s">
        <v>197</v>
      </c>
      <c r="B282" s="5">
        <v>41025</v>
      </c>
      <c r="C282">
        <v>2012</v>
      </c>
      <c r="D282">
        <v>35</v>
      </c>
      <c r="E282" t="s">
        <v>20</v>
      </c>
      <c r="F282" t="s">
        <v>11</v>
      </c>
      <c r="G282" t="s">
        <v>198</v>
      </c>
      <c r="H282" t="s">
        <v>11</v>
      </c>
      <c r="I282">
        <f>VLOOKUP(E282,'[1]Winning index-IPL'!A$2:B$17,2,)</f>
        <v>0.26086999999999999</v>
      </c>
      <c r="J282">
        <f>VLOOKUP(F282,'[1]Winning index-IPL'!A$2:B$17,2,)</f>
        <v>0.375</v>
      </c>
      <c r="K282">
        <f>VLOOKUP(H282,'[1]Winning index-IPL'!A$2:B$17,2,)</f>
        <v>0.375</v>
      </c>
      <c r="L282">
        <f t="shared" si="4"/>
        <v>0</v>
      </c>
    </row>
    <row r="283" spans="1:12" x14ac:dyDescent="0.35">
      <c r="A283" t="s">
        <v>142</v>
      </c>
      <c r="B283" s="5">
        <v>41026</v>
      </c>
      <c r="C283">
        <v>2012</v>
      </c>
      <c r="D283">
        <v>36</v>
      </c>
      <c r="E283" t="s">
        <v>12</v>
      </c>
      <c r="F283" t="s">
        <v>19</v>
      </c>
      <c r="G283" t="s">
        <v>143</v>
      </c>
      <c r="H283" t="s">
        <v>12</v>
      </c>
      <c r="I283">
        <f>VLOOKUP(E283,'[1]Winning index-IPL'!A$2:B$17,2,)</f>
        <v>0.47196300000000002</v>
      </c>
      <c r="J283">
        <f>VLOOKUP(F283,'[1]Winning index-IPL'!A$2:B$17,2,)</f>
        <v>0.55607499999999999</v>
      </c>
      <c r="K283">
        <f>VLOOKUP(H283,'[1]Winning index-IPL'!A$2:B$17,2,)</f>
        <v>0.47196300000000002</v>
      </c>
      <c r="L283">
        <f t="shared" si="4"/>
        <v>1</v>
      </c>
    </row>
    <row r="284" spans="1:12" x14ac:dyDescent="0.35">
      <c r="A284" t="s">
        <v>146</v>
      </c>
      <c r="B284" s="5">
        <v>41027</v>
      </c>
      <c r="C284">
        <v>2012</v>
      </c>
      <c r="D284">
        <v>38</v>
      </c>
      <c r="E284" t="s">
        <v>17</v>
      </c>
      <c r="F284" t="s">
        <v>24</v>
      </c>
      <c r="G284" t="s">
        <v>147</v>
      </c>
      <c r="H284" t="s">
        <v>17</v>
      </c>
      <c r="I284">
        <f>VLOOKUP(E284,'[1]Winning index-IPL'!A$2:B$17,2,)</f>
        <v>0.49532700000000002</v>
      </c>
      <c r="J284">
        <f>VLOOKUP(F284,'[1]Winning index-IPL'!A$2:B$17,2,)</f>
        <v>0.48130800000000001</v>
      </c>
      <c r="K284">
        <f>VLOOKUP(H284,'[1]Winning index-IPL'!A$2:B$17,2,)</f>
        <v>0.49532700000000002</v>
      </c>
      <c r="L284">
        <f t="shared" si="4"/>
        <v>0</v>
      </c>
    </row>
    <row r="285" spans="1:12" x14ac:dyDescent="0.35">
      <c r="A285" t="s">
        <v>154</v>
      </c>
      <c r="B285" s="5">
        <v>41027</v>
      </c>
      <c r="C285">
        <v>2012</v>
      </c>
      <c r="D285">
        <v>37</v>
      </c>
      <c r="E285" t="s">
        <v>80</v>
      </c>
      <c r="F285" t="s">
        <v>15</v>
      </c>
      <c r="G285" t="s">
        <v>155</v>
      </c>
      <c r="H285" t="s">
        <v>15</v>
      </c>
      <c r="I285">
        <f>VLOOKUP(E285,'[1]Winning index-IPL'!A$2:B$17,2,)</f>
        <v>0.56989199999999995</v>
      </c>
      <c r="J285">
        <f>VLOOKUP(F285,'[1]Winning index-IPL'!A$2:B$17,2,)</f>
        <v>0.46774199999999999</v>
      </c>
      <c r="K285">
        <f>VLOOKUP(H285,'[1]Winning index-IPL'!A$2:B$17,2,)</f>
        <v>0.46774199999999999</v>
      </c>
      <c r="L285">
        <f t="shared" si="4"/>
        <v>1</v>
      </c>
    </row>
    <row r="286" spans="1:12" x14ac:dyDescent="0.35">
      <c r="A286" t="s">
        <v>148</v>
      </c>
      <c r="B286" s="5">
        <v>41028</v>
      </c>
      <c r="C286">
        <v>2012</v>
      </c>
      <c r="D286">
        <v>40</v>
      </c>
      <c r="E286" t="s">
        <v>19</v>
      </c>
      <c r="F286" t="s">
        <v>11</v>
      </c>
      <c r="G286" t="s">
        <v>149</v>
      </c>
      <c r="H286" t="s">
        <v>19</v>
      </c>
      <c r="I286">
        <f>VLOOKUP(E286,'[1]Winning index-IPL'!A$2:B$17,2,)</f>
        <v>0.55607499999999999</v>
      </c>
      <c r="J286">
        <f>VLOOKUP(F286,'[1]Winning index-IPL'!A$2:B$17,2,)</f>
        <v>0.375</v>
      </c>
      <c r="K286">
        <f>VLOOKUP(H286,'[1]Winning index-IPL'!A$2:B$17,2,)</f>
        <v>0.55607499999999999</v>
      </c>
      <c r="L286">
        <f t="shared" si="4"/>
        <v>0</v>
      </c>
    </row>
    <row r="287" spans="1:12" x14ac:dyDescent="0.35">
      <c r="A287" t="s">
        <v>142</v>
      </c>
      <c r="B287" s="5">
        <v>41028</v>
      </c>
      <c r="C287">
        <v>2012</v>
      </c>
      <c r="D287">
        <v>39</v>
      </c>
      <c r="E287" t="s">
        <v>12</v>
      </c>
      <c r="F287" t="s">
        <v>22</v>
      </c>
      <c r="G287" t="s">
        <v>143</v>
      </c>
      <c r="H287" t="s">
        <v>12</v>
      </c>
      <c r="I287">
        <f>VLOOKUP(E287,'[1]Winning index-IPL'!A$2:B$17,2,)</f>
        <v>0.47196300000000002</v>
      </c>
      <c r="J287">
        <f>VLOOKUP(F287,'[1]Winning index-IPL'!A$2:B$17,2,)</f>
        <v>0.49462400000000001</v>
      </c>
      <c r="K287">
        <f>VLOOKUP(H287,'[1]Winning index-IPL'!A$2:B$17,2,)</f>
        <v>0.47196300000000002</v>
      </c>
      <c r="L287">
        <f t="shared" si="4"/>
        <v>1</v>
      </c>
    </row>
    <row r="288" spans="1:12" x14ac:dyDescent="0.35">
      <c r="A288" t="s">
        <v>154</v>
      </c>
      <c r="B288" s="5">
        <v>41029</v>
      </c>
      <c r="C288">
        <v>2012</v>
      </c>
      <c r="D288">
        <v>41</v>
      </c>
      <c r="E288" t="s">
        <v>80</v>
      </c>
      <c r="F288" t="s">
        <v>17</v>
      </c>
      <c r="G288" t="s">
        <v>155</v>
      </c>
      <c r="H288" t="s">
        <v>17</v>
      </c>
      <c r="I288">
        <f>VLOOKUP(E288,'[1]Winning index-IPL'!A$2:B$17,2,)</f>
        <v>0.56989199999999995</v>
      </c>
      <c r="J288">
        <f>VLOOKUP(F288,'[1]Winning index-IPL'!A$2:B$17,2,)</f>
        <v>0.49532700000000002</v>
      </c>
      <c r="K288">
        <f>VLOOKUP(H288,'[1]Winning index-IPL'!A$2:B$17,2,)</f>
        <v>0.49532700000000002</v>
      </c>
      <c r="L288">
        <f t="shared" si="4"/>
        <v>1</v>
      </c>
    </row>
    <row r="289" spans="1:12" x14ac:dyDescent="0.35">
      <c r="A289" t="s">
        <v>150</v>
      </c>
      <c r="B289" s="5">
        <v>41030</v>
      </c>
      <c r="C289">
        <v>2012</v>
      </c>
      <c r="D289">
        <v>43</v>
      </c>
      <c r="E289" t="s">
        <v>22</v>
      </c>
      <c r="F289" t="s">
        <v>12</v>
      </c>
      <c r="G289" t="s">
        <v>151</v>
      </c>
      <c r="H289" t="s">
        <v>12</v>
      </c>
      <c r="I289">
        <f>VLOOKUP(E289,'[1]Winning index-IPL'!A$2:B$17,2,)</f>
        <v>0.49462400000000001</v>
      </c>
      <c r="J289">
        <f>VLOOKUP(F289,'[1]Winning index-IPL'!A$2:B$17,2,)</f>
        <v>0.47196300000000002</v>
      </c>
      <c r="K289">
        <f>VLOOKUP(H289,'[1]Winning index-IPL'!A$2:B$17,2,)</f>
        <v>0.47196300000000002</v>
      </c>
      <c r="L289">
        <f t="shared" si="4"/>
        <v>1</v>
      </c>
    </row>
    <row r="290" spans="1:12" x14ac:dyDescent="0.35">
      <c r="A290" t="s">
        <v>179</v>
      </c>
      <c r="B290" s="5">
        <v>41030</v>
      </c>
      <c r="C290">
        <v>2012</v>
      </c>
      <c r="D290">
        <v>42</v>
      </c>
      <c r="E290" t="s">
        <v>11</v>
      </c>
      <c r="F290" t="s">
        <v>20</v>
      </c>
      <c r="G290" t="s">
        <v>180</v>
      </c>
      <c r="H290" t="s">
        <v>11</v>
      </c>
      <c r="I290">
        <f>VLOOKUP(E290,'[1]Winning index-IPL'!A$2:B$17,2,)</f>
        <v>0.375</v>
      </c>
      <c r="J290">
        <f>VLOOKUP(F290,'[1]Winning index-IPL'!A$2:B$17,2,)</f>
        <v>0.26086999999999999</v>
      </c>
      <c r="K290">
        <f>VLOOKUP(H290,'[1]Winning index-IPL'!A$2:B$17,2,)</f>
        <v>0.375</v>
      </c>
      <c r="L290">
        <f t="shared" si="4"/>
        <v>0</v>
      </c>
    </row>
    <row r="291" spans="1:12" x14ac:dyDescent="0.35">
      <c r="A291" t="s">
        <v>139</v>
      </c>
      <c r="B291" s="5">
        <v>41031</v>
      </c>
      <c r="C291">
        <v>2012</v>
      </c>
      <c r="D291">
        <v>44</v>
      </c>
      <c r="E291" t="s">
        <v>24</v>
      </c>
      <c r="F291" t="s">
        <v>15</v>
      </c>
      <c r="G291" t="s">
        <v>141</v>
      </c>
      <c r="H291" t="s">
        <v>15</v>
      </c>
      <c r="I291">
        <f>VLOOKUP(E291,'[1]Winning index-IPL'!A$2:B$17,2,)</f>
        <v>0.48130800000000001</v>
      </c>
      <c r="J291">
        <f>VLOOKUP(F291,'[1]Winning index-IPL'!A$2:B$17,2,)</f>
        <v>0.46774199999999999</v>
      </c>
      <c r="K291">
        <f>VLOOKUP(H291,'[1]Winning index-IPL'!A$2:B$17,2,)</f>
        <v>0.46774199999999999</v>
      </c>
      <c r="L291">
        <f t="shared" si="4"/>
        <v>1</v>
      </c>
    </row>
    <row r="292" spans="1:12" x14ac:dyDescent="0.35">
      <c r="A292" t="s">
        <v>197</v>
      </c>
      <c r="B292" s="5">
        <v>41032</v>
      </c>
      <c r="C292">
        <v>2012</v>
      </c>
      <c r="D292">
        <v>45</v>
      </c>
      <c r="E292" t="s">
        <v>20</v>
      </c>
      <c r="F292" t="s">
        <v>19</v>
      </c>
      <c r="G292" t="s">
        <v>198</v>
      </c>
      <c r="H292" t="s">
        <v>19</v>
      </c>
      <c r="I292">
        <f>VLOOKUP(E292,'[1]Winning index-IPL'!A$2:B$17,2,)</f>
        <v>0.26086999999999999</v>
      </c>
      <c r="J292">
        <f>VLOOKUP(F292,'[1]Winning index-IPL'!A$2:B$17,2,)</f>
        <v>0.55607499999999999</v>
      </c>
      <c r="K292">
        <f>VLOOKUP(H292,'[1]Winning index-IPL'!A$2:B$17,2,)</f>
        <v>0.55607499999999999</v>
      </c>
      <c r="L292">
        <f t="shared" si="4"/>
        <v>0</v>
      </c>
    </row>
    <row r="293" spans="1:12" x14ac:dyDescent="0.35">
      <c r="A293" t="s">
        <v>154</v>
      </c>
      <c r="B293" s="5">
        <v>41033</v>
      </c>
      <c r="C293">
        <v>2012</v>
      </c>
      <c r="D293">
        <v>46</v>
      </c>
      <c r="E293" t="s">
        <v>80</v>
      </c>
      <c r="F293" t="s">
        <v>11</v>
      </c>
      <c r="G293" t="s">
        <v>155</v>
      </c>
      <c r="H293" t="s">
        <v>80</v>
      </c>
      <c r="I293">
        <f>VLOOKUP(E293,'[1]Winning index-IPL'!A$2:B$17,2,)</f>
        <v>0.56989199999999995</v>
      </c>
      <c r="J293">
        <f>VLOOKUP(F293,'[1]Winning index-IPL'!A$2:B$17,2,)</f>
        <v>0.375</v>
      </c>
      <c r="K293">
        <f>VLOOKUP(H293,'[1]Winning index-IPL'!A$2:B$17,2,)</f>
        <v>0.56989199999999995</v>
      </c>
      <c r="L293">
        <f t="shared" si="4"/>
        <v>0</v>
      </c>
    </row>
    <row r="294" spans="1:12" x14ac:dyDescent="0.35">
      <c r="A294" t="s">
        <v>144</v>
      </c>
      <c r="B294" s="5">
        <v>41034</v>
      </c>
      <c r="C294">
        <v>2012</v>
      </c>
      <c r="D294">
        <v>48</v>
      </c>
      <c r="E294" t="s">
        <v>15</v>
      </c>
      <c r="F294" t="s">
        <v>22</v>
      </c>
      <c r="G294" t="s">
        <v>145</v>
      </c>
      <c r="H294" t="s">
        <v>22</v>
      </c>
      <c r="I294">
        <f>VLOOKUP(E294,'[1]Winning index-IPL'!A$2:B$17,2,)</f>
        <v>0.46774199999999999</v>
      </c>
      <c r="J294">
        <f>VLOOKUP(F294,'[1]Winning index-IPL'!A$2:B$17,2,)</f>
        <v>0.49462400000000001</v>
      </c>
      <c r="K294">
        <f>VLOOKUP(H294,'[1]Winning index-IPL'!A$2:B$17,2,)</f>
        <v>0.49462400000000001</v>
      </c>
      <c r="L294">
        <f t="shared" si="4"/>
        <v>0</v>
      </c>
    </row>
    <row r="295" spans="1:12" x14ac:dyDescent="0.35">
      <c r="A295" t="s">
        <v>146</v>
      </c>
      <c r="B295" s="5">
        <v>41034</v>
      </c>
      <c r="C295">
        <v>2012</v>
      </c>
      <c r="D295">
        <v>47</v>
      </c>
      <c r="E295" t="s">
        <v>17</v>
      </c>
      <c r="F295" t="s">
        <v>20</v>
      </c>
      <c r="G295" t="s">
        <v>147</v>
      </c>
      <c r="H295" t="s">
        <v>17</v>
      </c>
      <c r="I295">
        <f>VLOOKUP(E295,'[1]Winning index-IPL'!A$2:B$17,2,)</f>
        <v>0.49532700000000002</v>
      </c>
      <c r="J295">
        <f>VLOOKUP(F295,'[1]Winning index-IPL'!A$2:B$17,2,)</f>
        <v>0.26086999999999999</v>
      </c>
      <c r="K295">
        <f>VLOOKUP(H295,'[1]Winning index-IPL'!A$2:B$17,2,)</f>
        <v>0.49532700000000002</v>
      </c>
      <c r="L295">
        <f t="shared" si="4"/>
        <v>0</v>
      </c>
    </row>
    <row r="296" spans="1:12" x14ac:dyDescent="0.35">
      <c r="A296" t="s">
        <v>139</v>
      </c>
      <c r="B296" s="5">
        <v>41035</v>
      </c>
      <c r="C296">
        <v>2012</v>
      </c>
      <c r="D296">
        <v>50</v>
      </c>
      <c r="E296" t="s">
        <v>24</v>
      </c>
      <c r="F296" t="s">
        <v>11</v>
      </c>
      <c r="G296" t="s">
        <v>141</v>
      </c>
      <c r="H296" t="s">
        <v>24</v>
      </c>
      <c r="I296">
        <f>VLOOKUP(E296,'[1]Winning index-IPL'!A$2:B$17,2,)</f>
        <v>0.48130800000000001</v>
      </c>
      <c r="J296">
        <f>VLOOKUP(F296,'[1]Winning index-IPL'!A$2:B$17,2,)</f>
        <v>0.375</v>
      </c>
      <c r="K296">
        <f>VLOOKUP(H296,'[1]Winning index-IPL'!A$2:B$17,2,)</f>
        <v>0.48130800000000001</v>
      </c>
      <c r="L296">
        <f t="shared" si="4"/>
        <v>0</v>
      </c>
    </row>
    <row r="297" spans="1:12" x14ac:dyDescent="0.35">
      <c r="A297" t="s">
        <v>148</v>
      </c>
      <c r="B297" s="5">
        <v>41035</v>
      </c>
      <c r="C297">
        <v>2012</v>
      </c>
      <c r="D297">
        <v>49</v>
      </c>
      <c r="E297" t="s">
        <v>19</v>
      </c>
      <c r="F297" t="s">
        <v>80</v>
      </c>
      <c r="G297" t="s">
        <v>149</v>
      </c>
      <c r="H297" t="s">
        <v>19</v>
      </c>
      <c r="I297">
        <f>VLOOKUP(E297,'[1]Winning index-IPL'!A$2:B$17,2,)</f>
        <v>0.55607499999999999</v>
      </c>
      <c r="J297">
        <f>VLOOKUP(F297,'[1]Winning index-IPL'!A$2:B$17,2,)</f>
        <v>0.56989199999999995</v>
      </c>
      <c r="K297">
        <f>VLOOKUP(H297,'[1]Winning index-IPL'!A$2:B$17,2,)</f>
        <v>0.55607499999999999</v>
      </c>
      <c r="L297">
        <f t="shared" si="4"/>
        <v>1</v>
      </c>
    </row>
    <row r="298" spans="1:12" x14ac:dyDescent="0.35">
      <c r="A298" t="s">
        <v>142</v>
      </c>
      <c r="B298" s="5">
        <v>41036</v>
      </c>
      <c r="C298">
        <v>2012</v>
      </c>
      <c r="D298">
        <v>51</v>
      </c>
      <c r="E298" t="s">
        <v>12</v>
      </c>
      <c r="F298" t="s">
        <v>17</v>
      </c>
      <c r="G298" t="s">
        <v>143</v>
      </c>
      <c r="H298" t="s">
        <v>17</v>
      </c>
      <c r="I298">
        <f>VLOOKUP(E298,'[1]Winning index-IPL'!A$2:B$17,2,)</f>
        <v>0.47196300000000002</v>
      </c>
      <c r="J298">
        <f>VLOOKUP(F298,'[1]Winning index-IPL'!A$2:B$17,2,)</f>
        <v>0.49532700000000002</v>
      </c>
      <c r="K298">
        <f>VLOOKUP(H298,'[1]Winning index-IPL'!A$2:B$17,2,)</f>
        <v>0.49532700000000002</v>
      </c>
      <c r="L298">
        <f t="shared" si="4"/>
        <v>0</v>
      </c>
    </row>
    <row r="299" spans="1:12" x14ac:dyDescent="0.35">
      <c r="A299" t="s">
        <v>152</v>
      </c>
      <c r="B299" s="5">
        <v>41037</v>
      </c>
      <c r="C299">
        <v>2012</v>
      </c>
      <c r="D299">
        <v>53</v>
      </c>
      <c r="E299" t="s">
        <v>11</v>
      </c>
      <c r="F299" t="s">
        <v>15</v>
      </c>
      <c r="G299" t="s">
        <v>153</v>
      </c>
      <c r="H299" t="s">
        <v>15</v>
      </c>
      <c r="I299">
        <f>VLOOKUP(E299,'[1]Winning index-IPL'!A$2:B$17,2,)</f>
        <v>0.375</v>
      </c>
      <c r="J299">
        <f>VLOOKUP(F299,'[1]Winning index-IPL'!A$2:B$17,2,)</f>
        <v>0.46774199999999999</v>
      </c>
      <c r="K299">
        <f>VLOOKUP(H299,'[1]Winning index-IPL'!A$2:B$17,2,)</f>
        <v>0.46774199999999999</v>
      </c>
      <c r="L299">
        <f t="shared" si="4"/>
        <v>0</v>
      </c>
    </row>
    <row r="300" spans="1:12" x14ac:dyDescent="0.35">
      <c r="A300" t="s">
        <v>197</v>
      </c>
      <c r="B300" s="5">
        <v>41037</v>
      </c>
      <c r="C300">
        <v>2012</v>
      </c>
      <c r="D300">
        <v>52</v>
      </c>
      <c r="E300" t="s">
        <v>20</v>
      </c>
      <c r="F300" t="s">
        <v>22</v>
      </c>
      <c r="G300" t="s">
        <v>198</v>
      </c>
      <c r="H300" t="s">
        <v>22</v>
      </c>
      <c r="I300">
        <f>VLOOKUP(E300,'[1]Winning index-IPL'!A$2:B$17,2,)</f>
        <v>0.26086999999999999</v>
      </c>
      <c r="J300">
        <f>VLOOKUP(F300,'[1]Winning index-IPL'!A$2:B$17,2,)</f>
        <v>0.49462400000000001</v>
      </c>
      <c r="K300">
        <f>VLOOKUP(H300,'[1]Winning index-IPL'!A$2:B$17,2,)</f>
        <v>0.49462400000000001</v>
      </c>
      <c r="L300">
        <f t="shared" si="4"/>
        <v>0</v>
      </c>
    </row>
    <row r="301" spans="1:12" x14ac:dyDescent="0.35">
      <c r="A301" t="s">
        <v>148</v>
      </c>
      <c r="B301" s="5">
        <v>41038</v>
      </c>
      <c r="C301">
        <v>2012</v>
      </c>
      <c r="D301">
        <v>54</v>
      </c>
      <c r="E301" t="s">
        <v>19</v>
      </c>
      <c r="F301" t="s">
        <v>24</v>
      </c>
      <c r="G301" t="s">
        <v>149</v>
      </c>
      <c r="H301" t="s">
        <v>24</v>
      </c>
      <c r="I301">
        <f>VLOOKUP(E301,'[1]Winning index-IPL'!A$2:B$17,2,)</f>
        <v>0.55607499999999999</v>
      </c>
      <c r="J301">
        <f>VLOOKUP(F301,'[1]Winning index-IPL'!A$2:B$17,2,)</f>
        <v>0.48130800000000001</v>
      </c>
      <c r="K301">
        <f>VLOOKUP(H301,'[1]Winning index-IPL'!A$2:B$17,2,)</f>
        <v>0.48130800000000001</v>
      </c>
      <c r="L301">
        <f t="shared" si="4"/>
        <v>1</v>
      </c>
    </row>
    <row r="302" spans="1:12" x14ac:dyDescent="0.35">
      <c r="A302" t="s">
        <v>150</v>
      </c>
      <c r="B302" s="5">
        <v>41039</v>
      </c>
      <c r="C302">
        <v>2012</v>
      </c>
      <c r="D302">
        <v>56</v>
      </c>
      <c r="E302" t="s">
        <v>22</v>
      </c>
      <c r="F302" t="s">
        <v>80</v>
      </c>
      <c r="G302" t="s">
        <v>151</v>
      </c>
      <c r="H302" t="s">
        <v>80</v>
      </c>
      <c r="I302">
        <f>VLOOKUP(E302,'[1]Winning index-IPL'!A$2:B$17,2,)</f>
        <v>0.49462400000000001</v>
      </c>
      <c r="J302">
        <f>VLOOKUP(F302,'[1]Winning index-IPL'!A$2:B$17,2,)</f>
        <v>0.56989199999999995</v>
      </c>
      <c r="K302">
        <f>VLOOKUP(H302,'[1]Winning index-IPL'!A$2:B$17,2,)</f>
        <v>0.56989199999999995</v>
      </c>
      <c r="L302">
        <f t="shared" si="4"/>
        <v>0</v>
      </c>
    </row>
    <row r="303" spans="1:12" x14ac:dyDescent="0.35">
      <c r="A303" t="s">
        <v>152</v>
      </c>
      <c r="B303" s="5">
        <v>41039</v>
      </c>
      <c r="C303">
        <v>2012</v>
      </c>
      <c r="D303">
        <v>55</v>
      </c>
      <c r="E303" t="s">
        <v>11</v>
      </c>
      <c r="F303" t="s">
        <v>12</v>
      </c>
      <c r="G303" t="s">
        <v>153</v>
      </c>
      <c r="H303" t="s">
        <v>12</v>
      </c>
      <c r="I303">
        <f>VLOOKUP(E303,'[1]Winning index-IPL'!A$2:B$17,2,)</f>
        <v>0.375</v>
      </c>
      <c r="J303">
        <f>VLOOKUP(F303,'[1]Winning index-IPL'!A$2:B$17,2,)</f>
        <v>0.47196300000000002</v>
      </c>
      <c r="K303">
        <f>VLOOKUP(H303,'[1]Winning index-IPL'!A$2:B$17,2,)</f>
        <v>0.47196300000000002</v>
      </c>
      <c r="L303">
        <f t="shared" si="4"/>
        <v>0</v>
      </c>
    </row>
    <row r="304" spans="1:12" x14ac:dyDescent="0.35">
      <c r="A304" t="s">
        <v>197</v>
      </c>
      <c r="B304" s="5">
        <v>41040</v>
      </c>
      <c r="C304">
        <v>2012</v>
      </c>
      <c r="D304">
        <v>57</v>
      </c>
      <c r="E304" t="s">
        <v>20</v>
      </c>
      <c r="F304" t="s">
        <v>24</v>
      </c>
      <c r="G304" t="s">
        <v>198</v>
      </c>
      <c r="H304" t="s">
        <v>24</v>
      </c>
      <c r="I304">
        <f>VLOOKUP(E304,'[1]Winning index-IPL'!A$2:B$17,2,)</f>
        <v>0.26086999999999999</v>
      </c>
      <c r="J304">
        <f>VLOOKUP(F304,'[1]Winning index-IPL'!A$2:B$17,2,)</f>
        <v>0.48130800000000001</v>
      </c>
      <c r="K304">
        <f>VLOOKUP(H304,'[1]Winning index-IPL'!A$2:B$17,2,)</f>
        <v>0.48130800000000001</v>
      </c>
      <c r="L304">
        <f t="shared" si="4"/>
        <v>0</v>
      </c>
    </row>
    <row r="305" spans="1:12" x14ac:dyDescent="0.35">
      <c r="A305" t="s">
        <v>154</v>
      </c>
      <c r="B305" s="5">
        <v>41041</v>
      </c>
      <c r="C305">
        <v>2012</v>
      </c>
      <c r="D305">
        <v>59</v>
      </c>
      <c r="E305" t="s">
        <v>80</v>
      </c>
      <c r="F305" t="s">
        <v>12</v>
      </c>
      <c r="G305" t="s">
        <v>155</v>
      </c>
      <c r="H305" t="s">
        <v>80</v>
      </c>
      <c r="I305">
        <f>VLOOKUP(E305,'[1]Winning index-IPL'!A$2:B$17,2,)</f>
        <v>0.56989199999999995</v>
      </c>
      <c r="J305">
        <f>VLOOKUP(F305,'[1]Winning index-IPL'!A$2:B$17,2,)</f>
        <v>0.47196300000000002</v>
      </c>
      <c r="K305">
        <f>VLOOKUP(H305,'[1]Winning index-IPL'!A$2:B$17,2,)</f>
        <v>0.56989199999999995</v>
      </c>
      <c r="L305">
        <f t="shared" si="4"/>
        <v>0</v>
      </c>
    </row>
    <row r="306" spans="1:12" x14ac:dyDescent="0.35">
      <c r="A306" t="s">
        <v>146</v>
      </c>
      <c r="B306" s="5">
        <v>41041</v>
      </c>
      <c r="C306">
        <v>2012</v>
      </c>
      <c r="D306">
        <v>58</v>
      </c>
      <c r="E306" t="s">
        <v>17</v>
      </c>
      <c r="F306" t="s">
        <v>19</v>
      </c>
      <c r="G306" t="s">
        <v>147</v>
      </c>
      <c r="H306" t="s">
        <v>19</v>
      </c>
      <c r="I306">
        <f>VLOOKUP(E306,'[1]Winning index-IPL'!A$2:B$17,2,)</f>
        <v>0.49532700000000002</v>
      </c>
      <c r="J306">
        <f>VLOOKUP(F306,'[1]Winning index-IPL'!A$2:B$17,2,)</f>
        <v>0.55607499999999999</v>
      </c>
      <c r="K306">
        <f>VLOOKUP(H306,'[1]Winning index-IPL'!A$2:B$17,2,)</f>
        <v>0.55607499999999999</v>
      </c>
      <c r="L306">
        <f t="shared" si="4"/>
        <v>0</v>
      </c>
    </row>
    <row r="307" spans="1:12" x14ac:dyDescent="0.35">
      <c r="A307" t="s">
        <v>144</v>
      </c>
      <c r="B307" s="5">
        <v>41042</v>
      </c>
      <c r="C307">
        <v>2012</v>
      </c>
      <c r="D307">
        <v>61</v>
      </c>
      <c r="E307" t="s">
        <v>15</v>
      </c>
      <c r="F307" t="s">
        <v>11</v>
      </c>
      <c r="G307" t="s">
        <v>145</v>
      </c>
      <c r="H307" t="s">
        <v>15</v>
      </c>
      <c r="I307">
        <f>VLOOKUP(E307,'[1]Winning index-IPL'!A$2:B$17,2,)</f>
        <v>0.46774199999999999</v>
      </c>
      <c r="J307">
        <f>VLOOKUP(F307,'[1]Winning index-IPL'!A$2:B$17,2,)</f>
        <v>0.375</v>
      </c>
      <c r="K307">
        <f>VLOOKUP(H307,'[1]Winning index-IPL'!A$2:B$17,2,)</f>
        <v>0.46774199999999999</v>
      </c>
      <c r="L307">
        <f t="shared" si="4"/>
        <v>0</v>
      </c>
    </row>
    <row r="308" spans="1:12" x14ac:dyDescent="0.35">
      <c r="A308" t="s">
        <v>150</v>
      </c>
      <c r="B308" s="5">
        <v>41042</v>
      </c>
      <c r="C308">
        <v>2012</v>
      </c>
      <c r="D308">
        <v>60</v>
      </c>
      <c r="E308" t="s">
        <v>22</v>
      </c>
      <c r="F308" t="s">
        <v>20</v>
      </c>
      <c r="G308" t="s">
        <v>151</v>
      </c>
      <c r="H308" t="s">
        <v>22</v>
      </c>
      <c r="I308">
        <f>VLOOKUP(E308,'[1]Winning index-IPL'!A$2:B$17,2,)</f>
        <v>0.49462400000000001</v>
      </c>
      <c r="J308">
        <f>VLOOKUP(F308,'[1]Winning index-IPL'!A$2:B$17,2,)</f>
        <v>0.26086999999999999</v>
      </c>
      <c r="K308">
        <f>VLOOKUP(H308,'[1]Winning index-IPL'!A$2:B$17,2,)</f>
        <v>0.49462400000000001</v>
      </c>
      <c r="L308">
        <f t="shared" si="4"/>
        <v>0</v>
      </c>
    </row>
    <row r="309" spans="1:12" x14ac:dyDescent="0.35">
      <c r="A309" t="s">
        <v>146</v>
      </c>
      <c r="B309" s="5">
        <v>41043</v>
      </c>
      <c r="C309">
        <v>2012</v>
      </c>
      <c r="D309">
        <v>63</v>
      </c>
      <c r="E309" t="s">
        <v>17</v>
      </c>
      <c r="F309" t="s">
        <v>80</v>
      </c>
      <c r="G309" t="s">
        <v>147</v>
      </c>
      <c r="H309" t="s">
        <v>80</v>
      </c>
      <c r="I309">
        <f>VLOOKUP(E309,'[1]Winning index-IPL'!A$2:B$17,2,)</f>
        <v>0.49532700000000002</v>
      </c>
      <c r="J309">
        <f>VLOOKUP(F309,'[1]Winning index-IPL'!A$2:B$17,2,)</f>
        <v>0.56989199999999995</v>
      </c>
      <c r="K309">
        <f>VLOOKUP(H309,'[1]Winning index-IPL'!A$2:B$17,2,)</f>
        <v>0.56989199999999995</v>
      </c>
      <c r="L309">
        <f t="shared" si="4"/>
        <v>0</v>
      </c>
    </row>
    <row r="310" spans="1:12" x14ac:dyDescent="0.35">
      <c r="A310" t="s">
        <v>139</v>
      </c>
      <c r="B310" s="5">
        <v>41043</v>
      </c>
      <c r="C310">
        <v>2012</v>
      </c>
      <c r="D310">
        <v>62</v>
      </c>
      <c r="E310" t="s">
        <v>24</v>
      </c>
      <c r="F310" t="s">
        <v>19</v>
      </c>
      <c r="G310" t="s">
        <v>141</v>
      </c>
      <c r="H310" t="s">
        <v>19</v>
      </c>
      <c r="I310">
        <f>VLOOKUP(E310,'[1]Winning index-IPL'!A$2:B$17,2,)</f>
        <v>0.48130800000000001</v>
      </c>
      <c r="J310">
        <f>VLOOKUP(F310,'[1]Winning index-IPL'!A$2:B$17,2,)</f>
        <v>0.55607499999999999</v>
      </c>
      <c r="K310">
        <f>VLOOKUP(H310,'[1]Winning index-IPL'!A$2:B$17,2,)</f>
        <v>0.55607499999999999</v>
      </c>
      <c r="L310">
        <f t="shared" si="4"/>
        <v>0</v>
      </c>
    </row>
    <row r="311" spans="1:12" x14ac:dyDescent="0.35">
      <c r="A311" t="s">
        <v>142</v>
      </c>
      <c r="B311" s="5">
        <v>41044</v>
      </c>
      <c r="C311">
        <v>2012</v>
      </c>
      <c r="D311">
        <v>64</v>
      </c>
      <c r="E311" t="s">
        <v>12</v>
      </c>
      <c r="F311" t="s">
        <v>15</v>
      </c>
      <c r="G311" t="s">
        <v>143</v>
      </c>
      <c r="H311" t="s">
        <v>12</v>
      </c>
      <c r="I311">
        <f>VLOOKUP(E311,'[1]Winning index-IPL'!A$2:B$17,2,)</f>
        <v>0.47196300000000002</v>
      </c>
      <c r="J311">
        <f>VLOOKUP(F311,'[1]Winning index-IPL'!A$2:B$17,2,)</f>
        <v>0.46774199999999999</v>
      </c>
      <c r="K311">
        <f>VLOOKUP(H311,'[1]Winning index-IPL'!A$2:B$17,2,)</f>
        <v>0.47196300000000002</v>
      </c>
      <c r="L311">
        <f t="shared" si="4"/>
        <v>0</v>
      </c>
    </row>
    <row r="312" spans="1:12" x14ac:dyDescent="0.35">
      <c r="A312" t="s">
        <v>148</v>
      </c>
      <c r="B312" s="5">
        <v>41045</v>
      </c>
      <c r="C312">
        <v>2012</v>
      </c>
      <c r="D312">
        <v>65</v>
      </c>
      <c r="E312" t="s">
        <v>19</v>
      </c>
      <c r="F312" t="s">
        <v>17</v>
      </c>
      <c r="G312" t="s">
        <v>149</v>
      </c>
      <c r="H312" t="s">
        <v>17</v>
      </c>
      <c r="I312">
        <f>VLOOKUP(E312,'[1]Winning index-IPL'!A$2:B$17,2,)</f>
        <v>0.55607499999999999</v>
      </c>
      <c r="J312">
        <f>VLOOKUP(F312,'[1]Winning index-IPL'!A$2:B$17,2,)</f>
        <v>0.49532700000000002</v>
      </c>
      <c r="K312">
        <f>VLOOKUP(H312,'[1]Winning index-IPL'!A$2:B$17,2,)</f>
        <v>0.49532700000000002</v>
      </c>
      <c r="L312">
        <f t="shared" si="4"/>
        <v>1</v>
      </c>
    </row>
    <row r="313" spans="1:12" x14ac:dyDescent="0.35">
      <c r="A313" t="s">
        <v>184</v>
      </c>
      <c r="B313" s="5">
        <v>41046</v>
      </c>
      <c r="C313">
        <v>2012</v>
      </c>
      <c r="D313">
        <v>66</v>
      </c>
      <c r="E313" t="s">
        <v>15</v>
      </c>
      <c r="F313" t="s">
        <v>80</v>
      </c>
      <c r="G313" t="s">
        <v>185</v>
      </c>
      <c r="H313" t="s">
        <v>15</v>
      </c>
      <c r="I313">
        <f>VLOOKUP(E313,'[1]Winning index-IPL'!A$2:B$17,2,)</f>
        <v>0.46774199999999999</v>
      </c>
      <c r="J313">
        <f>VLOOKUP(F313,'[1]Winning index-IPL'!A$2:B$17,2,)</f>
        <v>0.56989199999999995</v>
      </c>
      <c r="K313">
        <f>VLOOKUP(H313,'[1]Winning index-IPL'!A$2:B$17,2,)</f>
        <v>0.46774199999999999</v>
      </c>
      <c r="L313">
        <f t="shared" si="4"/>
        <v>1</v>
      </c>
    </row>
    <row r="314" spans="1:12" x14ac:dyDescent="0.35">
      <c r="A314" t="s">
        <v>142</v>
      </c>
      <c r="B314" s="5">
        <v>41046</v>
      </c>
      <c r="C314">
        <v>2012</v>
      </c>
      <c r="D314">
        <v>67</v>
      </c>
      <c r="E314" t="s">
        <v>12</v>
      </c>
      <c r="F314" t="s">
        <v>24</v>
      </c>
      <c r="G314" t="s">
        <v>143</v>
      </c>
      <c r="H314" t="s">
        <v>24</v>
      </c>
      <c r="I314">
        <f>VLOOKUP(E314,'[1]Winning index-IPL'!A$2:B$17,2,)</f>
        <v>0.47196300000000002</v>
      </c>
      <c r="J314">
        <f>VLOOKUP(F314,'[1]Winning index-IPL'!A$2:B$17,2,)</f>
        <v>0.48130800000000001</v>
      </c>
      <c r="K314">
        <f>VLOOKUP(H314,'[1]Winning index-IPL'!A$2:B$17,2,)</f>
        <v>0.48130800000000001</v>
      </c>
      <c r="L314">
        <f t="shared" si="4"/>
        <v>0</v>
      </c>
    </row>
    <row r="315" spans="1:12" x14ac:dyDescent="0.35">
      <c r="A315" t="s">
        <v>152</v>
      </c>
      <c r="B315" s="5">
        <v>41047</v>
      </c>
      <c r="C315">
        <v>2012</v>
      </c>
      <c r="D315">
        <v>68</v>
      </c>
      <c r="E315" t="s">
        <v>11</v>
      </c>
      <c r="F315" t="s">
        <v>22</v>
      </c>
      <c r="G315" t="s">
        <v>153</v>
      </c>
      <c r="H315" t="s">
        <v>11</v>
      </c>
      <c r="I315">
        <f>VLOOKUP(E315,'[1]Winning index-IPL'!A$2:B$17,2,)</f>
        <v>0.375</v>
      </c>
      <c r="J315">
        <f>VLOOKUP(F315,'[1]Winning index-IPL'!A$2:B$17,2,)</f>
        <v>0.49462400000000001</v>
      </c>
      <c r="K315">
        <f>VLOOKUP(H315,'[1]Winning index-IPL'!A$2:B$17,2,)</f>
        <v>0.375</v>
      </c>
      <c r="L315">
        <f t="shared" si="4"/>
        <v>1</v>
      </c>
    </row>
    <row r="316" spans="1:12" x14ac:dyDescent="0.35">
      <c r="A316" t="s">
        <v>197</v>
      </c>
      <c r="B316" s="5">
        <v>41048</v>
      </c>
      <c r="C316">
        <v>2012</v>
      </c>
      <c r="D316">
        <v>70</v>
      </c>
      <c r="E316" t="s">
        <v>20</v>
      </c>
      <c r="F316" t="s">
        <v>17</v>
      </c>
      <c r="G316" t="s">
        <v>198</v>
      </c>
      <c r="H316" t="s">
        <v>17</v>
      </c>
      <c r="I316">
        <f>VLOOKUP(E316,'[1]Winning index-IPL'!A$2:B$17,2,)</f>
        <v>0.26086999999999999</v>
      </c>
      <c r="J316">
        <f>VLOOKUP(F316,'[1]Winning index-IPL'!A$2:B$17,2,)</f>
        <v>0.49532700000000002</v>
      </c>
      <c r="K316">
        <f>VLOOKUP(H316,'[1]Winning index-IPL'!A$2:B$17,2,)</f>
        <v>0.49532700000000002</v>
      </c>
      <c r="L316">
        <f t="shared" si="4"/>
        <v>0</v>
      </c>
    </row>
    <row r="317" spans="1:12" x14ac:dyDescent="0.35">
      <c r="A317" t="s">
        <v>184</v>
      </c>
      <c r="B317" s="5">
        <v>41048</v>
      </c>
      <c r="C317">
        <v>2012</v>
      </c>
      <c r="D317">
        <v>69</v>
      </c>
      <c r="E317" t="s">
        <v>15</v>
      </c>
      <c r="F317" t="s">
        <v>12</v>
      </c>
      <c r="G317" t="s">
        <v>185</v>
      </c>
      <c r="H317" t="s">
        <v>12</v>
      </c>
      <c r="I317">
        <f>VLOOKUP(E317,'[1]Winning index-IPL'!A$2:B$17,2,)</f>
        <v>0.46774199999999999</v>
      </c>
      <c r="J317">
        <f>VLOOKUP(F317,'[1]Winning index-IPL'!A$2:B$17,2,)</f>
        <v>0.47196300000000002</v>
      </c>
      <c r="K317">
        <f>VLOOKUP(H317,'[1]Winning index-IPL'!A$2:B$17,2,)</f>
        <v>0.47196300000000002</v>
      </c>
      <c r="L317">
        <f t="shared" si="4"/>
        <v>0</v>
      </c>
    </row>
    <row r="318" spans="1:12" x14ac:dyDescent="0.35">
      <c r="A318" t="s">
        <v>150</v>
      </c>
      <c r="B318" s="5">
        <v>41049</v>
      </c>
      <c r="C318">
        <v>2012</v>
      </c>
      <c r="D318">
        <v>72</v>
      </c>
      <c r="E318" t="s">
        <v>22</v>
      </c>
      <c r="F318" t="s">
        <v>19</v>
      </c>
      <c r="G318" t="s">
        <v>151</v>
      </c>
      <c r="H318" t="s">
        <v>19</v>
      </c>
      <c r="I318">
        <f>VLOOKUP(E318,'[1]Winning index-IPL'!A$2:B$17,2,)</f>
        <v>0.49462400000000001</v>
      </c>
      <c r="J318">
        <f>VLOOKUP(F318,'[1]Winning index-IPL'!A$2:B$17,2,)</f>
        <v>0.55607499999999999</v>
      </c>
      <c r="K318">
        <f>VLOOKUP(H318,'[1]Winning index-IPL'!A$2:B$17,2,)</f>
        <v>0.55607499999999999</v>
      </c>
      <c r="L318">
        <f t="shared" si="4"/>
        <v>0</v>
      </c>
    </row>
    <row r="319" spans="1:12" x14ac:dyDescent="0.35">
      <c r="A319" t="s">
        <v>152</v>
      </c>
      <c r="B319" s="5">
        <v>41049</v>
      </c>
      <c r="C319">
        <v>2012</v>
      </c>
      <c r="D319">
        <v>71</v>
      </c>
      <c r="E319" t="s">
        <v>11</v>
      </c>
      <c r="F319" t="s">
        <v>24</v>
      </c>
      <c r="G319" t="s">
        <v>153</v>
      </c>
      <c r="H319" t="s">
        <v>11</v>
      </c>
      <c r="I319">
        <f>VLOOKUP(E319,'[1]Winning index-IPL'!A$2:B$17,2,)</f>
        <v>0.375</v>
      </c>
      <c r="J319">
        <f>VLOOKUP(F319,'[1]Winning index-IPL'!A$2:B$17,2,)</f>
        <v>0.48130800000000001</v>
      </c>
      <c r="K319">
        <f>VLOOKUP(H319,'[1]Winning index-IPL'!A$2:B$17,2,)</f>
        <v>0.375</v>
      </c>
      <c r="L319">
        <f t="shared" si="4"/>
        <v>1</v>
      </c>
    </row>
    <row r="320" spans="1:12" x14ac:dyDescent="0.35">
      <c r="A320" t="s">
        <v>197</v>
      </c>
      <c r="B320" s="5">
        <v>41051</v>
      </c>
      <c r="C320">
        <v>2012</v>
      </c>
      <c r="D320" t="s">
        <v>192</v>
      </c>
      <c r="E320" t="s">
        <v>12</v>
      </c>
      <c r="F320" t="s">
        <v>17</v>
      </c>
      <c r="G320" t="s">
        <v>198</v>
      </c>
      <c r="H320" t="s">
        <v>17</v>
      </c>
      <c r="I320">
        <f>VLOOKUP(E320,'[1]Winning index-IPL'!A$2:B$17,2,)</f>
        <v>0.47196300000000002</v>
      </c>
      <c r="J320">
        <f>VLOOKUP(F320,'[1]Winning index-IPL'!A$2:B$17,2,)</f>
        <v>0.49532700000000002</v>
      </c>
      <c r="K320">
        <f>VLOOKUP(H320,'[1]Winning index-IPL'!A$2:B$17,2,)</f>
        <v>0.49532700000000002</v>
      </c>
      <c r="L320">
        <f t="shared" si="4"/>
        <v>0</v>
      </c>
    </row>
    <row r="321" spans="1:12" x14ac:dyDescent="0.35">
      <c r="A321" t="s">
        <v>139</v>
      </c>
      <c r="B321" s="5">
        <v>41052</v>
      </c>
      <c r="C321">
        <v>2012</v>
      </c>
      <c r="D321" t="s">
        <v>193</v>
      </c>
      <c r="E321" t="s">
        <v>80</v>
      </c>
      <c r="F321" t="s">
        <v>19</v>
      </c>
      <c r="G321" t="s">
        <v>141</v>
      </c>
      <c r="H321" t="s">
        <v>80</v>
      </c>
      <c r="I321">
        <f>VLOOKUP(E321,'[1]Winning index-IPL'!A$2:B$17,2,)</f>
        <v>0.56989199999999995</v>
      </c>
      <c r="J321">
        <f>VLOOKUP(F321,'[1]Winning index-IPL'!A$2:B$17,2,)</f>
        <v>0.55607499999999999</v>
      </c>
      <c r="K321">
        <f>VLOOKUP(H321,'[1]Winning index-IPL'!A$2:B$17,2,)</f>
        <v>0.56989199999999995</v>
      </c>
      <c r="L321">
        <f t="shared" si="4"/>
        <v>0</v>
      </c>
    </row>
    <row r="322" spans="1:12" x14ac:dyDescent="0.35">
      <c r="A322" t="s">
        <v>154</v>
      </c>
      <c r="B322" s="5">
        <v>41054</v>
      </c>
      <c r="C322">
        <v>2012</v>
      </c>
      <c r="D322" t="s">
        <v>194</v>
      </c>
      <c r="E322" t="s">
        <v>12</v>
      </c>
      <c r="F322" t="s">
        <v>80</v>
      </c>
      <c r="G322" t="s">
        <v>155</v>
      </c>
      <c r="H322" t="s">
        <v>80</v>
      </c>
      <c r="I322">
        <f>VLOOKUP(E322,'[1]Winning index-IPL'!A$2:B$17,2,)</f>
        <v>0.47196300000000002</v>
      </c>
      <c r="J322">
        <f>VLOOKUP(F322,'[1]Winning index-IPL'!A$2:B$17,2,)</f>
        <v>0.56989199999999995</v>
      </c>
      <c r="K322">
        <f>VLOOKUP(H322,'[1]Winning index-IPL'!A$2:B$17,2,)</f>
        <v>0.56989199999999995</v>
      </c>
      <c r="L322">
        <f t="shared" si="4"/>
        <v>0</v>
      </c>
    </row>
    <row r="323" spans="1:12" x14ac:dyDescent="0.35">
      <c r="A323" t="s">
        <v>154</v>
      </c>
      <c r="B323" s="5">
        <v>41056</v>
      </c>
      <c r="C323">
        <v>2012</v>
      </c>
      <c r="D323" t="s">
        <v>158</v>
      </c>
      <c r="E323" t="s">
        <v>17</v>
      </c>
      <c r="F323" t="s">
        <v>80</v>
      </c>
      <c r="G323" t="s">
        <v>155</v>
      </c>
      <c r="H323" t="s">
        <v>17</v>
      </c>
      <c r="I323">
        <f>VLOOKUP(E323,'[1]Winning index-IPL'!A$2:B$17,2,)</f>
        <v>0.49532700000000002</v>
      </c>
      <c r="J323">
        <f>VLOOKUP(F323,'[1]Winning index-IPL'!A$2:B$17,2,)</f>
        <v>0.56989199999999995</v>
      </c>
      <c r="K323">
        <f>VLOOKUP(H323,'[1]Winning index-IPL'!A$2:B$17,2,)</f>
        <v>0.49532700000000002</v>
      </c>
      <c r="L323">
        <f t="shared" ref="L323:L386" si="5">IF(OR(K323&gt;J323,K323&gt;I323),0,1)</f>
        <v>1</v>
      </c>
    </row>
    <row r="324" spans="1:12" x14ac:dyDescent="0.35">
      <c r="A324" t="s">
        <v>146</v>
      </c>
      <c r="B324" s="5">
        <v>41367</v>
      </c>
      <c r="C324">
        <v>2013</v>
      </c>
      <c r="D324">
        <v>1</v>
      </c>
      <c r="E324" t="s">
        <v>17</v>
      </c>
      <c r="F324" t="s">
        <v>12</v>
      </c>
      <c r="G324" t="s">
        <v>147</v>
      </c>
      <c r="H324" t="s">
        <v>17</v>
      </c>
      <c r="I324">
        <f>VLOOKUP(E324,'[1]Winning index-IPL'!A$2:B$17,2,)</f>
        <v>0.49532700000000002</v>
      </c>
      <c r="J324">
        <f>VLOOKUP(F324,'[1]Winning index-IPL'!A$2:B$17,2,)</f>
        <v>0.47196300000000002</v>
      </c>
      <c r="K324">
        <f>VLOOKUP(H324,'[1]Winning index-IPL'!A$2:B$17,2,)</f>
        <v>0.49532700000000002</v>
      </c>
      <c r="L324">
        <f t="shared" si="5"/>
        <v>0</v>
      </c>
    </row>
    <row r="325" spans="1:12" x14ac:dyDescent="0.35">
      <c r="A325" t="s">
        <v>139</v>
      </c>
      <c r="B325" s="5">
        <v>41368</v>
      </c>
      <c r="C325">
        <v>2013</v>
      </c>
      <c r="D325">
        <v>2</v>
      </c>
      <c r="E325" t="s">
        <v>24</v>
      </c>
      <c r="F325" t="s">
        <v>19</v>
      </c>
      <c r="G325" t="s">
        <v>141</v>
      </c>
      <c r="H325" t="s">
        <v>24</v>
      </c>
      <c r="I325">
        <f>VLOOKUP(E325,'[1]Winning index-IPL'!A$2:B$17,2,)</f>
        <v>0.48130800000000001</v>
      </c>
      <c r="J325">
        <f>VLOOKUP(F325,'[1]Winning index-IPL'!A$2:B$17,2,)</f>
        <v>0.55607499999999999</v>
      </c>
      <c r="K325">
        <f>VLOOKUP(H325,'[1]Winning index-IPL'!A$2:B$17,2,)</f>
        <v>0.48130800000000001</v>
      </c>
      <c r="L325">
        <f t="shared" si="5"/>
        <v>1</v>
      </c>
    </row>
    <row r="326" spans="1:12" x14ac:dyDescent="0.35">
      <c r="A326" t="s">
        <v>152</v>
      </c>
      <c r="B326" s="5">
        <v>41369</v>
      </c>
      <c r="C326">
        <v>2013</v>
      </c>
      <c r="D326">
        <v>3</v>
      </c>
      <c r="E326" t="s">
        <v>25</v>
      </c>
      <c r="F326" t="s">
        <v>20</v>
      </c>
      <c r="G326" t="s">
        <v>153</v>
      </c>
      <c r="H326" t="s">
        <v>25</v>
      </c>
      <c r="I326">
        <f>VLOOKUP(E326,'[1]Winning index-IPL'!A$2:B$17,2,)</f>
        <v>0.49295800000000001</v>
      </c>
      <c r="J326">
        <f>VLOOKUP(F326,'[1]Winning index-IPL'!A$2:B$17,2,)</f>
        <v>0.26086999999999999</v>
      </c>
      <c r="K326">
        <f>VLOOKUP(H326,'[1]Winning index-IPL'!A$2:B$17,2,)</f>
        <v>0.49295800000000001</v>
      </c>
      <c r="L326">
        <f t="shared" si="5"/>
        <v>0</v>
      </c>
    </row>
    <row r="327" spans="1:12" x14ac:dyDescent="0.35">
      <c r="A327" t="s">
        <v>154</v>
      </c>
      <c r="B327" s="5">
        <v>41370</v>
      </c>
      <c r="C327">
        <v>2013</v>
      </c>
      <c r="D327">
        <v>5</v>
      </c>
      <c r="E327" t="s">
        <v>80</v>
      </c>
      <c r="F327" t="s">
        <v>19</v>
      </c>
      <c r="G327" t="s">
        <v>155</v>
      </c>
      <c r="H327" t="s">
        <v>19</v>
      </c>
      <c r="I327">
        <f>VLOOKUP(E327,'[1]Winning index-IPL'!A$2:B$17,2,)</f>
        <v>0.56989199999999995</v>
      </c>
      <c r="J327">
        <f>VLOOKUP(F327,'[1]Winning index-IPL'!A$2:B$17,2,)</f>
        <v>0.55607499999999999</v>
      </c>
      <c r="K327">
        <f>VLOOKUP(H327,'[1]Winning index-IPL'!A$2:B$17,2,)</f>
        <v>0.55607499999999999</v>
      </c>
      <c r="L327">
        <f t="shared" si="5"/>
        <v>1</v>
      </c>
    </row>
    <row r="328" spans="1:12" x14ac:dyDescent="0.35">
      <c r="A328" t="s">
        <v>142</v>
      </c>
      <c r="B328" s="5">
        <v>41370</v>
      </c>
      <c r="C328">
        <v>2013</v>
      </c>
      <c r="D328">
        <v>4</v>
      </c>
      <c r="E328" t="s">
        <v>12</v>
      </c>
      <c r="F328" t="s">
        <v>22</v>
      </c>
      <c r="G328" t="s">
        <v>143</v>
      </c>
      <c r="H328" t="s">
        <v>22</v>
      </c>
      <c r="I328">
        <f>VLOOKUP(E328,'[1]Winning index-IPL'!A$2:B$17,2,)</f>
        <v>0.47196300000000002</v>
      </c>
      <c r="J328">
        <f>VLOOKUP(F328,'[1]Winning index-IPL'!A$2:B$17,2,)</f>
        <v>0.49462400000000001</v>
      </c>
      <c r="K328">
        <f>VLOOKUP(H328,'[1]Winning index-IPL'!A$2:B$17,2,)</f>
        <v>0.49462400000000001</v>
      </c>
      <c r="L328">
        <f t="shared" si="5"/>
        <v>0</v>
      </c>
    </row>
    <row r="329" spans="1:12" x14ac:dyDescent="0.35">
      <c r="A329" t="s">
        <v>152</v>
      </c>
      <c r="B329" s="5">
        <v>41371</v>
      </c>
      <c r="C329">
        <v>2013</v>
      </c>
      <c r="D329">
        <v>7</v>
      </c>
      <c r="E329" t="s">
        <v>25</v>
      </c>
      <c r="F329" t="s">
        <v>24</v>
      </c>
      <c r="G329" t="s">
        <v>153</v>
      </c>
      <c r="H329" t="s">
        <v>25</v>
      </c>
      <c r="I329">
        <f>VLOOKUP(E329,'[1]Winning index-IPL'!A$2:B$17,2,)</f>
        <v>0.49295800000000001</v>
      </c>
      <c r="J329">
        <f>VLOOKUP(F329,'[1]Winning index-IPL'!A$2:B$17,2,)</f>
        <v>0.48130800000000001</v>
      </c>
      <c r="K329">
        <f>VLOOKUP(H329,'[1]Winning index-IPL'!A$2:B$17,2,)</f>
        <v>0.49295800000000001</v>
      </c>
      <c r="L329">
        <f t="shared" si="5"/>
        <v>0</v>
      </c>
    </row>
    <row r="330" spans="1:12" x14ac:dyDescent="0.35">
      <c r="A330" t="s">
        <v>197</v>
      </c>
      <c r="B330" s="5">
        <v>41371</v>
      </c>
      <c r="C330">
        <v>2013</v>
      </c>
      <c r="D330">
        <v>6</v>
      </c>
      <c r="E330" t="s">
        <v>20</v>
      </c>
      <c r="F330" t="s">
        <v>15</v>
      </c>
      <c r="G330" t="s">
        <v>198</v>
      </c>
      <c r="H330" t="s">
        <v>15</v>
      </c>
      <c r="I330">
        <f>VLOOKUP(E330,'[1]Winning index-IPL'!A$2:B$17,2,)</f>
        <v>0.26086999999999999</v>
      </c>
      <c r="J330">
        <f>VLOOKUP(F330,'[1]Winning index-IPL'!A$2:B$17,2,)</f>
        <v>0.46774199999999999</v>
      </c>
      <c r="K330">
        <f>VLOOKUP(H330,'[1]Winning index-IPL'!A$2:B$17,2,)</f>
        <v>0.46774199999999999</v>
      </c>
      <c r="L330">
        <f t="shared" si="5"/>
        <v>0</v>
      </c>
    </row>
    <row r="331" spans="1:12" x14ac:dyDescent="0.35">
      <c r="A331" t="s">
        <v>150</v>
      </c>
      <c r="B331" s="5">
        <v>41372</v>
      </c>
      <c r="C331">
        <v>2013</v>
      </c>
      <c r="D331">
        <v>8</v>
      </c>
      <c r="E331" t="s">
        <v>22</v>
      </c>
      <c r="F331" t="s">
        <v>17</v>
      </c>
      <c r="G331" t="s">
        <v>151</v>
      </c>
      <c r="H331" t="s">
        <v>22</v>
      </c>
      <c r="I331">
        <f>VLOOKUP(E331,'[1]Winning index-IPL'!A$2:B$17,2,)</f>
        <v>0.49462400000000001</v>
      </c>
      <c r="J331">
        <f>VLOOKUP(F331,'[1]Winning index-IPL'!A$2:B$17,2,)</f>
        <v>0.49532700000000002</v>
      </c>
      <c r="K331">
        <f>VLOOKUP(H331,'[1]Winning index-IPL'!A$2:B$17,2,)</f>
        <v>0.49462400000000001</v>
      </c>
      <c r="L331">
        <f t="shared" si="5"/>
        <v>1</v>
      </c>
    </row>
    <row r="332" spans="1:12" x14ac:dyDescent="0.35">
      <c r="A332" t="s">
        <v>139</v>
      </c>
      <c r="B332" s="5">
        <v>41373</v>
      </c>
      <c r="C332">
        <v>2013</v>
      </c>
      <c r="D332">
        <v>9</v>
      </c>
      <c r="E332" t="s">
        <v>24</v>
      </c>
      <c r="F332" t="s">
        <v>25</v>
      </c>
      <c r="G332" t="s">
        <v>141</v>
      </c>
      <c r="H332" t="s">
        <v>24</v>
      </c>
      <c r="I332">
        <f>VLOOKUP(E332,'[1]Winning index-IPL'!A$2:B$17,2,)</f>
        <v>0.48130800000000001</v>
      </c>
      <c r="J332">
        <f>VLOOKUP(F332,'[1]Winning index-IPL'!A$2:B$17,2,)</f>
        <v>0.49295800000000001</v>
      </c>
      <c r="K332">
        <f>VLOOKUP(H332,'[1]Winning index-IPL'!A$2:B$17,2,)</f>
        <v>0.48130800000000001</v>
      </c>
      <c r="L332">
        <f t="shared" si="5"/>
        <v>1</v>
      </c>
    </row>
    <row r="333" spans="1:12" x14ac:dyDescent="0.35">
      <c r="A333" t="s">
        <v>148</v>
      </c>
      <c r="B333" s="5">
        <v>41373</v>
      </c>
      <c r="C333">
        <v>2013</v>
      </c>
      <c r="D333">
        <v>10</v>
      </c>
      <c r="E333" t="s">
        <v>19</v>
      </c>
      <c r="F333" t="s">
        <v>12</v>
      </c>
      <c r="G333" t="s">
        <v>149</v>
      </c>
      <c r="H333" t="s">
        <v>19</v>
      </c>
      <c r="I333">
        <f>VLOOKUP(E333,'[1]Winning index-IPL'!A$2:B$17,2,)</f>
        <v>0.55607499999999999</v>
      </c>
      <c r="J333">
        <f>VLOOKUP(F333,'[1]Winning index-IPL'!A$2:B$17,2,)</f>
        <v>0.47196300000000002</v>
      </c>
      <c r="K333">
        <f>VLOOKUP(H333,'[1]Winning index-IPL'!A$2:B$17,2,)</f>
        <v>0.55607499999999999</v>
      </c>
      <c r="L333">
        <f t="shared" si="5"/>
        <v>0</v>
      </c>
    </row>
    <row r="334" spans="1:12" x14ac:dyDescent="0.35">
      <c r="A334" t="s">
        <v>144</v>
      </c>
      <c r="B334" s="5">
        <v>41374</v>
      </c>
      <c r="C334">
        <v>2013</v>
      </c>
      <c r="D334">
        <v>11</v>
      </c>
      <c r="E334" t="s">
        <v>15</v>
      </c>
      <c r="F334" t="s">
        <v>80</v>
      </c>
      <c r="G334" t="s">
        <v>145</v>
      </c>
      <c r="H334" t="s">
        <v>80</v>
      </c>
      <c r="I334">
        <f>VLOOKUP(E334,'[1]Winning index-IPL'!A$2:B$17,2,)</f>
        <v>0.46774199999999999</v>
      </c>
      <c r="J334">
        <f>VLOOKUP(F334,'[1]Winning index-IPL'!A$2:B$17,2,)</f>
        <v>0.56989199999999995</v>
      </c>
      <c r="K334">
        <f>VLOOKUP(H334,'[1]Winning index-IPL'!A$2:B$17,2,)</f>
        <v>0.56989199999999995</v>
      </c>
      <c r="L334">
        <f t="shared" si="5"/>
        <v>0</v>
      </c>
    </row>
    <row r="335" spans="1:12" x14ac:dyDescent="0.35">
      <c r="A335" t="s">
        <v>197</v>
      </c>
      <c r="B335" s="5">
        <v>41375</v>
      </c>
      <c r="C335">
        <v>2013</v>
      </c>
      <c r="D335">
        <v>13</v>
      </c>
      <c r="E335" t="s">
        <v>20</v>
      </c>
      <c r="F335" t="s">
        <v>22</v>
      </c>
      <c r="G335" t="s">
        <v>198</v>
      </c>
      <c r="H335" t="s">
        <v>20</v>
      </c>
      <c r="I335">
        <f>VLOOKUP(E335,'[1]Winning index-IPL'!A$2:B$17,2,)</f>
        <v>0.26086999999999999</v>
      </c>
      <c r="J335">
        <f>VLOOKUP(F335,'[1]Winning index-IPL'!A$2:B$17,2,)</f>
        <v>0.49462400000000001</v>
      </c>
      <c r="K335">
        <f>VLOOKUP(H335,'[1]Winning index-IPL'!A$2:B$17,2,)</f>
        <v>0.26086999999999999</v>
      </c>
      <c r="L335">
        <f t="shared" si="5"/>
        <v>1</v>
      </c>
    </row>
    <row r="336" spans="1:12" x14ac:dyDescent="0.35">
      <c r="A336" t="s">
        <v>139</v>
      </c>
      <c r="B336" s="5">
        <v>41375</v>
      </c>
      <c r="C336">
        <v>2013</v>
      </c>
      <c r="D336">
        <v>12</v>
      </c>
      <c r="E336" t="s">
        <v>24</v>
      </c>
      <c r="F336" t="s">
        <v>17</v>
      </c>
      <c r="G336" t="s">
        <v>141</v>
      </c>
      <c r="H336" t="s">
        <v>24</v>
      </c>
      <c r="I336">
        <f>VLOOKUP(E336,'[1]Winning index-IPL'!A$2:B$17,2,)</f>
        <v>0.48130800000000001</v>
      </c>
      <c r="J336">
        <f>VLOOKUP(F336,'[1]Winning index-IPL'!A$2:B$17,2,)</f>
        <v>0.49532700000000002</v>
      </c>
      <c r="K336">
        <f>VLOOKUP(H336,'[1]Winning index-IPL'!A$2:B$17,2,)</f>
        <v>0.48130800000000001</v>
      </c>
      <c r="L336">
        <f t="shared" si="5"/>
        <v>1</v>
      </c>
    </row>
    <row r="337" spans="1:12" x14ac:dyDescent="0.35">
      <c r="A337" t="s">
        <v>142</v>
      </c>
      <c r="B337" s="5">
        <v>41376</v>
      </c>
      <c r="C337">
        <v>2013</v>
      </c>
      <c r="D337">
        <v>14</v>
      </c>
      <c r="E337" t="s">
        <v>12</v>
      </c>
      <c r="F337" t="s">
        <v>25</v>
      </c>
      <c r="G337" t="s">
        <v>143</v>
      </c>
      <c r="H337" t="s">
        <v>25</v>
      </c>
      <c r="I337">
        <f>VLOOKUP(E337,'[1]Winning index-IPL'!A$2:B$17,2,)</f>
        <v>0.47196300000000002</v>
      </c>
      <c r="J337">
        <f>VLOOKUP(F337,'[1]Winning index-IPL'!A$2:B$17,2,)</f>
        <v>0.49295800000000001</v>
      </c>
      <c r="K337">
        <f>VLOOKUP(H337,'[1]Winning index-IPL'!A$2:B$17,2,)</f>
        <v>0.49295800000000001</v>
      </c>
      <c r="L337">
        <f t="shared" si="5"/>
        <v>0</v>
      </c>
    </row>
    <row r="338" spans="1:12" x14ac:dyDescent="0.35">
      <c r="A338" t="s">
        <v>154</v>
      </c>
      <c r="B338" s="5">
        <v>41377</v>
      </c>
      <c r="C338">
        <v>2013</v>
      </c>
      <c r="D338">
        <v>16</v>
      </c>
      <c r="E338" t="s">
        <v>80</v>
      </c>
      <c r="F338" t="s">
        <v>24</v>
      </c>
      <c r="G338" t="s">
        <v>155</v>
      </c>
      <c r="H338" t="s">
        <v>80</v>
      </c>
      <c r="I338">
        <f>VLOOKUP(E338,'[1]Winning index-IPL'!A$2:B$17,2,)</f>
        <v>0.56989199999999995</v>
      </c>
      <c r="J338">
        <f>VLOOKUP(F338,'[1]Winning index-IPL'!A$2:B$17,2,)</f>
        <v>0.48130800000000001</v>
      </c>
      <c r="K338">
        <f>VLOOKUP(H338,'[1]Winning index-IPL'!A$2:B$17,2,)</f>
        <v>0.56989199999999995</v>
      </c>
      <c r="L338">
        <f t="shared" si="5"/>
        <v>0</v>
      </c>
    </row>
    <row r="339" spans="1:12" x14ac:dyDescent="0.35">
      <c r="A339" t="s">
        <v>148</v>
      </c>
      <c r="B339" s="5">
        <v>41377</v>
      </c>
      <c r="C339">
        <v>2013</v>
      </c>
      <c r="D339">
        <v>15</v>
      </c>
      <c r="E339" t="s">
        <v>19</v>
      </c>
      <c r="F339" t="s">
        <v>20</v>
      </c>
      <c r="G339" t="s">
        <v>149</v>
      </c>
      <c r="H339" t="s">
        <v>19</v>
      </c>
      <c r="I339">
        <f>VLOOKUP(E339,'[1]Winning index-IPL'!A$2:B$17,2,)</f>
        <v>0.55607499999999999</v>
      </c>
      <c r="J339">
        <f>VLOOKUP(F339,'[1]Winning index-IPL'!A$2:B$17,2,)</f>
        <v>0.26086999999999999</v>
      </c>
      <c r="K339">
        <f>VLOOKUP(H339,'[1]Winning index-IPL'!A$2:B$17,2,)</f>
        <v>0.55607499999999999</v>
      </c>
      <c r="L339">
        <f t="shared" si="5"/>
        <v>0</v>
      </c>
    </row>
    <row r="340" spans="1:12" x14ac:dyDescent="0.35">
      <c r="A340" t="s">
        <v>150</v>
      </c>
      <c r="B340" s="5">
        <v>41378</v>
      </c>
      <c r="C340">
        <v>2013</v>
      </c>
      <c r="D340">
        <v>18</v>
      </c>
      <c r="E340" t="s">
        <v>22</v>
      </c>
      <c r="F340" t="s">
        <v>15</v>
      </c>
      <c r="G340" t="s">
        <v>151</v>
      </c>
      <c r="H340" t="s">
        <v>22</v>
      </c>
      <c r="I340">
        <f>VLOOKUP(E340,'[1]Winning index-IPL'!A$2:B$17,2,)</f>
        <v>0.49462400000000001</v>
      </c>
      <c r="J340">
        <f>VLOOKUP(F340,'[1]Winning index-IPL'!A$2:B$17,2,)</f>
        <v>0.46774199999999999</v>
      </c>
      <c r="K340">
        <f>VLOOKUP(H340,'[1]Winning index-IPL'!A$2:B$17,2,)</f>
        <v>0.49462400000000001</v>
      </c>
      <c r="L340">
        <f t="shared" si="5"/>
        <v>0</v>
      </c>
    </row>
    <row r="341" spans="1:12" x14ac:dyDescent="0.35">
      <c r="A341" t="s">
        <v>146</v>
      </c>
      <c r="B341" s="5">
        <v>41378</v>
      </c>
      <c r="C341">
        <v>2013</v>
      </c>
      <c r="D341">
        <v>17</v>
      </c>
      <c r="E341" t="s">
        <v>17</v>
      </c>
      <c r="F341" t="s">
        <v>25</v>
      </c>
      <c r="G341" t="s">
        <v>147</v>
      </c>
      <c r="H341" t="s">
        <v>17</v>
      </c>
      <c r="I341">
        <f>VLOOKUP(E341,'[1]Winning index-IPL'!A$2:B$17,2,)</f>
        <v>0.49532700000000002</v>
      </c>
      <c r="J341">
        <f>VLOOKUP(F341,'[1]Winning index-IPL'!A$2:B$17,2,)</f>
        <v>0.49295800000000001</v>
      </c>
      <c r="K341">
        <f>VLOOKUP(H341,'[1]Winning index-IPL'!A$2:B$17,2,)</f>
        <v>0.49532700000000002</v>
      </c>
      <c r="L341">
        <f t="shared" si="5"/>
        <v>0</v>
      </c>
    </row>
    <row r="342" spans="1:12" x14ac:dyDescent="0.35">
      <c r="A342" t="s">
        <v>154</v>
      </c>
      <c r="B342" s="5">
        <v>41379</v>
      </c>
      <c r="C342">
        <v>2013</v>
      </c>
      <c r="D342">
        <v>19</v>
      </c>
      <c r="E342" t="s">
        <v>80</v>
      </c>
      <c r="F342" t="s">
        <v>20</v>
      </c>
      <c r="G342" t="s">
        <v>155</v>
      </c>
      <c r="H342" t="s">
        <v>20</v>
      </c>
      <c r="I342">
        <f>VLOOKUP(E342,'[1]Winning index-IPL'!A$2:B$17,2,)</f>
        <v>0.56989199999999995</v>
      </c>
      <c r="J342">
        <f>VLOOKUP(F342,'[1]Winning index-IPL'!A$2:B$17,2,)</f>
        <v>0.26086999999999999</v>
      </c>
      <c r="K342">
        <f>VLOOKUP(H342,'[1]Winning index-IPL'!A$2:B$17,2,)</f>
        <v>0.26086999999999999</v>
      </c>
      <c r="L342">
        <f t="shared" si="5"/>
        <v>1</v>
      </c>
    </row>
    <row r="343" spans="1:12" x14ac:dyDescent="0.35">
      <c r="A343" t="s">
        <v>144</v>
      </c>
      <c r="B343" s="5">
        <v>41380</v>
      </c>
      <c r="C343">
        <v>2013</v>
      </c>
      <c r="D343">
        <v>20</v>
      </c>
      <c r="E343" t="s">
        <v>15</v>
      </c>
      <c r="F343" t="s">
        <v>17</v>
      </c>
      <c r="G343" t="s">
        <v>145</v>
      </c>
      <c r="H343" t="s">
        <v>15</v>
      </c>
      <c r="I343">
        <f>VLOOKUP(E343,'[1]Winning index-IPL'!A$2:B$17,2,)</f>
        <v>0.46774199999999999</v>
      </c>
      <c r="J343">
        <f>VLOOKUP(F343,'[1]Winning index-IPL'!A$2:B$17,2,)</f>
        <v>0.49532700000000002</v>
      </c>
      <c r="K343">
        <f>VLOOKUP(H343,'[1]Winning index-IPL'!A$2:B$17,2,)</f>
        <v>0.46774199999999999</v>
      </c>
      <c r="L343">
        <f t="shared" si="5"/>
        <v>1</v>
      </c>
    </row>
    <row r="344" spans="1:12" x14ac:dyDescent="0.35">
      <c r="A344" t="s">
        <v>139</v>
      </c>
      <c r="B344" s="5">
        <v>41380</v>
      </c>
      <c r="C344">
        <v>2013</v>
      </c>
      <c r="D344">
        <v>21</v>
      </c>
      <c r="E344" t="s">
        <v>24</v>
      </c>
      <c r="F344" t="s">
        <v>12</v>
      </c>
      <c r="G344" t="s">
        <v>141</v>
      </c>
      <c r="H344" t="s">
        <v>24</v>
      </c>
      <c r="I344">
        <f>VLOOKUP(E344,'[1]Winning index-IPL'!A$2:B$17,2,)</f>
        <v>0.48130800000000001</v>
      </c>
      <c r="J344">
        <f>VLOOKUP(F344,'[1]Winning index-IPL'!A$2:B$17,2,)</f>
        <v>0.47196300000000002</v>
      </c>
      <c r="K344">
        <f>VLOOKUP(H344,'[1]Winning index-IPL'!A$2:B$17,2,)</f>
        <v>0.48130800000000001</v>
      </c>
      <c r="L344">
        <f t="shared" si="5"/>
        <v>0</v>
      </c>
    </row>
    <row r="345" spans="1:12" x14ac:dyDescent="0.35">
      <c r="A345" t="s">
        <v>150</v>
      </c>
      <c r="B345" s="5">
        <v>41381</v>
      </c>
      <c r="C345">
        <v>2013</v>
      </c>
      <c r="D345">
        <v>23</v>
      </c>
      <c r="E345" t="s">
        <v>22</v>
      </c>
      <c r="F345" t="s">
        <v>19</v>
      </c>
      <c r="G345" t="s">
        <v>151</v>
      </c>
      <c r="H345" t="s">
        <v>22</v>
      </c>
      <c r="I345">
        <f>VLOOKUP(E345,'[1]Winning index-IPL'!A$2:B$17,2,)</f>
        <v>0.49462400000000001</v>
      </c>
      <c r="J345">
        <f>VLOOKUP(F345,'[1]Winning index-IPL'!A$2:B$17,2,)</f>
        <v>0.55607499999999999</v>
      </c>
      <c r="K345">
        <f>VLOOKUP(H345,'[1]Winning index-IPL'!A$2:B$17,2,)</f>
        <v>0.49462400000000001</v>
      </c>
      <c r="L345">
        <f t="shared" si="5"/>
        <v>1</v>
      </c>
    </row>
    <row r="346" spans="1:12" x14ac:dyDescent="0.35">
      <c r="A346" t="s">
        <v>197</v>
      </c>
      <c r="B346" s="5">
        <v>41381</v>
      </c>
      <c r="C346">
        <v>2013</v>
      </c>
      <c r="D346">
        <v>22</v>
      </c>
      <c r="E346" t="s">
        <v>20</v>
      </c>
      <c r="F346" t="s">
        <v>25</v>
      </c>
      <c r="G346" t="s">
        <v>199</v>
      </c>
      <c r="H346" t="s">
        <v>25</v>
      </c>
      <c r="I346">
        <f>VLOOKUP(E346,'[1]Winning index-IPL'!A$2:B$17,2,)</f>
        <v>0.26086999999999999</v>
      </c>
      <c r="J346">
        <f>VLOOKUP(F346,'[1]Winning index-IPL'!A$2:B$17,2,)</f>
        <v>0.49295800000000001</v>
      </c>
      <c r="K346">
        <f>VLOOKUP(H346,'[1]Winning index-IPL'!A$2:B$17,2,)</f>
        <v>0.49295800000000001</v>
      </c>
      <c r="L346">
        <f t="shared" si="5"/>
        <v>0</v>
      </c>
    </row>
    <row r="347" spans="1:12" x14ac:dyDescent="0.35">
      <c r="A347" t="s">
        <v>142</v>
      </c>
      <c r="B347" s="5">
        <v>41382</v>
      </c>
      <c r="C347">
        <v>2013</v>
      </c>
      <c r="D347">
        <v>24</v>
      </c>
      <c r="E347" t="s">
        <v>12</v>
      </c>
      <c r="F347" t="s">
        <v>80</v>
      </c>
      <c r="G347" t="s">
        <v>143</v>
      </c>
      <c r="H347" t="s">
        <v>80</v>
      </c>
      <c r="I347">
        <f>VLOOKUP(E347,'[1]Winning index-IPL'!A$2:B$17,2,)</f>
        <v>0.47196300000000002</v>
      </c>
      <c r="J347">
        <f>VLOOKUP(F347,'[1]Winning index-IPL'!A$2:B$17,2,)</f>
        <v>0.56989199999999995</v>
      </c>
      <c r="K347">
        <f>VLOOKUP(H347,'[1]Winning index-IPL'!A$2:B$17,2,)</f>
        <v>0.56989199999999995</v>
      </c>
      <c r="L347">
        <f t="shared" si="5"/>
        <v>0</v>
      </c>
    </row>
    <row r="348" spans="1:12" x14ac:dyDescent="0.35">
      <c r="A348" t="s">
        <v>152</v>
      </c>
      <c r="B348" s="5">
        <v>41383</v>
      </c>
      <c r="C348">
        <v>2013</v>
      </c>
      <c r="D348">
        <v>25</v>
      </c>
      <c r="E348" t="s">
        <v>25</v>
      </c>
      <c r="F348" t="s">
        <v>15</v>
      </c>
      <c r="G348" t="s">
        <v>153</v>
      </c>
      <c r="H348" t="s">
        <v>25</v>
      </c>
      <c r="I348">
        <f>VLOOKUP(E348,'[1]Winning index-IPL'!A$2:B$17,2,)</f>
        <v>0.49295800000000001</v>
      </c>
      <c r="J348">
        <f>VLOOKUP(F348,'[1]Winning index-IPL'!A$2:B$17,2,)</f>
        <v>0.46774199999999999</v>
      </c>
      <c r="K348">
        <f>VLOOKUP(H348,'[1]Winning index-IPL'!A$2:B$17,2,)</f>
        <v>0.49295800000000001</v>
      </c>
      <c r="L348">
        <f t="shared" si="5"/>
        <v>0</v>
      </c>
    </row>
    <row r="349" spans="1:12" x14ac:dyDescent="0.35">
      <c r="A349" t="s">
        <v>139</v>
      </c>
      <c r="B349" s="5">
        <v>41384</v>
      </c>
      <c r="C349">
        <v>2013</v>
      </c>
      <c r="D349">
        <v>27</v>
      </c>
      <c r="E349" t="s">
        <v>24</v>
      </c>
      <c r="F349" t="s">
        <v>22</v>
      </c>
      <c r="G349" t="s">
        <v>141</v>
      </c>
      <c r="H349" t="s">
        <v>24</v>
      </c>
      <c r="I349">
        <f>VLOOKUP(E349,'[1]Winning index-IPL'!A$2:B$17,2,)</f>
        <v>0.48130800000000001</v>
      </c>
      <c r="J349">
        <f>VLOOKUP(F349,'[1]Winning index-IPL'!A$2:B$17,2,)</f>
        <v>0.49462400000000001</v>
      </c>
      <c r="K349">
        <f>VLOOKUP(H349,'[1]Winning index-IPL'!A$2:B$17,2,)</f>
        <v>0.48130800000000001</v>
      </c>
      <c r="L349">
        <f t="shared" si="5"/>
        <v>1</v>
      </c>
    </row>
    <row r="350" spans="1:12" x14ac:dyDescent="0.35">
      <c r="A350" t="s">
        <v>146</v>
      </c>
      <c r="B350" s="5">
        <v>41384</v>
      </c>
      <c r="C350">
        <v>2013</v>
      </c>
      <c r="D350">
        <v>26</v>
      </c>
      <c r="E350" t="s">
        <v>17</v>
      </c>
      <c r="F350" t="s">
        <v>80</v>
      </c>
      <c r="G350" t="s">
        <v>147</v>
      </c>
      <c r="H350" t="s">
        <v>80</v>
      </c>
      <c r="I350">
        <f>VLOOKUP(E350,'[1]Winning index-IPL'!A$2:B$17,2,)</f>
        <v>0.49532700000000002</v>
      </c>
      <c r="J350">
        <f>VLOOKUP(F350,'[1]Winning index-IPL'!A$2:B$17,2,)</f>
        <v>0.56989199999999995</v>
      </c>
      <c r="K350">
        <f>VLOOKUP(H350,'[1]Winning index-IPL'!A$2:B$17,2,)</f>
        <v>0.56989199999999995</v>
      </c>
      <c r="L350">
        <f t="shared" si="5"/>
        <v>0</v>
      </c>
    </row>
    <row r="351" spans="1:12" x14ac:dyDescent="0.35">
      <c r="A351" t="s">
        <v>144</v>
      </c>
      <c r="B351" s="5">
        <v>41385</v>
      </c>
      <c r="C351">
        <v>2013</v>
      </c>
      <c r="D351">
        <v>29</v>
      </c>
      <c r="E351" t="s">
        <v>15</v>
      </c>
      <c r="F351" t="s">
        <v>20</v>
      </c>
      <c r="G351" t="s">
        <v>145</v>
      </c>
      <c r="H351" t="s">
        <v>15</v>
      </c>
      <c r="I351">
        <f>VLOOKUP(E351,'[1]Winning index-IPL'!A$2:B$17,2,)</f>
        <v>0.46774199999999999</v>
      </c>
      <c r="J351">
        <f>VLOOKUP(F351,'[1]Winning index-IPL'!A$2:B$17,2,)</f>
        <v>0.26086999999999999</v>
      </c>
      <c r="K351">
        <f>VLOOKUP(H351,'[1]Winning index-IPL'!A$2:B$17,2,)</f>
        <v>0.46774199999999999</v>
      </c>
      <c r="L351">
        <f t="shared" si="5"/>
        <v>0</v>
      </c>
    </row>
    <row r="352" spans="1:12" x14ac:dyDescent="0.35">
      <c r="A352" t="s">
        <v>142</v>
      </c>
      <c r="B352" s="5">
        <v>41385</v>
      </c>
      <c r="C352">
        <v>2013</v>
      </c>
      <c r="D352">
        <v>28</v>
      </c>
      <c r="E352" t="s">
        <v>12</v>
      </c>
      <c r="F352" t="s">
        <v>19</v>
      </c>
      <c r="G352" t="s">
        <v>143</v>
      </c>
      <c r="H352" t="s">
        <v>12</v>
      </c>
      <c r="I352">
        <f>VLOOKUP(E352,'[1]Winning index-IPL'!A$2:B$17,2,)</f>
        <v>0.47196300000000002</v>
      </c>
      <c r="J352">
        <f>VLOOKUP(F352,'[1]Winning index-IPL'!A$2:B$17,2,)</f>
        <v>0.55607499999999999</v>
      </c>
      <c r="K352">
        <f>VLOOKUP(H352,'[1]Winning index-IPL'!A$2:B$17,2,)</f>
        <v>0.47196300000000002</v>
      </c>
      <c r="L352">
        <f t="shared" si="5"/>
        <v>1</v>
      </c>
    </row>
    <row r="353" spans="1:12" x14ac:dyDescent="0.35">
      <c r="A353" t="s">
        <v>154</v>
      </c>
      <c r="B353" s="5">
        <v>41386</v>
      </c>
      <c r="C353">
        <v>2013</v>
      </c>
      <c r="D353">
        <v>30</v>
      </c>
      <c r="E353" t="s">
        <v>80</v>
      </c>
      <c r="F353" t="s">
        <v>22</v>
      </c>
      <c r="G353" t="s">
        <v>155</v>
      </c>
      <c r="H353" t="s">
        <v>80</v>
      </c>
      <c r="I353">
        <f>VLOOKUP(E353,'[1]Winning index-IPL'!A$2:B$17,2,)</f>
        <v>0.56989199999999995</v>
      </c>
      <c r="J353">
        <f>VLOOKUP(F353,'[1]Winning index-IPL'!A$2:B$17,2,)</f>
        <v>0.49462400000000001</v>
      </c>
      <c r="K353">
        <f>VLOOKUP(H353,'[1]Winning index-IPL'!A$2:B$17,2,)</f>
        <v>0.56989199999999995</v>
      </c>
      <c r="L353">
        <f t="shared" si="5"/>
        <v>0</v>
      </c>
    </row>
    <row r="354" spans="1:12" x14ac:dyDescent="0.35">
      <c r="A354" t="s">
        <v>142</v>
      </c>
      <c r="B354" s="5">
        <v>41387</v>
      </c>
      <c r="C354">
        <v>2013</v>
      </c>
      <c r="D354">
        <v>32</v>
      </c>
      <c r="E354" t="s">
        <v>12</v>
      </c>
      <c r="F354" t="s">
        <v>15</v>
      </c>
      <c r="G354" t="s">
        <v>143</v>
      </c>
      <c r="H354" t="s">
        <v>15</v>
      </c>
      <c r="I354">
        <f>VLOOKUP(E354,'[1]Winning index-IPL'!A$2:B$17,2,)</f>
        <v>0.47196300000000002</v>
      </c>
      <c r="J354">
        <f>VLOOKUP(F354,'[1]Winning index-IPL'!A$2:B$17,2,)</f>
        <v>0.46774199999999999</v>
      </c>
      <c r="K354">
        <f>VLOOKUP(H354,'[1]Winning index-IPL'!A$2:B$17,2,)</f>
        <v>0.46774199999999999</v>
      </c>
      <c r="L354">
        <f t="shared" si="5"/>
        <v>1</v>
      </c>
    </row>
    <row r="355" spans="1:12" x14ac:dyDescent="0.35">
      <c r="A355" t="s">
        <v>139</v>
      </c>
      <c r="B355" s="5">
        <v>41387</v>
      </c>
      <c r="C355">
        <v>2013</v>
      </c>
      <c r="D355">
        <v>31</v>
      </c>
      <c r="E355" t="s">
        <v>24</v>
      </c>
      <c r="F355" t="s">
        <v>20</v>
      </c>
      <c r="G355" t="s">
        <v>141</v>
      </c>
      <c r="H355" t="s">
        <v>24</v>
      </c>
      <c r="I355">
        <f>VLOOKUP(E355,'[1]Winning index-IPL'!A$2:B$17,2,)</f>
        <v>0.48130800000000001</v>
      </c>
      <c r="J355">
        <f>VLOOKUP(F355,'[1]Winning index-IPL'!A$2:B$17,2,)</f>
        <v>0.26086999999999999</v>
      </c>
      <c r="K355">
        <f>VLOOKUP(H355,'[1]Winning index-IPL'!A$2:B$17,2,)</f>
        <v>0.48130800000000001</v>
      </c>
      <c r="L355">
        <f t="shared" si="5"/>
        <v>0</v>
      </c>
    </row>
    <row r="356" spans="1:12" x14ac:dyDescent="0.35">
      <c r="A356" t="s">
        <v>146</v>
      </c>
      <c r="B356" s="5">
        <v>41388</v>
      </c>
      <c r="C356">
        <v>2013</v>
      </c>
      <c r="D356">
        <v>33</v>
      </c>
      <c r="E356" t="s">
        <v>17</v>
      </c>
      <c r="F356" t="s">
        <v>19</v>
      </c>
      <c r="G356" t="s">
        <v>147</v>
      </c>
      <c r="H356" t="s">
        <v>19</v>
      </c>
      <c r="I356">
        <f>VLOOKUP(E356,'[1]Winning index-IPL'!A$2:B$17,2,)</f>
        <v>0.49532700000000002</v>
      </c>
      <c r="J356">
        <f>VLOOKUP(F356,'[1]Winning index-IPL'!A$2:B$17,2,)</f>
        <v>0.55607499999999999</v>
      </c>
      <c r="K356">
        <f>VLOOKUP(H356,'[1]Winning index-IPL'!A$2:B$17,2,)</f>
        <v>0.55607499999999999</v>
      </c>
      <c r="L356">
        <f t="shared" si="5"/>
        <v>0</v>
      </c>
    </row>
    <row r="357" spans="1:12" x14ac:dyDescent="0.35">
      <c r="A357" t="s">
        <v>154</v>
      </c>
      <c r="B357" s="5">
        <v>41389</v>
      </c>
      <c r="C357">
        <v>2013</v>
      </c>
      <c r="D357">
        <v>34</v>
      </c>
      <c r="E357" t="s">
        <v>80</v>
      </c>
      <c r="F357" t="s">
        <v>25</v>
      </c>
      <c r="G357" t="s">
        <v>155</v>
      </c>
      <c r="H357" t="s">
        <v>80</v>
      </c>
      <c r="I357">
        <f>VLOOKUP(E357,'[1]Winning index-IPL'!A$2:B$17,2,)</f>
        <v>0.56989199999999995</v>
      </c>
      <c r="J357">
        <f>VLOOKUP(F357,'[1]Winning index-IPL'!A$2:B$17,2,)</f>
        <v>0.49295800000000001</v>
      </c>
      <c r="K357">
        <f>VLOOKUP(H357,'[1]Winning index-IPL'!A$2:B$17,2,)</f>
        <v>0.56989199999999995</v>
      </c>
      <c r="L357">
        <f t="shared" si="5"/>
        <v>0</v>
      </c>
    </row>
    <row r="358" spans="1:12" x14ac:dyDescent="0.35">
      <c r="A358" t="s">
        <v>146</v>
      </c>
      <c r="B358" s="5">
        <v>41390</v>
      </c>
      <c r="C358">
        <v>2013</v>
      </c>
      <c r="D358">
        <v>35</v>
      </c>
      <c r="E358" t="s">
        <v>17</v>
      </c>
      <c r="F358" t="s">
        <v>15</v>
      </c>
      <c r="G358" t="s">
        <v>147</v>
      </c>
      <c r="H358" t="s">
        <v>17</v>
      </c>
      <c r="I358">
        <f>VLOOKUP(E358,'[1]Winning index-IPL'!A$2:B$17,2,)</f>
        <v>0.49532700000000002</v>
      </c>
      <c r="J358">
        <f>VLOOKUP(F358,'[1]Winning index-IPL'!A$2:B$17,2,)</f>
        <v>0.46774199999999999</v>
      </c>
      <c r="K358">
        <f>VLOOKUP(H358,'[1]Winning index-IPL'!A$2:B$17,2,)</f>
        <v>0.49532700000000002</v>
      </c>
      <c r="L358">
        <f t="shared" si="5"/>
        <v>0</v>
      </c>
    </row>
    <row r="359" spans="1:12" x14ac:dyDescent="0.35">
      <c r="A359" t="s">
        <v>148</v>
      </c>
      <c r="B359" s="5">
        <v>41391</v>
      </c>
      <c r="C359">
        <v>2013</v>
      </c>
      <c r="D359">
        <v>37</v>
      </c>
      <c r="E359" t="s">
        <v>19</v>
      </c>
      <c r="F359" t="s">
        <v>24</v>
      </c>
      <c r="G359" t="s">
        <v>149</v>
      </c>
      <c r="H359" t="s">
        <v>19</v>
      </c>
      <c r="I359">
        <f>VLOOKUP(E359,'[1]Winning index-IPL'!A$2:B$17,2,)</f>
        <v>0.55607499999999999</v>
      </c>
      <c r="J359">
        <f>VLOOKUP(F359,'[1]Winning index-IPL'!A$2:B$17,2,)</f>
        <v>0.48130800000000001</v>
      </c>
      <c r="K359">
        <f>VLOOKUP(H359,'[1]Winning index-IPL'!A$2:B$17,2,)</f>
        <v>0.55607499999999999</v>
      </c>
      <c r="L359">
        <f t="shared" si="5"/>
        <v>0</v>
      </c>
    </row>
    <row r="360" spans="1:12" x14ac:dyDescent="0.35">
      <c r="A360" t="s">
        <v>150</v>
      </c>
      <c r="B360" s="5">
        <v>41391</v>
      </c>
      <c r="C360">
        <v>2013</v>
      </c>
      <c r="D360">
        <v>36</v>
      </c>
      <c r="E360" t="s">
        <v>22</v>
      </c>
      <c r="F360" t="s">
        <v>25</v>
      </c>
      <c r="G360" t="s">
        <v>151</v>
      </c>
      <c r="H360" t="s">
        <v>22</v>
      </c>
      <c r="I360">
        <f>VLOOKUP(E360,'[1]Winning index-IPL'!A$2:B$17,2,)</f>
        <v>0.49462400000000001</v>
      </c>
      <c r="J360">
        <f>VLOOKUP(F360,'[1]Winning index-IPL'!A$2:B$17,2,)</f>
        <v>0.49295800000000001</v>
      </c>
      <c r="K360">
        <f>VLOOKUP(H360,'[1]Winning index-IPL'!A$2:B$17,2,)</f>
        <v>0.49462400000000001</v>
      </c>
      <c r="L360">
        <f t="shared" si="5"/>
        <v>0</v>
      </c>
    </row>
    <row r="361" spans="1:12" x14ac:dyDescent="0.35">
      <c r="A361" t="s">
        <v>154</v>
      </c>
      <c r="B361" s="5">
        <v>41392</v>
      </c>
      <c r="C361">
        <v>2013</v>
      </c>
      <c r="D361">
        <v>38</v>
      </c>
      <c r="E361" t="s">
        <v>80</v>
      </c>
      <c r="F361" t="s">
        <v>17</v>
      </c>
      <c r="G361" t="s">
        <v>155</v>
      </c>
      <c r="H361" t="s">
        <v>80</v>
      </c>
      <c r="I361">
        <f>VLOOKUP(E361,'[1]Winning index-IPL'!A$2:B$17,2,)</f>
        <v>0.56989199999999995</v>
      </c>
      <c r="J361">
        <f>VLOOKUP(F361,'[1]Winning index-IPL'!A$2:B$17,2,)</f>
        <v>0.49532700000000002</v>
      </c>
      <c r="K361">
        <f>VLOOKUP(H361,'[1]Winning index-IPL'!A$2:B$17,2,)</f>
        <v>0.56989199999999995</v>
      </c>
      <c r="L361">
        <f t="shared" si="5"/>
        <v>0</v>
      </c>
    </row>
    <row r="362" spans="1:12" x14ac:dyDescent="0.35">
      <c r="A362" t="s">
        <v>200</v>
      </c>
      <c r="B362" s="5">
        <v>41392</v>
      </c>
      <c r="C362">
        <v>2013</v>
      </c>
      <c r="D362">
        <v>39</v>
      </c>
      <c r="E362" t="s">
        <v>12</v>
      </c>
      <c r="F362" t="s">
        <v>20</v>
      </c>
      <c r="G362" t="s">
        <v>201</v>
      </c>
      <c r="H362" t="s">
        <v>12</v>
      </c>
      <c r="I362">
        <f>VLOOKUP(E362,'[1]Winning index-IPL'!A$2:B$17,2,)</f>
        <v>0.47196300000000002</v>
      </c>
      <c r="J362">
        <f>VLOOKUP(F362,'[1]Winning index-IPL'!A$2:B$17,2,)</f>
        <v>0.26086999999999999</v>
      </c>
      <c r="K362">
        <f>VLOOKUP(H362,'[1]Winning index-IPL'!A$2:B$17,2,)</f>
        <v>0.47196300000000002</v>
      </c>
      <c r="L362">
        <f t="shared" si="5"/>
        <v>0</v>
      </c>
    </row>
    <row r="363" spans="1:12" x14ac:dyDescent="0.35">
      <c r="A363" t="s">
        <v>148</v>
      </c>
      <c r="B363" s="5">
        <v>41393</v>
      </c>
      <c r="C363">
        <v>2013</v>
      </c>
      <c r="D363">
        <v>41</v>
      </c>
      <c r="E363" t="s">
        <v>19</v>
      </c>
      <c r="F363" t="s">
        <v>15</v>
      </c>
      <c r="G363" t="s">
        <v>149</v>
      </c>
      <c r="H363" t="s">
        <v>19</v>
      </c>
      <c r="I363">
        <f>VLOOKUP(E363,'[1]Winning index-IPL'!A$2:B$17,2,)</f>
        <v>0.55607499999999999</v>
      </c>
      <c r="J363">
        <f>VLOOKUP(F363,'[1]Winning index-IPL'!A$2:B$17,2,)</f>
        <v>0.46774199999999999</v>
      </c>
      <c r="K363">
        <f>VLOOKUP(H363,'[1]Winning index-IPL'!A$2:B$17,2,)</f>
        <v>0.55607499999999999</v>
      </c>
      <c r="L363">
        <f t="shared" si="5"/>
        <v>0</v>
      </c>
    </row>
    <row r="364" spans="1:12" x14ac:dyDescent="0.35">
      <c r="A364" t="s">
        <v>150</v>
      </c>
      <c r="B364" s="5">
        <v>41393</v>
      </c>
      <c r="C364">
        <v>2013</v>
      </c>
      <c r="D364">
        <v>40</v>
      </c>
      <c r="E364" t="s">
        <v>22</v>
      </c>
      <c r="F364" t="s">
        <v>24</v>
      </c>
      <c r="G364" t="s">
        <v>151</v>
      </c>
      <c r="H364" t="s">
        <v>22</v>
      </c>
      <c r="I364">
        <f>VLOOKUP(E364,'[1]Winning index-IPL'!A$2:B$17,2,)</f>
        <v>0.49462400000000001</v>
      </c>
      <c r="J364">
        <f>VLOOKUP(F364,'[1]Winning index-IPL'!A$2:B$17,2,)</f>
        <v>0.48130800000000001</v>
      </c>
      <c r="K364">
        <f>VLOOKUP(H364,'[1]Winning index-IPL'!A$2:B$17,2,)</f>
        <v>0.49462400000000001</v>
      </c>
      <c r="L364">
        <f t="shared" si="5"/>
        <v>0</v>
      </c>
    </row>
    <row r="365" spans="1:12" x14ac:dyDescent="0.35">
      <c r="A365" t="s">
        <v>197</v>
      </c>
      <c r="B365" s="5">
        <v>41394</v>
      </c>
      <c r="C365">
        <v>2013</v>
      </c>
      <c r="D365">
        <v>42</v>
      </c>
      <c r="E365" t="s">
        <v>20</v>
      </c>
      <c r="F365" t="s">
        <v>80</v>
      </c>
      <c r="G365" t="s">
        <v>198</v>
      </c>
      <c r="H365" t="s">
        <v>80</v>
      </c>
      <c r="I365">
        <f>VLOOKUP(E365,'[1]Winning index-IPL'!A$2:B$17,2,)</f>
        <v>0.26086999999999999</v>
      </c>
      <c r="J365">
        <f>VLOOKUP(F365,'[1]Winning index-IPL'!A$2:B$17,2,)</f>
        <v>0.56989199999999995</v>
      </c>
      <c r="K365">
        <f>VLOOKUP(H365,'[1]Winning index-IPL'!A$2:B$17,2,)</f>
        <v>0.56989199999999995</v>
      </c>
      <c r="L365">
        <f t="shared" si="5"/>
        <v>0</v>
      </c>
    </row>
    <row r="366" spans="1:12" x14ac:dyDescent="0.35">
      <c r="A366" t="s">
        <v>200</v>
      </c>
      <c r="B366" s="5">
        <v>41395</v>
      </c>
      <c r="C366">
        <v>2013</v>
      </c>
      <c r="D366">
        <v>44</v>
      </c>
      <c r="E366" t="s">
        <v>12</v>
      </c>
      <c r="F366" t="s">
        <v>17</v>
      </c>
      <c r="G366" t="s">
        <v>201</v>
      </c>
      <c r="H366" t="s">
        <v>12</v>
      </c>
      <c r="I366">
        <f>VLOOKUP(E366,'[1]Winning index-IPL'!A$2:B$17,2,)</f>
        <v>0.47196300000000002</v>
      </c>
      <c r="J366">
        <f>VLOOKUP(F366,'[1]Winning index-IPL'!A$2:B$17,2,)</f>
        <v>0.49532700000000002</v>
      </c>
      <c r="K366">
        <f>VLOOKUP(H366,'[1]Winning index-IPL'!A$2:B$17,2,)</f>
        <v>0.47196300000000002</v>
      </c>
      <c r="L366">
        <f t="shared" si="5"/>
        <v>1</v>
      </c>
    </row>
    <row r="367" spans="1:12" x14ac:dyDescent="0.35">
      <c r="A367" t="s">
        <v>152</v>
      </c>
      <c r="B367" s="5">
        <v>41395</v>
      </c>
      <c r="C367">
        <v>2013</v>
      </c>
      <c r="D367">
        <v>43</v>
      </c>
      <c r="E367" t="s">
        <v>25</v>
      </c>
      <c r="F367" t="s">
        <v>19</v>
      </c>
      <c r="G367" t="s">
        <v>153</v>
      </c>
      <c r="H367" t="s">
        <v>25</v>
      </c>
      <c r="I367">
        <f>VLOOKUP(E367,'[1]Winning index-IPL'!A$2:B$17,2,)</f>
        <v>0.49295800000000001</v>
      </c>
      <c r="J367">
        <f>VLOOKUP(F367,'[1]Winning index-IPL'!A$2:B$17,2,)</f>
        <v>0.55607499999999999</v>
      </c>
      <c r="K367">
        <f>VLOOKUP(H367,'[1]Winning index-IPL'!A$2:B$17,2,)</f>
        <v>0.49295800000000001</v>
      </c>
      <c r="L367">
        <f t="shared" si="5"/>
        <v>1</v>
      </c>
    </row>
    <row r="368" spans="1:12" x14ac:dyDescent="0.35">
      <c r="A368" t="s">
        <v>197</v>
      </c>
      <c r="B368" s="5">
        <v>41396</v>
      </c>
      <c r="C368">
        <v>2013</v>
      </c>
      <c r="D368">
        <v>46</v>
      </c>
      <c r="E368" t="s">
        <v>20</v>
      </c>
      <c r="F368" t="s">
        <v>24</v>
      </c>
      <c r="G368" t="s">
        <v>198</v>
      </c>
      <c r="H368" t="s">
        <v>24</v>
      </c>
      <c r="I368">
        <f>VLOOKUP(E368,'[1]Winning index-IPL'!A$2:B$17,2,)</f>
        <v>0.26086999999999999</v>
      </c>
      <c r="J368">
        <f>VLOOKUP(F368,'[1]Winning index-IPL'!A$2:B$17,2,)</f>
        <v>0.48130800000000001</v>
      </c>
      <c r="K368">
        <f>VLOOKUP(H368,'[1]Winning index-IPL'!A$2:B$17,2,)</f>
        <v>0.48130800000000001</v>
      </c>
      <c r="L368">
        <f t="shared" si="5"/>
        <v>0</v>
      </c>
    </row>
    <row r="369" spans="1:12" x14ac:dyDescent="0.35">
      <c r="A369" t="s">
        <v>154</v>
      </c>
      <c r="B369" s="5">
        <v>41396</v>
      </c>
      <c r="C369">
        <v>2013</v>
      </c>
      <c r="D369">
        <v>45</v>
      </c>
      <c r="E369" t="s">
        <v>80</v>
      </c>
      <c r="F369" t="s">
        <v>15</v>
      </c>
      <c r="G369" t="s">
        <v>155</v>
      </c>
      <c r="H369" t="s">
        <v>80</v>
      </c>
      <c r="I369">
        <f>VLOOKUP(E369,'[1]Winning index-IPL'!A$2:B$17,2,)</f>
        <v>0.56989199999999995</v>
      </c>
      <c r="J369">
        <f>VLOOKUP(F369,'[1]Winning index-IPL'!A$2:B$17,2,)</f>
        <v>0.46774199999999999</v>
      </c>
      <c r="K369">
        <f>VLOOKUP(H369,'[1]Winning index-IPL'!A$2:B$17,2,)</f>
        <v>0.56989199999999995</v>
      </c>
      <c r="L369">
        <f t="shared" si="5"/>
        <v>0</v>
      </c>
    </row>
    <row r="370" spans="1:12" x14ac:dyDescent="0.35">
      <c r="A370" t="s">
        <v>146</v>
      </c>
      <c r="B370" s="5">
        <v>41397</v>
      </c>
      <c r="C370">
        <v>2013</v>
      </c>
      <c r="D370">
        <v>47</v>
      </c>
      <c r="E370" t="s">
        <v>17</v>
      </c>
      <c r="F370" t="s">
        <v>22</v>
      </c>
      <c r="G370" t="s">
        <v>147</v>
      </c>
      <c r="H370" t="s">
        <v>17</v>
      </c>
      <c r="I370">
        <f>VLOOKUP(E370,'[1]Winning index-IPL'!A$2:B$17,2,)</f>
        <v>0.49532700000000002</v>
      </c>
      <c r="J370">
        <f>VLOOKUP(F370,'[1]Winning index-IPL'!A$2:B$17,2,)</f>
        <v>0.49462400000000001</v>
      </c>
      <c r="K370">
        <f>VLOOKUP(H370,'[1]Winning index-IPL'!A$2:B$17,2,)</f>
        <v>0.49532700000000002</v>
      </c>
      <c r="L370">
        <f t="shared" si="5"/>
        <v>0</v>
      </c>
    </row>
    <row r="371" spans="1:12" x14ac:dyDescent="0.35">
      <c r="A371" t="s">
        <v>152</v>
      </c>
      <c r="B371" s="5">
        <v>41398</v>
      </c>
      <c r="C371">
        <v>2013</v>
      </c>
      <c r="D371">
        <v>48</v>
      </c>
      <c r="E371" t="s">
        <v>25</v>
      </c>
      <c r="F371" t="s">
        <v>12</v>
      </c>
      <c r="G371" t="s">
        <v>153</v>
      </c>
      <c r="H371" t="s">
        <v>25</v>
      </c>
      <c r="I371">
        <f>VLOOKUP(E371,'[1]Winning index-IPL'!A$2:B$17,2,)</f>
        <v>0.49295800000000001</v>
      </c>
      <c r="J371">
        <f>VLOOKUP(F371,'[1]Winning index-IPL'!A$2:B$17,2,)</f>
        <v>0.47196300000000002</v>
      </c>
      <c r="K371">
        <f>VLOOKUP(H371,'[1]Winning index-IPL'!A$2:B$17,2,)</f>
        <v>0.49295800000000001</v>
      </c>
      <c r="L371">
        <f t="shared" si="5"/>
        <v>0</v>
      </c>
    </row>
    <row r="372" spans="1:12" x14ac:dyDescent="0.35">
      <c r="A372" t="s">
        <v>150</v>
      </c>
      <c r="B372" s="5">
        <v>41399</v>
      </c>
      <c r="C372">
        <v>2013</v>
      </c>
      <c r="D372">
        <v>50</v>
      </c>
      <c r="E372" t="s">
        <v>22</v>
      </c>
      <c r="F372" t="s">
        <v>20</v>
      </c>
      <c r="G372" t="s">
        <v>151</v>
      </c>
      <c r="H372" t="s">
        <v>22</v>
      </c>
      <c r="I372">
        <f>VLOOKUP(E372,'[1]Winning index-IPL'!A$2:B$17,2,)</f>
        <v>0.49462400000000001</v>
      </c>
      <c r="J372">
        <f>VLOOKUP(F372,'[1]Winning index-IPL'!A$2:B$17,2,)</f>
        <v>0.26086999999999999</v>
      </c>
      <c r="K372">
        <f>VLOOKUP(H372,'[1]Winning index-IPL'!A$2:B$17,2,)</f>
        <v>0.49462400000000001</v>
      </c>
      <c r="L372">
        <f t="shared" si="5"/>
        <v>0</v>
      </c>
    </row>
    <row r="373" spans="1:12" x14ac:dyDescent="0.35">
      <c r="A373" t="s">
        <v>148</v>
      </c>
      <c r="B373" s="5">
        <v>41399</v>
      </c>
      <c r="C373">
        <v>2013</v>
      </c>
      <c r="D373">
        <v>49</v>
      </c>
      <c r="E373" t="s">
        <v>19</v>
      </c>
      <c r="F373" t="s">
        <v>80</v>
      </c>
      <c r="G373" t="s">
        <v>149</v>
      </c>
      <c r="H373" t="s">
        <v>19</v>
      </c>
      <c r="I373">
        <f>VLOOKUP(E373,'[1]Winning index-IPL'!A$2:B$17,2,)</f>
        <v>0.55607499999999999</v>
      </c>
      <c r="J373">
        <f>VLOOKUP(F373,'[1]Winning index-IPL'!A$2:B$17,2,)</f>
        <v>0.56989199999999995</v>
      </c>
      <c r="K373">
        <f>VLOOKUP(H373,'[1]Winning index-IPL'!A$2:B$17,2,)</f>
        <v>0.55607499999999999</v>
      </c>
      <c r="L373">
        <f t="shared" si="5"/>
        <v>1</v>
      </c>
    </row>
    <row r="374" spans="1:12" x14ac:dyDescent="0.35">
      <c r="A374" t="s">
        <v>144</v>
      </c>
      <c r="B374" s="5">
        <v>41400</v>
      </c>
      <c r="C374">
        <v>2013</v>
      </c>
      <c r="D374">
        <v>51</v>
      </c>
      <c r="E374" t="s">
        <v>15</v>
      </c>
      <c r="F374" t="s">
        <v>24</v>
      </c>
      <c r="G374" t="s">
        <v>145</v>
      </c>
      <c r="H374" t="s">
        <v>15</v>
      </c>
      <c r="I374">
        <f>VLOOKUP(E374,'[1]Winning index-IPL'!A$2:B$17,2,)</f>
        <v>0.46774199999999999</v>
      </c>
      <c r="J374">
        <f>VLOOKUP(F374,'[1]Winning index-IPL'!A$2:B$17,2,)</f>
        <v>0.48130800000000001</v>
      </c>
      <c r="K374">
        <f>VLOOKUP(H374,'[1]Winning index-IPL'!A$2:B$17,2,)</f>
        <v>0.46774199999999999</v>
      </c>
      <c r="L374">
        <f t="shared" si="5"/>
        <v>1</v>
      </c>
    </row>
    <row r="375" spans="1:12" x14ac:dyDescent="0.35">
      <c r="A375" t="s">
        <v>150</v>
      </c>
      <c r="B375" s="5">
        <v>41401</v>
      </c>
      <c r="C375">
        <v>2013</v>
      </c>
      <c r="D375">
        <v>52</v>
      </c>
      <c r="E375" t="s">
        <v>22</v>
      </c>
      <c r="F375" t="s">
        <v>12</v>
      </c>
      <c r="G375" t="s">
        <v>151</v>
      </c>
      <c r="H375" t="s">
        <v>22</v>
      </c>
      <c r="I375">
        <f>VLOOKUP(E375,'[1]Winning index-IPL'!A$2:B$17,2,)</f>
        <v>0.49462400000000001</v>
      </c>
      <c r="J375">
        <f>VLOOKUP(F375,'[1]Winning index-IPL'!A$2:B$17,2,)</f>
        <v>0.47196300000000002</v>
      </c>
      <c r="K375">
        <f>VLOOKUP(H375,'[1]Winning index-IPL'!A$2:B$17,2,)</f>
        <v>0.49462400000000001</v>
      </c>
      <c r="L375">
        <f t="shared" si="5"/>
        <v>0</v>
      </c>
    </row>
    <row r="376" spans="1:12" x14ac:dyDescent="0.35">
      <c r="A376" t="s">
        <v>148</v>
      </c>
      <c r="B376" s="5">
        <v>41401</v>
      </c>
      <c r="C376">
        <v>2013</v>
      </c>
      <c r="D376">
        <v>53</v>
      </c>
      <c r="E376" t="s">
        <v>19</v>
      </c>
      <c r="F376" t="s">
        <v>17</v>
      </c>
      <c r="G376" t="s">
        <v>149</v>
      </c>
      <c r="H376" t="s">
        <v>19</v>
      </c>
      <c r="I376">
        <f>VLOOKUP(E376,'[1]Winning index-IPL'!A$2:B$17,2,)</f>
        <v>0.55607499999999999</v>
      </c>
      <c r="J376">
        <f>VLOOKUP(F376,'[1]Winning index-IPL'!A$2:B$17,2,)</f>
        <v>0.49532700000000002</v>
      </c>
      <c r="K376">
        <f>VLOOKUP(H376,'[1]Winning index-IPL'!A$2:B$17,2,)</f>
        <v>0.55607499999999999</v>
      </c>
      <c r="L376">
        <f t="shared" si="5"/>
        <v>0</v>
      </c>
    </row>
    <row r="377" spans="1:12" x14ac:dyDescent="0.35">
      <c r="A377" t="s">
        <v>152</v>
      </c>
      <c r="B377" s="5">
        <v>41402</v>
      </c>
      <c r="C377">
        <v>2013</v>
      </c>
      <c r="D377">
        <v>54</v>
      </c>
      <c r="E377" t="s">
        <v>25</v>
      </c>
      <c r="F377" t="s">
        <v>80</v>
      </c>
      <c r="G377" t="s">
        <v>153</v>
      </c>
      <c r="H377" t="s">
        <v>80</v>
      </c>
      <c r="I377">
        <f>VLOOKUP(E377,'[1]Winning index-IPL'!A$2:B$17,2,)</f>
        <v>0.49295800000000001</v>
      </c>
      <c r="J377">
        <f>VLOOKUP(F377,'[1]Winning index-IPL'!A$2:B$17,2,)</f>
        <v>0.56989199999999995</v>
      </c>
      <c r="K377">
        <f>VLOOKUP(H377,'[1]Winning index-IPL'!A$2:B$17,2,)</f>
        <v>0.56989199999999995</v>
      </c>
      <c r="L377">
        <f t="shared" si="5"/>
        <v>0</v>
      </c>
    </row>
    <row r="378" spans="1:12" x14ac:dyDescent="0.35">
      <c r="A378" t="s">
        <v>197</v>
      </c>
      <c r="B378" s="5">
        <v>41403</v>
      </c>
      <c r="C378">
        <v>2013</v>
      </c>
      <c r="D378">
        <v>56</v>
      </c>
      <c r="E378" t="s">
        <v>20</v>
      </c>
      <c r="F378" t="s">
        <v>17</v>
      </c>
      <c r="G378" t="s">
        <v>198</v>
      </c>
      <c r="H378" t="s">
        <v>17</v>
      </c>
      <c r="I378">
        <f>VLOOKUP(E378,'[1]Winning index-IPL'!A$2:B$17,2,)</f>
        <v>0.26086999999999999</v>
      </c>
      <c r="J378">
        <f>VLOOKUP(F378,'[1]Winning index-IPL'!A$2:B$17,2,)</f>
        <v>0.49532700000000002</v>
      </c>
      <c r="K378">
        <f>VLOOKUP(H378,'[1]Winning index-IPL'!A$2:B$17,2,)</f>
        <v>0.49532700000000002</v>
      </c>
      <c r="L378">
        <f t="shared" si="5"/>
        <v>0</v>
      </c>
    </row>
    <row r="379" spans="1:12" x14ac:dyDescent="0.35">
      <c r="A379" t="s">
        <v>144</v>
      </c>
      <c r="B379" s="5">
        <v>41403</v>
      </c>
      <c r="C379">
        <v>2013</v>
      </c>
      <c r="D379">
        <v>55</v>
      </c>
      <c r="E379" t="s">
        <v>15</v>
      </c>
      <c r="F379" t="s">
        <v>22</v>
      </c>
      <c r="G379" t="s">
        <v>145</v>
      </c>
      <c r="H379" t="s">
        <v>22</v>
      </c>
      <c r="I379">
        <f>VLOOKUP(E379,'[1]Winning index-IPL'!A$2:B$17,2,)</f>
        <v>0.46774199999999999</v>
      </c>
      <c r="J379">
        <f>VLOOKUP(F379,'[1]Winning index-IPL'!A$2:B$17,2,)</f>
        <v>0.49462400000000001</v>
      </c>
      <c r="K379">
        <f>VLOOKUP(H379,'[1]Winning index-IPL'!A$2:B$17,2,)</f>
        <v>0.49462400000000001</v>
      </c>
      <c r="L379">
        <f t="shared" si="5"/>
        <v>0</v>
      </c>
    </row>
    <row r="380" spans="1:12" x14ac:dyDescent="0.35">
      <c r="A380" t="s">
        <v>142</v>
      </c>
      <c r="B380" s="5">
        <v>41404</v>
      </c>
      <c r="C380">
        <v>2013</v>
      </c>
      <c r="D380">
        <v>57</v>
      </c>
      <c r="E380" t="s">
        <v>12</v>
      </c>
      <c r="F380" t="s">
        <v>24</v>
      </c>
      <c r="G380" t="s">
        <v>143</v>
      </c>
      <c r="H380" t="s">
        <v>24</v>
      </c>
      <c r="I380">
        <f>VLOOKUP(E380,'[1]Winning index-IPL'!A$2:B$17,2,)</f>
        <v>0.47196300000000002</v>
      </c>
      <c r="J380">
        <f>VLOOKUP(F380,'[1]Winning index-IPL'!A$2:B$17,2,)</f>
        <v>0.48130800000000001</v>
      </c>
      <c r="K380">
        <f>VLOOKUP(H380,'[1]Winning index-IPL'!A$2:B$17,2,)</f>
        <v>0.48130800000000001</v>
      </c>
      <c r="L380">
        <f t="shared" si="5"/>
        <v>0</v>
      </c>
    </row>
    <row r="381" spans="1:12" x14ac:dyDescent="0.35">
      <c r="A381" t="s">
        <v>144</v>
      </c>
      <c r="B381" s="5">
        <v>41405</v>
      </c>
      <c r="C381">
        <v>2013</v>
      </c>
      <c r="D381">
        <v>59</v>
      </c>
      <c r="E381" t="s">
        <v>15</v>
      </c>
      <c r="F381" t="s">
        <v>25</v>
      </c>
      <c r="G381" t="s">
        <v>145</v>
      </c>
      <c r="H381" t="s">
        <v>25</v>
      </c>
      <c r="I381">
        <f>VLOOKUP(E381,'[1]Winning index-IPL'!A$2:B$17,2,)</f>
        <v>0.46774199999999999</v>
      </c>
      <c r="J381">
        <f>VLOOKUP(F381,'[1]Winning index-IPL'!A$2:B$17,2,)</f>
        <v>0.49295800000000001</v>
      </c>
      <c r="K381">
        <f>VLOOKUP(H381,'[1]Winning index-IPL'!A$2:B$17,2,)</f>
        <v>0.49295800000000001</v>
      </c>
      <c r="L381">
        <f t="shared" si="5"/>
        <v>0</v>
      </c>
    </row>
    <row r="382" spans="1:12" x14ac:dyDescent="0.35">
      <c r="A382" t="s">
        <v>197</v>
      </c>
      <c r="B382" s="5">
        <v>41405</v>
      </c>
      <c r="C382">
        <v>2013</v>
      </c>
      <c r="D382">
        <v>58</v>
      </c>
      <c r="E382" t="s">
        <v>20</v>
      </c>
      <c r="F382" t="s">
        <v>19</v>
      </c>
      <c r="G382" t="s">
        <v>198</v>
      </c>
      <c r="H382" t="s">
        <v>19</v>
      </c>
      <c r="I382">
        <f>VLOOKUP(E382,'[1]Winning index-IPL'!A$2:B$17,2,)</f>
        <v>0.26086999999999999</v>
      </c>
      <c r="J382">
        <f>VLOOKUP(F382,'[1]Winning index-IPL'!A$2:B$17,2,)</f>
        <v>0.55607499999999999</v>
      </c>
      <c r="K382">
        <f>VLOOKUP(H382,'[1]Winning index-IPL'!A$2:B$17,2,)</f>
        <v>0.55607499999999999</v>
      </c>
      <c r="L382">
        <f t="shared" si="5"/>
        <v>0</v>
      </c>
    </row>
    <row r="383" spans="1:12" x14ac:dyDescent="0.35">
      <c r="A383" t="s">
        <v>150</v>
      </c>
      <c r="B383" s="5">
        <v>41406</v>
      </c>
      <c r="C383">
        <v>2013</v>
      </c>
      <c r="D383">
        <v>61</v>
      </c>
      <c r="E383" t="s">
        <v>22</v>
      </c>
      <c r="F383" t="s">
        <v>80</v>
      </c>
      <c r="G383" t="s">
        <v>151</v>
      </c>
      <c r="H383" t="s">
        <v>22</v>
      </c>
      <c r="I383">
        <f>VLOOKUP(E383,'[1]Winning index-IPL'!A$2:B$17,2,)</f>
        <v>0.49462400000000001</v>
      </c>
      <c r="J383">
        <f>VLOOKUP(F383,'[1]Winning index-IPL'!A$2:B$17,2,)</f>
        <v>0.56989199999999995</v>
      </c>
      <c r="K383">
        <f>VLOOKUP(H383,'[1]Winning index-IPL'!A$2:B$17,2,)</f>
        <v>0.49462400000000001</v>
      </c>
      <c r="L383">
        <f t="shared" si="5"/>
        <v>1</v>
      </c>
    </row>
    <row r="384" spans="1:12" x14ac:dyDescent="0.35">
      <c r="A384" t="s">
        <v>202</v>
      </c>
      <c r="B384" s="5">
        <v>41406</v>
      </c>
      <c r="C384">
        <v>2013</v>
      </c>
      <c r="D384">
        <v>60</v>
      </c>
      <c r="E384" t="s">
        <v>17</v>
      </c>
      <c r="F384" t="s">
        <v>24</v>
      </c>
      <c r="G384" t="s">
        <v>203</v>
      </c>
      <c r="H384" t="s">
        <v>17</v>
      </c>
      <c r="I384">
        <f>VLOOKUP(E384,'[1]Winning index-IPL'!A$2:B$17,2,)</f>
        <v>0.49532700000000002</v>
      </c>
      <c r="J384">
        <f>VLOOKUP(F384,'[1]Winning index-IPL'!A$2:B$17,2,)</f>
        <v>0.48130800000000001</v>
      </c>
      <c r="K384">
        <f>VLOOKUP(H384,'[1]Winning index-IPL'!A$2:B$17,2,)</f>
        <v>0.49532700000000002</v>
      </c>
      <c r="L384">
        <f t="shared" si="5"/>
        <v>0</v>
      </c>
    </row>
    <row r="385" spans="1:12" x14ac:dyDescent="0.35">
      <c r="A385" t="s">
        <v>148</v>
      </c>
      <c r="B385" s="5">
        <v>41407</v>
      </c>
      <c r="C385">
        <v>2013</v>
      </c>
      <c r="D385">
        <v>62</v>
      </c>
      <c r="E385" t="s">
        <v>19</v>
      </c>
      <c r="F385" t="s">
        <v>25</v>
      </c>
      <c r="G385" t="s">
        <v>149</v>
      </c>
      <c r="H385" t="s">
        <v>19</v>
      </c>
      <c r="I385">
        <f>VLOOKUP(E385,'[1]Winning index-IPL'!A$2:B$17,2,)</f>
        <v>0.55607499999999999</v>
      </c>
      <c r="J385">
        <f>VLOOKUP(F385,'[1]Winning index-IPL'!A$2:B$17,2,)</f>
        <v>0.49295800000000001</v>
      </c>
      <c r="K385">
        <f>VLOOKUP(H385,'[1]Winning index-IPL'!A$2:B$17,2,)</f>
        <v>0.55607499999999999</v>
      </c>
      <c r="L385">
        <f t="shared" si="5"/>
        <v>0</v>
      </c>
    </row>
    <row r="386" spans="1:12" x14ac:dyDescent="0.35">
      <c r="A386" t="s">
        <v>154</v>
      </c>
      <c r="B386" s="5">
        <v>41408</v>
      </c>
      <c r="C386">
        <v>2013</v>
      </c>
      <c r="D386">
        <v>64</v>
      </c>
      <c r="E386" t="s">
        <v>80</v>
      </c>
      <c r="F386" t="s">
        <v>12</v>
      </c>
      <c r="G386" t="s">
        <v>155</v>
      </c>
      <c r="H386" t="s">
        <v>80</v>
      </c>
      <c r="I386">
        <f>VLOOKUP(E386,'[1]Winning index-IPL'!A$2:B$17,2,)</f>
        <v>0.56989199999999995</v>
      </c>
      <c r="J386">
        <f>VLOOKUP(F386,'[1]Winning index-IPL'!A$2:B$17,2,)</f>
        <v>0.47196300000000002</v>
      </c>
      <c r="K386">
        <f>VLOOKUP(H386,'[1]Winning index-IPL'!A$2:B$17,2,)</f>
        <v>0.56989199999999995</v>
      </c>
      <c r="L386">
        <f t="shared" si="5"/>
        <v>0</v>
      </c>
    </row>
    <row r="387" spans="1:12" x14ac:dyDescent="0.35">
      <c r="A387" t="s">
        <v>139</v>
      </c>
      <c r="B387" s="5">
        <v>41408</v>
      </c>
      <c r="C387">
        <v>2013</v>
      </c>
      <c r="D387">
        <v>63</v>
      </c>
      <c r="E387" t="s">
        <v>24</v>
      </c>
      <c r="F387" t="s">
        <v>15</v>
      </c>
      <c r="G387" t="s">
        <v>141</v>
      </c>
      <c r="H387" t="s">
        <v>15</v>
      </c>
      <c r="I387">
        <f>VLOOKUP(E387,'[1]Winning index-IPL'!A$2:B$17,2,)</f>
        <v>0.48130800000000001</v>
      </c>
      <c r="J387">
        <f>VLOOKUP(F387,'[1]Winning index-IPL'!A$2:B$17,2,)</f>
        <v>0.46774199999999999</v>
      </c>
      <c r="K387">
        <f>VLOOKUP(H387,'[1]Winning index-IPL'!A$2:B$17,2,)</f>
        <v>0.46774199999999999</v>
      </c>
      <c r="L387">
        <f t="shared" ref="L387:L450" si="6">IF(OR(K387&gt;J387,K387&gt;I387),0,1)</f>
        <v>1</v>
      </c>
    </row>
    <row r="388" spans="1:12" x14ac:dyDescent="0.35">
      <c r="A388" t="s">
        <v>148</v>
      </c>
      <c r="B388" s="5">
        <v>41409</v>
      </c>
      <c r="C388">
        <v>2013</v>
      </c>
      <c r="D388">
        <v>66</v>
      </c>
      <c r="E388" t="s">
        <v>19</v>
      </c>
      <c r="F388" t="s">
        <v>22</v>
      </c>
      <c r="G388" t="s">
        <v>149</v>
      </c>
      <c r="H388" t="s">
        <v>19</v>
      </c>
      <c r="I388">
        <f>VLOOKUP(E388,'[1]Winning index-IPL'!A$2:B$17,2,)</f>
        <v>0.55607499999999999</v>
      </c>
      <c r="J388">
        <f>VLOOKUP(F388,'[1]Winning index-IPL'!A$2:B$17,2,)</f>
        <v>0.49462400000000001</v>
      </c>
      <c r="K388">
        <f>VLOOKUP(H388,'[1]Winning index-IPL'!A$2:B$17,2,)</f>
        <v>0.55607499999999999</v>
      </c>
      <c r="L388">
        <f t="shared" si="6"/>
        <v>0</v>
      </c>
    </row>
    <row r="389" spans="1:12" x14ac:dyDescent="0.35">
      <c r="A389" t="s">
        <v>202</v>
      </c>
      <c r="B389" s="5">
        <v>41409</v>
      </c>
      <c r="C389">
        <v>2013</v>
      </c>
      <c r="D389">
        <v>65</v>
      </c>
      <c r="E389" t="s">
        <v>17</v>
      </c>
      <c r="F389" t="s">
        <v>20</v>
      </c>
      <c r="G389" t="s">
        <v>203</v>
      </c>
      <c r="H389" t="s">
        <v>20</v>
      </c>
      <c r="I389">
        <f>VLOOKUP(E389,'[1]Winning index-IPL'!A$2:B$17,2,)</f>
        <v>0.49532700000000002</v>
      </c>
      <c r="J389">
        <f>VLOOKUP(F389,'[1]Winning index-IPL'!A$2:B$17,2,)</f>
        <v>0.26086999999999999</v>
      </c>
      <c r="K389">
        <f>VLOOKUP(H389,'[1]Winning index-IPL'!A$2:B$17,2,)</f>
        <v>0.26086999999999999</v>
      </c>
      <c r="L389">
        <f t="shared" si="6"/>
        <v>1</v>
      </c>
    </row>
    <row r="390" spans="1:12" x14ac:dyDescent="0.35">
      <c r="A390" t="s">
        <v>184</v>
      </c>
      <c r="B390" s="5">
        <v>41410</v>
      </c>
      <c r="C390">
        <v>2013</v>
      </c>
      <c r="D390">
        <v>67</v>
      </c>
      <c r="E390" t="s">
        <v>15</v>
      </c>
      <c r="F390" t="s">
        <v>12</v>
      </c>
      <c r="G390" t="s">
        <v>185</v>
      </c>
      <c r="H390" t="s">
        <v>15</v>
      </c>
      <c r="I390">
        <f>VLOOKUP(E390,'[1]Winning index-IPL'!A$2:B$17,2,)</f>
        <v>0.46774199999999999</v>
      </c>
      <c r="J390">
        <f>VLOOKUP(F390,'[1]Winning index-IPL'!A$2:B$17,2,)</f>
        <v>0.47196300000000002</v>
      </c>
      <c r="K390">
        <f>VLOOKUP(H390,'[1]Winning index-IPL'!A$2:B$17,2,)</f>
        <v>0.46774199999999999</v>
      </c>
      <c r="L390">
        <f t="shared" si="6"/>
        <v>1</v>
      </c>
    </row>
    <row r="391" spans="1:12" x14ac:dyDescent="0.35">
      <c r="A391" t="s">
        <v>152</v>
      </c>
      <c r="B391" s="5">
        <v>41411</v>
      </c>
      <c r="C391">
        <v>2013</v>
      </c>
      <c r="D391">
        <v>68</v>
      </c>
      <c r="E391" t="s">
        <v>25</v>
      </c>
      <c r="F391" t="s">
        <v>22</v>
      </c>
      <c r="G391" t="s">
        <v>153</v>
      </c>
      <c r="H391" t="s">
        <v>25</v>
      </c>
      <c r="I391">
        <f>VLOOKUP(E391,'[1]Winning index-IPL'!A$2:B$17,2,)</f>
        <v>0.49295800000000001</v>
      </c>
      <c r="J391">
        <f>VLOOKUP(F391,'[1]Winning index-IPL'!A$2:B$17,2,)</f>
        <v>0.49462400000000001</v>
      </c>
      <c r="K391">
        <f>VLOOKUP(H391,'[1]Winning index-IPL'!A$2:B$17,2,)</f>
        <v>0.49295800000000001</v>
      </c>
      <c r="L391">
        <f t="shared" si="6"/>
        <v>1</v>
      </c>
    </row>
    <row r="392" spans="1:12" x14ac:dyDescent="0.35">
      <c r="A392" t="s">
        <v>139</v>
      </c>
      <c r="B392" s="5">
        <v>41412</v>
      </c>
      <c r="C392">
        <v>2013</v>
      </c>
      <c r="D392">
        <v>70</v>
      </c>
      <c r="E392" t="s">
        <v>24</v>
      </c>
      <c r="F392" t="s">
        <v>80</v>
      </c>
      <c r="G392" t="s">
        <v>141</v>
      </c>
      <c r="H392" t="s">
        <v>24</v>
      </c>
      <c r="I392">
        <f>VLOOKUP(E392,'[1]Winning index-IPL'!A$2:B$17,2,)</f>
        <v>0.48130800000000001</v>
      </c>
      <c r="J392">
        <f>VLOOKUP(F392,'[1]Winning index-IPL'!A$2:B$17,2,)</f>
        <v>0.56989199999999995</v>
      </c>
      <c r="K392">
        <f>VLOOKUP(H392,'[1]Winning index-IPL'!A$2:B$17,2,)</f>
        <v>0.48130800000000001</v>
      </c>
      <c r="L392">
        <f t="shared" si="6"/>
        <v>1</v>
      </c>
    </row>
    <row r="393" spans="1:12" x14ac:dyDescent="0.35">
      <c r="A393" t="s">
        <v>184</v>
      </c>
      <c r="B393" s="5">
        <v>41412</v>
      </c>
      <c r="C393">
        <v>2013</v>
      </c>
      <c r="D393">
        <v>69</v>
      </c>
      <c r="E393" t="s">
        <v>15</v>
      </c>
      <c r="F393" t="s">
        <v>19</v>
      </c>
      <c r="G393" t="s">
        <v>185</v>
      </c>
      <c r="H393" t="s">
        <v>15</v>
      </c>
      <c r="I393">
        <f>VLOOKUP(E393,'[1]Winning index-IPL'!A$2:B$17,2,)</f>
        <v>0.46774199999999999</v>
      </c>
      <c r="J393">
        <f>VLOOKUP(F393,'[1]Winning index-IPL'!A$2:B$17,2,)</f>
        <v>0.55607499999999999</v>
      </c>
      <c r="K393">
        <f>VLOOKUP(H393,'[1]Winning index-IPL'!A$2:B$17,2,)</f>
        <v>0.46774199999999999</v>
      </c>
      <c r="L393">
        <f t="shared" si="6"/>
        <v>1</v>
      </c>
    </row>
    <row r="394" spans="1:12" x14ac:dyDescent="0.35">
      <c r="A394" t="s">
        <v>152</v>
      </c>
      <c r="B394" s="5">
        <v>41413</v>
      </c>
      <c r="C394">
        <v>2013</v>
      </c>
      <c r="D394">
        <v>72</v>
      </c>
      <c r="E394" t="s">
        <v>25</v>
      </c>
      <c r="F394" t="s">
        <v>17</v>
      </c>
      <c r="G394" t="s">
        <v>153</v>
      </c>
      <c r="H394" t="s">
        <v>25</v>
      </c>
      <c r="I394">
        <f>VLOOKUP(E394,'[1]Winning index-IPL'!A$2:B$17,2,)</f>
        <v>0.49295800000000001</v>
      </c>
      <c r="J394">
        <f>VLOOKUP(F394,'[1]Winning index-IPL'!A$2:B$17,2,)</f>
        <v>0.49532700000000002</v>
      </c>
      <c r="K394">
        <f>VLOOKUP(H394,'[1]Winning index-IPL'!A$2:B$17,2,)</f>
        <v>0.49295800000000001</v>
      </c>
      <c r="L394">
        <f t="shared" si="6"/>
        <v>1</v>
      </c>
    </row>
    <row r="395" spans="1:12" x14ac:dyDescent="0.35">
      <c r="A395" t="s">
        <v>197</v>
      </c>
      <c r="B395" s="5">
        <v>41413</v>
      </c>
      <c r="C395">
        <v>2013</v>
      </c>
      <c r="D395">
        <v>71</v>
      </c>
      <c r="E395" t="s">
        <v>20</v>
      </c>
      <c r="F395" t="s">
        <v>12</v>
      </c>
      <c r="G395" t="s">
        <v>198</v>
      </c>
      <c r="H395" t="s">
        <v>20</v>
      </c>
      <c r="I395">
        <f>VLOOKUP(E395,'[1]Winning index-IPL'!A$2:B$17,2,)</f>
        <v>0.26086999999999999</v>
      </c>
      <c r="J395">
        <f>VLOOKUP(F395,'[1]Winning index-IPL'!A$2:B$17,2,)</f>
        <v>0.47196300000000002</v>
      </c>
      <c r="K395">
        <f>VLOOKUP(H395,'[1]Winning index-IPL'!A$2:B$17,2,)</f>
        <v>0.26086999999999999</v>
      </c>
      <c r="L395">
        <f t="shared" si="6"/>
        <v>1</v>
      </c>
    </row>
    <row r="396" spans="1:12" x14ac:dyDescent="0.35">
      <c r="A396" t="s">
        <v>142</v>
      </c>
      <c r="B396" s="5">
        <v>41415</v>
      </c>
      <c r="C396">
        <v>2013</v>
      </c>
      <c r="D396" t="s">
        <v>192</v>
      </c>
      <c r="E396" t="s">
        <v>80</v>
      </c>
      <c r="F396" t="s">
        <v>19</v>
      </c>
      <c r="G396" t="s">
        <v>143</v>
      </c>
      <c r="H396" t="s">
        <v>80</v>
      </c>
      <c r="I396">
        <f>VLOOKUP(E396,'[1]Winning index-IPL'!A$2:B$17,2,)</f>
        <v>0.56989199999999995</v>
      </c>
      <c r="J396">
        <f>VLOOKUP(F396,'[1]Winning index-IPL'!A$2:B$17,2,)</f>
        <v>0.55607499999999999</v>
      </c>
      <c r="K396">
        <f>VLOOKUP(H396,'[1]Winning index-IPL'!A$2:B$17,2,)</f>
        <v>0.56989199999999995</v>
      </c>
      <c r="L396">
        <f t="shared" si="6"/>
        <v>0</v>
      </c>
    </row>
    <row r="397" spans="1:12" x14ac:dyDescent="0.35">
      <c r="A397" t="s">
        <v>142</v>
      </c>
      <c r="B397" s="5">
        <v>41416</v>
      </c>
      <c r="C397">
        <v>2013</v>
      </c>
      <c r="D397" t="s">
        <v>204</v>
      </c>
      <c r="E397" t="s">
        <v>22</v>
      </c>
      <c r="F397" t="s">
        <v>25</v>
      </c>
      <c r="G397" t="s">
        <v>143</v>
      </c>
      <c r="H397" t="s">
        <v>22</v>
      </c>
      <c r="I397">
        <f>VLOOKUP(E397,'[1]Winning index-IPL'!A$2:B$17,2,)</f>
        <v>0.49462400000000001</v>
      </c>
      <c r="J397">
        <f>VLOOKUP(F397,'[1]Winning index-IPL'!A$2:B$17,2,)</f>
        <v>0.49295800000000001</v>
      </c>
      <c r="K397">
        <f>VLOOKUP(H397,'[1]Winning index-IPL'!A$2:B$17,2,)</f>
        <v>0.49462400000000001</v>
      </c>
      <c r="L397">
        <f t="shared" si="6"/>
        <v>0</v>
      </c>
    </row>
    <row r="398" spans="1:12" x14ac:dyDescent="0.35">
      <c r="A398" t="s">
        <v>146</v>
      </c>
      <c r="B398" s="5">
        <v>41418</v>
      </c>
      <c r="C398">
        <v>2013</v>
      </c>
      <c r="D398" t="s">
        <v>194</v>
      </c>
      <c r="E398" t="s">
        <v>19</v>
      </c>
      <c r="F398" t="s">
        <v>22</v>
      </c>
      <c r="G398" t="s">
        <v>147</v>
      </c>
      <c r="H398" t="s">
        <v>19</v>
      </c>
      <c r="I398">
        <f>VLOOKUP(E398,'[1]Winning index-IPL'!A$2:B$17,2,)</f>
        <v>0.55607499999999999</v>
      </c>
      <c r="J398">
        <f>VLOOKUP(F398,'[1]Winning index-IPL'!A$2:B$17,2,)</f>
        <v>0.49462400000000001</v>
      </c>
      <c r="K398">
        <f>VLOOKUP(H398,'[1]Winning index-IPL'!A$2:B$17,2,)</f>
        <v>0.55607499999999999</v>
      </c>
      <c r="L398">
        <f t="shared" si="6"/>
        <v>0</v>
      </c>
    </row>
    <row r="399" spans="1:12" x14ac:dyDescent="0.35">
      <c r="A399" t="s">
        <v>146</v>
      </c>
      <c r="B399" s="5">
        <v>41420</v>
      </c>
      <c r="C399">
        <v>2013</v>
      </c>
      <c r="D399" t="s">
        <v>158</v>
      </c>
      <c r="E399" t="s">
        <v>80</v>
      </c>
      <c r="F399" t="s">
        <v>19</v>
      </c>
      <c r="G399" t="s">
        <v>147</v>
      </c>
      <c r="H399" t="s">
        <v>19</v>
      </c>
      <c r="I399">
        <f>VLOOKUP(E399,'[1]Winning index-IPL'!A$2:B$17,2,)</f>
        <v>0.56989199999999995</v>
      </c>
      <c r="J399">
        <f>VLOOKUP(F399,'[1]Winning index-IPL'!A$2:B$17,2,)</f>
        <v>0.55607499999999999</v>
      </c>
      <c r="K399">
        <f>VLOOKUP(H399,'[1]Winning index-IPL'!A$2:B$17,2,)</f>
        <v>0.55607499999999999</v>
      </c>
      <c r="L399">
        <f t="shared" si="6"/>
        <v>1</v>
      </c>
    </row>
    <row r="400" spans="1:12" x14ac:dyDescent="0.35">
      <c r="A400" t="s">
        <v>205</v>
      </c>
      <c r="B400" s="5">
        <v>41745</v>
      </c>
      <c r="C400">
        <v>2014</v>
      </c>
      <c r="D400">
        <v>1</v>
      </c>
      <c r="E400" t="s">
        <v>19</v>
      </c>
      <c r="F400" t="s">
        <v>17</v>
      </c>
      <c r="G400" t="s">
        <v>206</v>
      </c>
      <c r="H400" t="s">
        <v>17</v>
      </c>
      <c r="I400">
        <f>VLOOKUP(E400,'[1]Winning index-IPL'!A$2:B$17,2,)</f>
        <v>0.55607499999999999</v>
      </c>
      <c r="J400">
        <f>VLOOKUP(F400,'[1]Winning index-IPL'!A$2:B$17,2,)</f>
        <v>0.49532700000000002</v>
      </c>
      <c r="K400">
        <f>VLOOKUP(H400,'[1]Winning index-IPL'!A$2:B$17,2,)</f>
        <v>0.49532700000000002</v>
      </c>
      <c r="L400">
        <f t="shared" si="6"/>
        <v>1</v>
      </c>
    </row>
    <row r="401" spans="1:12" x14ac:dyDescent="0.35">
      <c r="A401" t="s">
        <v>191</v>
      </c>
      <c r="B401" s="5">
        <v>41746</v>
      </c>
      <c r="C401">
        <v>2014</v>
      </c>
      <c r="D401">
        <v>2</v>
      </c>
      <c r="E401" t="s">
        <v>12</v>
      </c>
      <c r="F401" t="s">
        <v>24</v>
      </c>
      <c r="G401" t="s">
        <v>207</v>
      </c>
      <c r="H401" t="s">
        <v>24</v>
      </c>
      <c r="I401">
        <f>VLOOKUP(E401,'[1]Winning index-IPL'!A$2:B$17,2,)</f>
        <v>0.47196300000000002</v>
      </c>
      <c r="J401">
        <f>VLOOKUP(F401,'[1]Winning index-IPL'!A$2:B$17,2,)</f>
        <v>0.48130800000000001</v>
      </c>
      <c r="K401">
        <f>VLOOKUP(H401,'[1]Winning index-IPL'!A$2:B$17,2,)</f>
        <v>0.48130800000000001</v>
      </c>
      <c r="L401">
        <f t="shared" si="6"/>
        <v>0</v>
      </c>
    </row>
    <row r="402" spans="1:12" x14ac:dyDescent="0.35">
      <c r="A402" t="s">
        <v>205</v>
      </c>
      <c r="B402" s="5">
        <v>41747</v>
      </c>
      <c r="C402">
        <v>2014</v>
      </c>
      <c r="D402">
        <v>4</v>
      </c>
      <c r="E402" t="s">
        <v>25</v>
      </c>
      <c r="F402" t="s">
        <v>22</v>
      </c>
      <c r="G402" t="s">
        <v>206</v>
      </c>
      <c r="H402" t="s">
        <v>22</v>
      </c>
      <c r="I402">
        <f>VLOOKUP(E402,'[1]Winning index-IPL'!A$2:B$17,2,)</f>
        <v>0.49295800000000001</v>
      </c>
      <c r="J402">
        <f>VLOOKUP(F402,'[1]Winning index-IPL'!A$2:B$17,2,)</f>
        <v>0.49462400000000001</v>
      </c>
      <c r="K402">
        <f>VLOOKUP(H402,'[1]Winning index-IPL'!A$2:B$17,2,)</f>
        <v>0.49462400000000001</v>
      </c>
      <c r="L402">
        <f t="shared" si="6"/>
        <v>0</v>
      </c>
    </row>
    <row r="403" spans="1:12" x14ac:dyDescent="0.35">
      <c r="A403" t="s">
        <v>205</v>
      </c>
      <c r="B403" s="5">
        <v>41747</v>
      </c>
      <c r="C403">
        <v>2014</v>
      </c>
      <c r="D403">
        <v>3</v>
      </c>
      <c r="E403" t="s">
        <v>80</v>
      </c>
      <c r="F403" t="s">
        <v>15</v>
      </c>
      <c r="G403" t="s">
        <v>206</v>
      </c>
      <c r="H403" t="s">
        <v>15</v>
      </c>
      <c r="I403">
        <f>VLOOKUP(E403,'[1]Winning index-IPL'!A$2:B$17,2,)</f>
        <v>0.56989199999999995</v>
      </c>
      <c r="J403">
        <f>VLOOKUP(F403,'[1]Winning index-IPL'!A$2:B$17,2,)</f>
        <v>0.46774199999999999</v>
      </c>
      <c r="K403">
        <f>VLOOKUP(H403,'[1]Winning index-IPL'!A$2:B$17,2,)</f>
        <v>0.46774199999999999</v>
      </c>
      <c r="L403">
        <f t="shared" si="6"/>
        <v>1</v>
      </c>
    </row>
    <row r="404" spans="1:12" x14ac:dyDescent="0.35">
      <c r="A404" t="s">
        <v>191</v>
      </c>
      <c r="B404" s="5">
        <v>41748</v>
      </c>
      <c r="C404">
        <v>2014</v>
      </c>
      <c r="D404">
        <v>6</v>
      </c>
      <c r="E404" t="s">
        <v>17</v>
      </c>
      <c r="F404" t="s">
        <v>12</v>
      </c>
      <c r="G404" t="s">
        <v>208</v>
      </c>
      <c r="H404" t="s">
        <v>12</v>
      </c>
      <c r="I404">
        <f>VLOOKUP(E404,'[1]Winning index-IPL'!A$2:B$17,2,)</f>
        <v>0.49532700000000002</v>
      </c>
      <c r="J404">
        <f>VLOOKUP(F404,'[1]Winning index-IPL'!A$2:B$17,2,)</f>
        <v>0.47196300000000002</v>
      </c>
      <c r="K404">
        <f>VLOOKUP(H404,'[1]Winning index-IPL'!A$2:B$17,2,)</f>
        <v>0.47196300000000002</v>
      </c>
      <c r="L404">
        <f t="shared" si="6"/>
        <v>1</v>
      </c>
    </row>
    <row r="405" spans="1:12" x14ac:dyDescent="0.35">
      <c r="A405" t="s">
        <v>191</v>
      </c>
      <c r="B405" s="5">
        <v>41748</v>
      </c>
      <c r="C405">
        <v>2014</v>
      </c>
      <c r="D405">
        <v>5</v>
      </c>
      <c r="E405" t="s">
        <v>24</v>
      </c>
      <c r="F405" t="s">
        <v>19</v>
      </c>
      <c r="G405" t="s">
        <v>208</v>
      </c>
      <c r="H405" t="s">
        <v>24</v>
      </c>
      <c r="I405">
        <f>VLOOKUP(E405,'[1]Winning index-IPL'!A$2:B$17,2,)</f>
        <v>0.48130800000000001</v>
      </c>
      <c r="J405">
        <f>VLOOKUP(F405,'[1]Winning index-IPL'!A$2:B$17,2,)</f>
        <v>0.55607499999999999</v>
      </c>
      <c r="K405">
        <f>VLOOKUP(H405,'[1]Winning index-IPL'!A$2:B$17,2,)</f>
        <v>0.48130800000000001</v>
      </c>
      <c r="L405">
        <f t="shared" si="6"/>
        <v>1</v>
      </c>
    </row>
    <row r="406" spans="1:12" x14ac:dyDescent="0.35">
      <c r="A406" t="s">
        <v>191</v>
      </c>
      <c r="B406" s="5">
        <v>41749</v>
      </c>
      <c r="C406">
        <v>2014</v>
      </c>
      <c r="D406">
        <v>7</v>
      </c>
      <c r="E406" t="s">
        <v>22</v>
      </c>
      <c r="F406" t="s">
        <v>15</v>
      </c>
      <c r="G406" t="s">
        <v>207</v>
      </c>
      <c r="H406" t="s">
        <v>15</v>
      </c>
      <c r="I406">
        <f>VLOOKUP(E406,'[1]Winning index-IPL'!A$2:B$17,2,)</f>
        <v>0.49462400000000001</v>
      </c>
      <c r="J406">
        <f>VLOOKUP(F406,'[1]Winning index-IPL'!A$2:B$17,2,)</f>
        <v>0.46774199999999999</v>
      </c>
      <c r="K406">
        <f>VLOOKUP(H406,'[1]Winning index-IPL'!A$2:B$17,2,)</f>
        <v>0.46774199999999999</v>
      </c>
      <c r="L406">
        <f t="shared" si="6"/>
        <v>1</v>
      </c>
    </row>
    <row r="407" spans="1:12" x14ac:dyDescent="0.35">
      <c r="A407" t="s">
        <v>205</v>
      </c>
      <c r="B407" s="5">
        <v>41750</v>
      </c>
      <c r="C407">
        <v>2014</v>
      </c>
      <c r="D407">
        <v>8</v>
      </c>
      <c r="E407" t="s">
        <v>80</v>
      </c>
      <c r="F407" t="s">
        <v>12</v>
      </c>
      <c r="G407" t="s">
        <v>206</v>
      </c>
      <c r="H407" t="s">
        <v>80</v>
      </c>
      <c r="I407">
        <f>VLOOKUP(E407,'[1]Winning index-IPL'!A$2:B$17,2,)</f>
        <v>0.56989199999999995</v>
      </c>
      <c r="J407">
        <f>VLOOKUP(F407,'[1]Winning index-IPL'!A$2:B$17,2,)</f>
        <v>0.47196300000000002</v>
      </c>
      <c r="K407">
        <f>VLOOKUP(H407,'[1]Winning index-IPL'!A$2:B$17,2,)</f>
        <v>0.56989199999999995</v>
      </c>
      <c r="L407">
        <f t="shared" si="6"/>
        <v>0</v>
      </c>
    </row>
    <row r="408" spans="1:12" x14ac:dyDescent="0.35">
      <c r="A408" t="s">
        <v>191</v>
      </c>
      <c r="B408" s="5">
        <v>41751</v>
      </c>
      <c r="C408">
        <v>2014</v>
      </c>
      <c r="D408">
        <v>9</v>
      </c>
      <c r="E408" t="s">
        <v>15</v>
      </c>
      <c r="F408" t="s">
        <v>25</v>
      </c>
      <c r="G408" t="s">
        <v>207</v>
      </c>
      <c r="H408" t="s">
        <v>15</v>
      </c>
      <c r="I408">
        <f>VLOOKUP(E408,'[1]Winning index-IPL'!A$2:B$17,2,)</f>
        <v>0.46774199999999999</v>
      </c>
      <c r="J408">
        <f>VLOOKUP(F408,'[1]Winning index-IPL'!A$2:B$17,2,)</f>
        <v>0.49295800000000001</v>
      </c>
      <c r="K408">
        <f>VLOOKUP(H408,'[1]Winning index-IPL'!A$2:B$17,2,)</f>
        <v>0.46774199999999999</v>
      </c>
      <c r="L408">
        <f t="shared" si="6"/>
        <v>1</v>
      </c>
    </row>
    <row r="409" spans="1:12" x14ac:dyDescent="0.35">
      <c r="A409" t="s">
        <v>191</v>
      </c>
      <c r="B409" s="5">
        <v>41752</v>
      </c>
      <c r="C409">
        <v>2014</v>
      </c>
      <c r="D409">
        <v>10</v>
      </c>
      <c r="E409" t="s">
        <v>22</v>
      </c>
      <c r="F409" t="s">
        <v>80</v>
      </c>
      <c r="G409" t="s">
        <v>208</v>
      </c>
      <c r="H409" t="s">
        <v>80</v>
      </c>
      <c r="I409">
        <f>VLOOKUP(E409,'[1]Winning index-IPL'!A$2:B$17,2,)</f>
        <v>0.49462400000000001</v>
      </c>
      <c r="J409">
        <f>VLOOKUP(F409,'[1]Winning index-IPL'!A$2:B$17,2,)</f>
        <v>0.56989199999999995</v>
      </c>
      <c r="K409">
        <f>VLOOKUP(H409,'[1]Winning index-IPL'!A$2:B$17,2,)</f>
        <v>0.56989199999999995</v>
      </c>
      <c r="L409">
        <f t="shared" si="6"/>
        <v>0</v>
      </c>
    </row>
    <row r="410" spans="1:12" x14ac:dyDescent="0.35">
      <c r="A410" t="s">
        <v>191</v>
      </c>
      <c r="B410" s="5">
        <v>41753</v>
      </c>
      <c r="C410">
        <v>2014</v>
      </c>
      <c r="D410">
        <v>11</v>
      </c>
      <c r="E410" t="s">
        <v>24</v>
      </c>
      <c r="F410" t="s">
        <v>17</v>
      </c>
      <c r="G410" t="s">
        <v>207</v>
      </c>
      <c r="H410" t="s">
        <v>17</v>
      </c>
      <c r="I410">
        <f>VLOOKUP(E410,'[1]Winning index-IPL'!A$2:B$17,2,)</f>
        <v>0.48130800000000001</v>
      </c>
      <c r="J410">
        <f>VLOOKUP(F410,'[1]Winning index-IPL'!A$2:B$17,2,)</f>
        <v>0.49532700000000002</v>
      </c>
      <c r="K410">
        <f>VLOOKUP(H410,'[1]Winning index-IPL'!A$2:B$17,2,)</f>
        <v>0.49532700000000002</v>
      </c>
      <c r="L410">
        <f t="shared" si="6"/>
        <v>0</v>
      </c>
    </row>
    <row r="411" spans="1:12" x14ac:dyDescent="0.35">
      <c r="A411" t="s">
        <v>191</v>
      </c>
      <c r="B411" s="5">
        <v>41754</v>
      </c>
      <c r="C411">
        <v>2014</v>
      </c>
      <c r="D411">
        <v>12</v>
      </c>
      <c r="E411" t="s">
        <v>25</v>
      </c>
      <c r="F411" t="s">
        <v>12</v>
      </c>
      <c r="G411" t="s">
        <v>208</v>
      </c>
      <c r="H411" t="s">
        <v>25</v>
      </c>
      <c r="I411">
        <f>VLOOKUP(E411,'[1]Winning index-IPL'!A$2:B$17,2,)</f>
        <v>0.49295800000000001</v>
      </c>
      <c r="J411">
        <f>VLOOKUP(F411,'[1]Winning index-IPL'!A$2:B$17,2,)</f>
        <v>0.47196300000000002</v>
      </c>
      <c r="K411">
        <f>VLOOKUP(H411,'[1]Winning index-IPL'!A$2:B$17,2,)</f>
        <v>0.49295800000000001</v>
      </c>
      <c r="L411">
        <f t="shared" si="6"/>
        <v>0</v>
      </c>
    </row>
    <row r="412" spans="1:12" x14ac:dyDescent="0.35">
      <c r="A412" t="s">
        <v>191</v>
      </c>
      <c r="B412" s="5">
        <v>41754</v>
      </c>
      <c r="C412">
        <v>2014</v>
      </c>
      <c r="D412">
        <v>13</v>
      </c>
      <c r="E412" t="s">
        <v>80</v>
      </c>
      <c r="F412" t="s">
        <v>19</v>
      </c>
      <c r="G412" t="s">
        <v>208</v>
      </c>
      <c r="H412" t="s">
        <v>80</v>
      </c>
      <c r="I412">
        <f>VLOOKUP(E412,'[1]Winning index-IPL'!A$2:B$17,2,)</f>
        <v>0.56989199999999995</v>
      </c>
      <c r="J412">
        <f>VLOOKUP(F412,'[1]Winning index-IPL'!A$2:B$17,2,)</f>
        <v>0.55607499999999999</v>
      </c>
      <c r="K412">
        <f>VLOOKUP(H412,'[1]Winning index-IPL'!A$2:B$17,2,)</f>
        <v>0.56989199999999995</v>
      </c>
      <c r="L412">
        <f t="shared" si="6"/>
        <v>0</v>
      </c>
    </row>
    <row r="413" spans="1:12" x14ac:dyDescent="0.35">
      <c r="A413" t="s">
        <v>205</v>
      </c>
      <c r="B413" s="5">
        <v>41755</v>
      </c>
      <c r="C413">
        <v>2014</v>
      </c>
      <c r="D413">
        <v>15</v>
      </c>
      <c r="E413" t="s">
        <v>17</v>
      </c>
      <c r="F413" t="s">
        <v>15</v>
      </c>
      <c r="G413" t="s">
        <v>206</v>
      </c>
      <c r="H413" t="s">
        <v>15</v>
      </c>
      <c r="I413">
        <f>VLOOKUP(E413,'[1]Winning index-IPL'!A$2:B$17,2,)</f>
        <v>0.49532700000000002</v>
      </c>
      <c r="J413">
        <f>VLOOKUP(F413,'[1]Winning index-IPL'!A$2:B$17,2,)</f>
        <v>0.46774199999999999</v>
      </c>
      <c r="K413">
        <f>VLOOKUP(H413,'[1]Winning index-IPL'!A$2:B$17,2,)</f>
        <v>0.46774199999999999</v>
      </c>
      <c r="L413">
        <f t="shared" si="6"/>
        <v>1</v>
      </c>
    </row>
    <row r="414" spans="1:12" x14ac:dyDescent="0.35">
      <c r="A414" t="s">
        <v>205</v>
      </c>
      <c r="B414" s="5">
        <v>41755</v>
      </c>
      <c r="C414">
        <v>2014</v>
      </c>
      <c r="D414">
        <v>14</v>
      </c>
      <c r="E414" t="s">
        <v>22</v>
      </c>
      <c r="F414" t="s">
        <v>24</v>
      </c>
      <c r="G414" t="s">
        <v>206</v>
      </c>
      <c r="H414" t="s">
        <v>22</v>
      </c>
      <c r="I414">
        <f>VLOOKUP(E414,'[1]Winning index-IPL'!A$2:B$17,2,)</f>
        <v>0.49462400000000001</v>
      </c>
      <c r="J414">
        <f>VLOOKUP(F414,'[1]Winning index-IPL'!A$2:B$17,2,)</f>
        <v>0.48130800000000001</v>
      </c>
      <c r="K414">
        <f>VLOOKUP(H414,'[1]Winning index-IPL'!A$2:B$17,2,)</f>
        <v>0.49462400000000001</v>
      </c>
      <c r="L414">
        <f t="shared" si="6"/>
        <v>0</v>
      </c>
    </row>
    <row r="415" spans="1:12" x14ac:dyDescent="0.35">
      <c r="A415" t="s">
        <v>191</v>
      </c>
      <c r="B415" s="5">
        <v>41756</v>
      </c>
      <c r="C415">
        <v>2014</v>
      </c>
      <c r="D415">
        <v>17</v>
      </c>
      <c r="E415" t="s">
        <v>25</v>
      </c>
      <c r="F415" t="s">
        <v>80</v>
      </c>
      <c r="G415" t="s">
        <v>207</v>
      </c>
      <c r="H415" t="s">
        <v>80</v>
      </c>
      <c r="I415">
        <f>VLOOKUP(E415,'[1]Winning index-IPL'!A$2:B$17,2,)</f>
        <v>0.49295800000000001</v>
      </c>
      <c r="J415">
        <f>VLOOKUP(F415,'[1]Winning index-IPL'!A$2:B$17,2,)</f>
        <v>0.56989199999999995</v>
      </c>
      <c r="K415">
        <f>VLOOKUP(H415,'[1]Winning index-IPL'!A$2:B$17,2,)</f>
        <v>0.56989199999999995</v>
      </c>
      <c r="L415">
        <f t="shared" si="6"/>
        <v>0</v>
      </c>
    </row>
    <row r="416" spans="1:12" x14ac:dyDescent="0.35">
      <c r="A416" t="s">
        <v>191</v>
      </c>
      <c r="B416" s="5">
        <v>41756</v>
      </c>
      <c r="C416">
        <v>2014</v>
      </c>
      <c r="D416">
        <v>16</v>
      </c>
      <c r="E416" t="s">
        <v>12</v>
      </c>
      <c r="F416" t="s">
        <v>19</v>
      </c>
      <c r="G416" t="s">
        <v>207</v>
      </c>
      <c r="H416" t="s">
        <v>12</v>
      </c>
      <c r="I416">
        <f>VLOOKUP(E416,'[1]Winning index-IPL'!A$2:B$17,2,)</f>
        <v>0.47196300000000002</v>
      </c>
      <c r="J416">
        <f>VLOOKUP(F416,'[1]Winning index-IPL'!A$2:B$17,2,)</f>
        <v>0.55607499999999999</v>
      </c>
      <c r="K416">
        <f>VLOOKUP(H416,'[1]Winning index-IPL'!A$2:B$17,2,)</f>
        <v>0.47196300000000002</v>
      </c>
      <c r="L416">
        <f t="shared" si="6"/>
        <v>1</v>
      </c>
    </row>
    <row r="417" spans="1:12" x14ac:dyDescent="0.35">
      <c r="A417" t="s">
        <v>191</v>
      </c>
      <c r="B417" s="5">
        <v>41757</v>
      </c>
      <c r="C417">
        <v>2014</v>
      </c>
      <c r="D417">
        <v>18</v>
      </c>
      <c r="E417" t="s">
        <v>15</v>
      </c>
      <c r="F417" t="s">
        <v>24</v>
      </c>
      <c r="G417" t="s">
        <v>208</v>
      </c>
      <c r="H417" t="s">
        <v>15</v>
      </c>
      <c r="I417">
        <f>VLOOKUP(E417,'[1]Winning index-IPL'!A$2:B$17,2,)</f>
        <v>0.46774199999999999</v>
      </c>
      <c r="J417">
        <f>VLOOKUP(F417,'[1]Winning index-IPL'!A$2:B$17,2,)</f>
        <v>0.48130800000000001</v>
      </c>
      <c r="K417">
        <f>VLOOKUP(H417,'[1]Winning index-IPL'!A$2:B$17,2,)</f>
        <v>0.46774199999999999</v>
      </c>
      <c r="L417">
        <f t="shared" si="6"/>
        <v>1</v>
      </c>
    </row>
    <row r="418" spans="1:12" x14ac:dyDescent="0.35">
      <c r="A418" t="s">
        <v>205</v>
      </c>
      <c r="B418" s="5">
        <v>41758</v>
      </c>
      <c r="C418">
        <v>2014</v>
      </c>
      <c r="D418">
        <v>19</v>
      </c>
      <c r="E418" t="s">
        <v>17</v>
      </c>
      <c r="F418" t="s">
        <v>22</v>
      </c>
      <c r="G418" t="s">
        <v>206</v>
      </c>
      <c r="H418" t="s">
        <v>22</v>
      </c>
      <c r="I418">
        <f>VLOOKUP(E418,'[1]Winning index-IPL'!A$2:B$17,2,)</f>
        <v>0.49532700000000002</v>
      </c>
      <c r="J418">
        <f>VLOOKUP(F418,'[1]Winning index-IPL'!A$2:B$17,2,)</f>
        <v>0.49462400000000001</v>
      </c>
      <c r="K418">
        <f>VLOOKUP(H418,'[1]Winning index-IPL'!A$2:B$17,2,)</f>
        <v>0.49462400000000001</v>
      </c>
      <c r="L418">
        <f t="shared" si="6"/>
        <v>1</v>
      </c>
    </row>
    <row r="419" spans="1:12" x14ac:dyDescent="0.35">
      <c r="A419" t="s">
        <v>191</v>
      </c>
      <c r="B419" s="5">
        <v>41759</v>
      </c>
      <c r="C419">
        <v>2014</v>
      </c>
      <c r="D419">
        <v>20</v>
      </c>
      <c r="E419" t="s">
        <v>19</v>
      </c>
      <c r="F419" t="s">
        <v>25</v>
      </c>
      <c r="G419" t="s">
        <v>208</v>
      </c>
      <c r="H419" t="s">
        <v>25</v>
      </c>
      <c r="I419">
        <f>VLOOKUP(E419,'[1]Winning index-IPL'!A$2:B$17,2,)</f>
        <v>0.55607499999999999</v>
      </c>
      <c r="J419">
        <f>VLOOKUP(F419,'[1]Winning index-IPL'!A$2:B$17,2,)</f>
        <v>0.49295800000000001</v>
      </c>
      <c r="K419">
        <f>VLOOKUP(H419,'[1]Winning index-IPL'!A$2:B$17,2,)</f>
        <v>0.49295800000000001</v>
      </c>
      <c r="L419">
        <f t="shared" si="6"/>
        <v>1</v>
      </c>
    </row>
    <row r="420" spans="1:12" x14ac:dyDescent="0.35">
      <c r="A420" t="s">
        <v>202</v>
      </c>
      <c r="B420" s="5">
        <v>41761</v>
      </c>
      <c r="C420">
        <v>2014</v>
      </c>
      <c r="D420">
        <v>21</v>
      </c>
      <c r="E420" t="s">
        <v>80</v>
      </c>
      <c r="F420" t="s">
        <v>17</v>
      </c>
      <c r="G420" t="s">
        <v>203</v>
      </c>
      <c r="H420" t="s">
        <v>80</v>
      </c>
      <c r="I420">
        <f>VLOOKUP(E420,'[1]Winning index-IPL'!A$2:B$17,2,)</f>
        <v>0.56989199999999995</v>
      </c>
      <c r="J420">
        <f>VLOOKUP(F420,'[1]Winning index-IPL'!A$2:B$17,2,)</f>
        <v>0.49532700000000002</v>
      </c>
      <c r="K420">
        <f>VLOOKUP(H420,'[1]Winning index-IPL'!A$2:B$17,2,)</f>
        <v>0.56989199999999995</v>
      </c>
      <c r="L420">
        <f t="shared" si="6"/>
        <v>0</v>
      </c>
    </row>
    <row r="421" spans="1:12" x14ac:dyDescent="0.35">
      <c r="A421" t="s">
        <v>142</v>
      </c>
      <c r="B421" s="5">
        <v>41762</v>
      </c>
      <c r="C421">
        <v>2014</v>
      </c>
      <c r="D421">
        <v>23</v>
      </c>
      <c r="E421" t="s">
        <v>12</v>
      </c>
      <c r="F421" t="s">
        <v>22</v>
      </c>
      <c r="G421" t="s">
        <v>143</v>
      </c>
      <c r="H421" t="s">
        <v>22</v>
      </c>
      <c r="I421">
        <f>VLOOKUP(E421,'[1]Winning index-IPL'!A$2:B$17,2,)</f>
        <v>0.47196300000000002</v>
      </c>
      <c r="J421">
        <f>VLOOKUP(F421,'[1]Winning index-IPL'!A$2:B$17,2,)</f>
        <v>0.49462400000000001</v>
      </c>
      <c r="K421">
        <f>VLOOKUP(H421,'[1]Winning index-IPL'!A$2:B$17,2,)</f>
        <v>0.49462400000000001</v>
      </c>
      <c r="L421">
        <f t="shared" si="6"/>
        <v>0</v>
      </c>
    </row>
    <row r="422" spans="1:12" x14ac:dyDescent="0.35">
      <c r="A422" t="s">
        <v>148</v>
      </c>
      <c r="B422" s="5">
        <v>41762</v>
      </c>
      <c r="C422">
        <v>2014</v>
      </c>
      <c r="D422">
        <v>22</v>
      </c>
      <c r="E422" t="s">
        <v>19</v>
      </c>
      <c r="F422" t="s">
        <v>15</v>
      </c>
      <c r="G422" t="s">
        <v>149</v>
      </c>
      <c r="H422" t="s">
        <v>19</v>
      </c>
      <c r="I422">
        <f>VLOOKUP(E422,'[1]Winning index-IPL'!A$2:B$17,2,)</f>
        <v>0.55607499999999999</v>
      </c>
      <c r="J422">
        <f>VLOOKUP(F422,'[1]Winning index-IPL'!A$2:B$17,2,)</f>
        <v>0.46774199999999999</v>
      </c>
      <c r="K422">
        <f>VLOOKUP(H422,'[1]Winning index-IPL'!A$2:B$17,2,)</f>
        <v>0.55607499999999999</v>
      </c>
      <c r="L422">
        <f t="shared" si="6"/>
        <v>0</v>
      </c>
    </row>
    <row r="423" spans="1:12" x14ac:dyDescent="0.35">
      <c r="A423" t="s">
        <v>139</v>
      </c>
      <c r="B423" s="5">
        <v>41763</v>
      </c>
      <c r="C423">
        <v>2014</v>
      </c>
      <c r="D423">
        <v>24</v>
      </c>
      <c r="E423" t="s">
        <v>24</v>
      </c>
      <c r="F423" t="s">
        <v>25</v>
      </c>
      <c r="G423" t="s">
        <v>141</v>
      </c>
      <c r="H423" t="s">
        <v>24</v>
      </c>
      <c r="I423">
        <f>VLOOKUP(E423,'[1]Winning index-IPL'!A$2:B$17,2,)</f>
        <v>0.48130800000000001</v>
      </c>
      <c r="J423">
        <f>VLOOKUP(F423,'[1]Winning index-IPL'!A$2:B$17,2,)</f>
        <v>0.49295800000000001</v>
      </c>
      <c r="K423">
        <f>VLOOKUP(H423,'[1]Winning index-IPL'!A$2:B$17,2,)</f>
        <v>0.48130800000000001</v>
      </c>
      <c r="L423">
        <f t="shared" si="6"/>
        <v>1</v>
      </c>
    </row>
    <row r="424" spans="1:12" x14ac:dyDescent="0.35">
      <c r="A424" t="s">
        <v>142</v>
      </c>
      <c r="B424" s="5">
        <v>41764</v>
      </c>
      <c r="C424">
        <v>2014</v>
      </c>
      <c r="D424">
        <v>26</v>
      </c>
      <c r="E424" t="s">
        <v>12</v>
      </c>
      <c r="F424" t="s">
        <v>80</v>
      </c>
      <c r="G424" t="s">
        <v>143</v>
      </c>
      <c r="H424" t="s">
        <v>80</v>
      </c>
      <c r="I424">
        <f>VLOOKUP(E424,'[1]Winning index-IPL'!A$2:B$17,2,)</f>
        <v>0.47196300000000002</v>
      </c>
      <c r="J424">
        <f>VLOOKUP(F424,'[1]Winning index-IPL'!A$2:B$17,2,)</f>
        <v>0.56989199999999995</v>
      </c>
      <c r="K424">
        <f>VLOOKUP(H424,'[1]Winning index-IPL'!A$2:B$17,2,)</f>
        <v>0.56989199999999995</v>
      </c>
      <c r="L424">
        <f t="shared" si="6"/>
        <v>0</v>
      </c>
    </row>
    <row r="425" spans="1:12" x14ac:dyDescent="0.35">
      <c r="A425" t="s">
        <v>177</v>
      </c>
      <c r="B425" s="5">
        <v>41764</v>
      </c>
      <c r="C425">
        <v>2014</v>
      </c>
      <c r="D425">
        <v>25</v>
      </c>
      <c r="E425" t="s">
        <v>22</v>
      </c>
      <c r="F425" t="s">
        <v>17</v>
      </c>
      <c r="G425" t="s">
        <v>178</v>
      </c>
      <c r="H425" t="s">
        <v>22</v>
      </c>
      <c r="I425">
        <f>VLOOKUP(E425,'[1]Winning index-IPL'!A$2:B$17,2,)</f>
        <v>0.49462400000000001</v>
      </c>
      <c r="J425">
        <f>VLOOKUP(F425,'[1]Winning index-IPL'!A$2:B$17,2,)</f>
        <v>0.49532700000000002</v>
      </c>
      <c r="K425">
        <f>VLOOKUP(H425,'[1]Winning index-IPL'!A$2:B$17,2,)</f>
        <v>0.49462400000000001</v>
      </c>
      <c r="L425">
        <f t="shared" si="6"/>
        <v>1</v>
      </c>
    </row>
    <row r="426" spans="1:12" x14ac:dyDescent="0.35">
      <c r="A426" t="s">
        <v>148</v>
      </c>
      <c r="B426" s="5">
        <v>41765</v>
      </c>
      <c r="C426">
        <v>2014</v>
      </c>
      <c r="D426">
        <v>27</v>
      </c>
      <c r="E426" t="s">
        <v>19</v>
      </c>
      <c r="F426" t="s">
        <v>24</v>
      </c>
      <c r="G426" t="s">
        <v>149</v>
      </c>
      <c r="H426" t="s">
        <v>19</v>
      </c>
      <c r="I426">
        <f>VLOOKUP(E426,'[1]Winning index-IPL'!A$2:B$17,2,)</f>
        <v>0.55607499999999999</v>
      </c>
      <c r="J426">
        <f>VLOOKUP(F426,'[1]Winning index-IPL'!A$2:B$17,2,)</f>
        <v>0.48130800000000001</v>
      </c>
      <c r="K426">
        <f>VLOOKUP(H426,'[1]Winning index-IPL'!A$2:B$17,2,)</f>
        <v>0.55607499999999999</v>
      </c>
      <c r="L426">
        <f t="shared" si="6"/>
        <v>0</v>
      </c>
    </row>
    <row r="427" spans="1:12" x14ac:dyDescent="0.35">
      <c r="A427" t="s">
        <v>142</v>
      </c>
      <c r="B427" s="5">
        <v>41766</v>
      </c>
      <c r="C427">
        <v>2014</v>
      </c>
      <c r="D427">
        <v>28</v>
      </c>
      <c r="E427" t="s">
        <v>12</v>
      </c>
      <c r="F427" t="s">
        <v>17</v>
      </c>
      <c r="G427" t="s">
        <v>143</v>
      </c>
      <c r="H427" t="s">
        <v>17</v>
      </c>
      <c r="I427">
        <f>VLOOKUP(E427,'[1]Winning index-IPL'!A$2:B$17,2,)</f>
        <v>0.47196300000000002</v>
      </c>
      <c r="J427">
        <f>VLOOKUP(F427,'[1]Winning index-IPL'!A$2:B$17,2,)</f>
        <v>0.49532700000000002</v>
      </c>
      <c r="K427">
        <f>VLOOKUP(H427,'[1]Winning index-IPL'!A$2:B$17,2,)</f>
        <v>0.49532700000000002</v>
      </c>
      <c r="L427">
        <f t="shared" si="6"/>
        <v>0</v>
      </c>
    </row>
    <row r="428" spans="1:12" x14ac:dyDescent="0.35">
      <c r="A428" t="s">
        <v>179</v>
      </c>
      <c r="B428" s="5">
        <v>41766</v>
      </c>
      <c r="C428">
        <v>2014</v>
      </c>
      <c r="D428">
        <v>29</v>
      </c>
      <c r="E428" t="s">
        <v>15</v>
      </c>
      <c r="F428" t="s">
        <v>80</v>
      </c>
      <c r="G428" t="s">
        <v>180</v>
      </c>
      <c r="H428" t="s">
        <v>15</v>
      </c>
      <c r="I428">
        <f>VLOOKUP(E428,'[1]Winning index-IPL'!A$2:B$17,2,)</f>
        <v>0.46774199999999999</v>
      </c>
      <c r="J428">
        <f>VLOOKUP(F428,'[1]Winning index-IPL'!A$2:B$17,2,)</f>
        <v>0.56989199999999995</v>
      </c>
      <c r="K428">
        <f>VLOOKUP(H428,'[1]Winning index-IPL'!A$2:B$17,2,)</f>
        <v>0.46774199999999999</v>
      </c>
      <c r="L428">
        <f t="shared" si="6"/>
        <v>1</v>
      </c>
    </row>
    <row r="429" spans="1:12" x14ac:dyDescent="0.35">
      <c r="A429" t="s">
        <v>177</v>
      </c>
      <c r="B429" s="5">
        <v>41767</v>
      </c>
      <c r="C429">
        <v>2014</v>
      </c>
      <c r="D429">
        <v>30</v>
      </c>
      <c r="E429" t="s">
        <v>22</v>
      </c>
      <c r="F429" t="s">
        <v>25</v>
      </c>
      <c r="G429" t="s">
        <v>178</v>
      </c>
      <c r="H429" t="s">
        <v>25</v>
      </c>
      <c r="I429">
        <f>VLOOKUP(E429,'[1]Winning index-IPL'!A$2:B$17,2,)</f>
        <v>0.49462400000000001</v>
      </c>
      <c r="J429">
        <f>VLOOKUP(F429,'[1]Winning index-IPL'!A$2:B$17,2,)</f>
        <v>0.49295800000000001</v>
      </c>
      <c r="K429">
        <f>VLOOKUP(H429,'[1]Winning index-IPL'!A$2:B$17,2,)</f>
        <v>0.49295800000000001</v>
      </c>
      <c r="L429">
        <f t="shared" si="6"/>
        <v>1</v>
      </c>
    </row>
    <row r="430" spans="1:12" x14ac:dyDescent="0.35">
      <c r="A430" t="s">
        <v>139</v>
      </c>
      <c r="B430" s="5">
        <v>41768</v>
      </c>
      <c r="C430">
        <v>2014</v>
      </c>
      <c r="D430">
        <v>31</v>
      </c>
      <c r="E430" t="s">
        <v>24</v>
      </c>
      <c r="F430" t="s">
        <v>15</v>
      </c>
      <c r="G430" t="s">
        <v>141</v>
      </c>
      <c r="H430" t="s">
        <v>15</v>
      </c>
      <c r="I430">
        <f>VLOOKUP(E430,'[1]Winning index-IPL'!A$2:B$17,2,)</f>
        <v>0.48130800000000001</v>
      </c>
      <c r="J430">
        <f>VLOOKUP(F430,'[1]Winning index-IPL'!A$2:B$17,2,)</f>
        <v>0.46774199999999999</v>
      </c>
      <c r="K430">
        <f>VLOOKUP(H430,'[1]Winning index-IPL'!A$2:B$17,2,)</f>
        <v>0.46774199999999999</v>
      </c>
      <c r="L430">
        <f t="shared" si="6"/>
        <v>1</v>
      </c>
    </row>
    <row r="431" spans="1:12" x14ac:dyDescent="0.35">
      <c r="A431" t="s">
        <v>148</v>
      </c>
      <c r="B431" s="5">
        <v>41769</v>
      </c>
      <c r="C431">
        <v>2014</v>
      </c>
      <c r="D431">
        <v>33</v>
      </c>
      <c r="E431" t="s">
        <v>19</v>
      </c>
      <c r="F431" t="s">
        <v>80</v>
      </c>
      <c r="G431" t="s">
        <v>149</v>
      </c>
      <c r="H431" t="s">
        <v>80</v>
      </c>
      <c r="I431">
        <f>VLOOKUP(E431,'[1]Winning index-IPL'!A$2:B$17,2,)</f>
        <v>0.55607499999999999</v>
      </c>
      <c r="J431">
        <f>VLOOKUP(F431,'[1]Winning index-IPL'!A$2:B$17,2,)</f>
        <v>0.56989199999999995</v>
      </c>
      <c r="K431">
        <f>VLOOKUP(H431,'[1]Winning index-IPL'!A$2:B$17,2,)</f>
        <v>0.56989199999999995</v>
      </c>
      <c r="L431">
        <f t="shared" si="6"/>
        <v>0</v>
      </c>
    </row>
    <row r="432" spans="1:12" x14ac:dyDescent="0.35">
      <c r="A432" t="s">
        <v>142</v>
      </c>
      <c r="B432" s="5">
        <v>41769</v>
      </c>
      <c r="C432">
        <v>2014</v>
      </c>
      <c r="D432">
        <v>32</v>
      </c>
      <c r="E432" t="s">
        <v>12</v>
      </c>
      <c r="F432" t="s">
        <v>25</v>
      </c>
      <c r="G432" t="s">
        <v>143</v>
      </c>
      <c r="H432" t="s">
        <v>25</v>
      </c>
      <c r="I432">
        <f>VLOOKUP(E432,'[1]Winning index-IPL'!A$2:B$17,2,)</f>
        <v>0.47196300000000002</v>
      </c>
      <c r="J432">
        <f>VLOOKUP(F432,'[1]Winning index-IPL'!A$2:B$17,2,)</f>
        <v>0.49295800000000001</v>
      </c>
      <c r="K432">
        <f>VLOOKUP(H432,'[1]Winning index-IPL'!A$2:B$17,2,)</f>
        <v>0.49295800000000001</v>
      </c>
      <c r="L432">
        <f t="shared" si="6"/>
        <v>0</v>
      </c>
    </row>
    <row r="433" spans="1:12" x14ac:dyDescent="0.35">
      <c r="A433" t="s">
        <v>179</v>
      </c>
      <c r="B433" s="5">
        <v>41770</v>
      </c>
      <c r="C433">
        <v>2014</v>
      </c>
      <c r="D433">
        <v>34</v>
      </c>
      <c r="E433" t="s">
        <v>15</v>
      </c>
      <c r="F433" t="s">
        <v>17</v>
      </c>
      <c r="G433" t="s">
        <v>180</v>
      </c>
      <c r="H433" t="s">
        <v>17</v>
      </c>
      <c r="I433">
        <f>VLOOKUP(E433,'[1]Winning index-IPL'!A$2:B$17,2,)</f>
        <v>0.46774199999999999</v>
      </c>
      <c r="J433">
        <f>VLOOKUP(F433,'[1]Winning index-IPL'!A$2:B$17,2,)</f>
        <v>0.49532700000000002</v>
      </c>
      <c r="K433">
        <f>VLOOKUP(H433,'[1]Winning index-IPL'!A$2:B$17,2,)</f>
        <v>0.49532700000000002</v>
      </c>
      <c r="L433">
        <f t="shared" si="6"/>
        <v>0</v>
      </c>
    </row>
    <row r="434" spans="1:12" x14ac:dyDescent="0.35">
      <c r="A434" t="s">
        <v>139</v>
      </c>
      <c r="B434" s="5">
        <v>41770</v>
      </c>
      <c r="C434">
        <v>2014</v>
      </c>
      <c r="D434">
        <v>35</v>
      </c>
      <c r="E434" t="s">
        <v>24</v>
      </c>
      <c r="F434" t="s">
        <v>22</v>
      </c>
      <c r="G434" t="s">
        <v>141</v>
      </c>
      <c r="H434" t="s">
        <v>22</v>
      </c>
      <c r="I434">
        <f>VLOOKUP(E434,'[1]Winning index-IPL'!A$2:B$17,2,)</f>
        <v>0.48130800000000001</v>
      </c>
      <c r="J434">
        <f>VLOOKUP(F434,'[1]Winning index-IPL'!A$2:B$17,2,)</f>
        <v>0.49462400000000001</v>
      </c>
      <c r="K434">
        <f>VLOOKUP(H434,'[1]Winning index-IPL'!A$2:B$17,2,)</f>
        <v>0.49462400000000001</v>
      </c>
      <c r="L434">
        <f t="shared" si="6"/>
        <v>0</v>
      </c>
    </row>
    <row r="435" spans="1:12" x14ac:dyDescent="0.35">
      <c r="A435" t="s">
        <v>152</v>
      </c>
      <c r="B435" s="5">
        <v>41771</v>
      </c>
      <c r="C435">
        <v>2014</v>
      </c>
      <c r="D435">
        <v>36</v>
      </c>
      <c r="E435" t="s">
        <v>25</v>
      </c>
      <c r="F435" t="s">
        <v>19</v>
      </c>
      <c r="G435" t="s">
        <v>153</v>
      </c>
      <c r="H435" t="s">
        <v>19</v>
      </c>
      <c r="I435">
        <f>VLOOKUP(E435,'[1]Winning index-IPL'!A$2:B$17,2,)</f>
        <v>0.49295800000000001</v>
      </c>
      <c r="J435">
        <f>VLOOKUP(F435,'[1]Winning index-IPL'!A$2:B$17,2,)</f>
        <v>0.55607499999999999</v>
      </c>
      <c r="K435">
        <f>VLOOKUP(H435,'[1]Winning index-IPL'!A$2:B$17,2,)</f>
        <v>0.55607499999999999</v>
      </c>
      <c r="L435">
        <f t="shared" si="6"/>
        <v>0</v>
      </c>
    </row>
    <row r="436" spans="1:12" x14ac:dyDescent="0.35">
      <c r="A436" t="s">
        <v>139</v>
      </c>
      <c r="B436" s="5">
        <v>41772</v>
      </c>
      <c r="C436">
        <v>2014</v>
      </c>
      <c r="D436">
        <v>38</v>
      </c>
      <c r="E436" t="s">
        <v>24</v>
      </c>
      <c r="F436" t="s">
        <v>12</v>
      </c>
      <c r="G436" t="s">
        <v>141</v>
      </c>
      <c r="H436" t="s">
        <v>24</v>
      </c>
      <c r="I436">
        <f>VLOOKUP(E436,'[1]Winning index-IPL'!A$2:B$17,2,)</f>
        <v>0.48130800000000001</v>
      </c>
      <c r="J436">
        <f>VLOOKUP(F436,'[1]Winning index-IPL'!A$2:B$17,2,)</f>
        <v>0.47196300000000002</v>
      </c>
      <c r="K436">
        <f>VLOOKUP(H436,'[1]Winning index-IPL'!A$2:B$17,2,)</f>
        <v>0.48130800000000001</v>
      </c>
      <c r="L436">
        <f t="shared" si="6"/>
        <v>0</v>
      </c>
    </row>
    <row r="437" spans="1:12" x14ac:dyDescent="0.35">
      <c r="A437" t="s">
        <v>202</v>
      </c>
      <c r="B437" s="5">
        <v>41772</v>
      </c>
      <c r="C437">
        <v>2014</v>
      </c>
      <c r="D437">
        <v>37</v>
      </c>
      <c r="E437" t="s">
        <v>80</v>
      </c>
      <c r="F437" t="s">
        <v>22</v>
      </c>
      <c r="G437" t="s">
        <v>203</v>
      </c>
      <c r="H437" t="s">
        <v>80</v>
      </c>
      <c r="I437">
        <f>VLOOKUP(E437,'[1]Winning index-IPL'!A$2:B$17,2,)</f>
        <v>0.56989199999999995</v>
      </c>
      <c r="J437">
        <f>VLOOKUP(F437,'[1]Winning index-IPL'!A$2:B$17,2,)</f>
        <v>0.49462400000000001</v>
      </c>
      <c r="K437">
        <f>VLOOKUP(H437,'[1]Winning index-IPL'!A$2:B$17,2,)</f>
        <v>0.56989199999999995</v>
      </c>
      <c r="L437">
        <f t="shared" si="6"/>
        <v>0</v>
      </c>
    </row>
    <row r="438" spans="1:12" x14ac:dyDescent="0.35">
      <c r="A438" t="s">
        <v>179</v>
      </c>
      <c r="B438" s="5">
        <v>41773</v>
      </c>
      <c r="C438">
        <v>2014</v>
      </c>
      <c r="D438">
        <v>40</v>
      </c>
      <c r="E438" t="s">
        <v>17</v>
      </c>
      <c r="F438" t="s">
        <v>19</v>
      </c>
      <c r="G438" t="s">
        <v>180</v>
      </c>
      <c r="H438" t="s">
        <v>17</v>
      </c>
      <c r="I438">
        <f>VLOOKUP(E438,'[1]Winning index-IPL'!A$2:B$17,2,)</f>
        <v>0.49532700000000002</v>
      </c>
      <c r="J438">
        <f>VLOOKUP(F438,'[1]Winning index-IPL'!A$2:B$17,2,)</f>
        <v>0.55607499999999999</v>
      </c>
      <c r="K438">
        <f>VLOOKUP(H438,'[1]Winning index-IPL'!A$2:B$17,2,)</f>
        <v>0.49532700000000002</v>
      </c>
      <c r="L438">
        <f t="shared" si="6"/>
        <v>1</v>
      </c>
    </row>
    <row r="439" spans="1:12" x14ac:dyDescent="0.35">
      <c r="A439" t="s">
        <v>152</v>
      </c>
      <c r="B439" s="5">
        <v>41773</v>
      </c>
      <c r="C439">
        <v>2014</v>
      </c>
      <c r="D439">
        <v>39</v>
      </c>
      <c r="E439" t="s">
        <v>25</v>
      </c>
      <c r="F439" t="s">
        <v>15</v>
      </c>
      <c r="G439" t="s">
        <v>153</v>
      </c>
      <c r="H439" t="s">
        <v>15</v>
      </c>
      <c r="I439">
        <f>VLOOKUP(E439,'[1]Winning index-IPL'!A$2:B$17,2,)</f>
        <v>0.49295800000000001</v>
      </c>
      <c r="J439">
        <f>VLOOKUP(F439,'[1]Winning index-IPL'!A$2:B$17,2,)</f>
        <v>0.46774199999999999</v>
      </c>
      <c r="K439">
        <f>VLOOKUP(H439,'[1]Winning index-IPL'!A$2:B$17,2,)</f>
        <v>0.46774199999999999</v>
      </c>
      <c r="L439">
        <f t="shared" si="6"/>
        <v>1</v>
      </c>
    </row>
    <row r="440" spans="1:12" x14ac:dyDescent="0.35">
      <c r="A440" t="s">
        <v>177</v>
      </c>
      <c r="B440" s="5">
        <v>41774</v>
      </c>
      <c r="C440">
        <v>2014</v>
      </c>
      <c r="D440">
        <v>41</v>
      </c>
      <c r="E440" t="s">
        <v>22</v>
      </c>
      <c r="F440" t="s">
        <v>12</v>
      </c>
      <c r="G440" t="s">
        <v>178</v>
      </c>
      <c r="H440" t="s">
        <v>22</v>
      </c>
      <c r="I440">
        <f>VLOOKUP(E440,'[1]Winning index-IPL'!A$2:B$17,2,)</f>
        <v>0.49462400000000001</v>
      </c>
      <c r="J440">
        <f>VLOOKUP(F440,'[1]Winning index-IPL'!A$2:B$17,2,)</f>
        <v>0.47196300000000002</v>
      </c>
      <c r="K440">
        <f>VLOOKUP(H440,'[1]Winning index-IPL'!A$2:B$17,2,)</f>
        <v>0.49462400000000001</v>
      </c>
      <c r="L440">
        <f t="shared" si="6"/>
        <v>0</v>
      </c>
    </row>
    <row r="441" spans="1:12" x14ac:dyDescent="0.35">
      <c r="A441" t="s">
        <v>202</v>
      </c>
      <c r="B441" s="5">
        <v>41777</v>
      </c>
      <c r="C441">
        <v>2014</v>
      </c>
      <c r="D441">
        <v>42</v>
      </c>
      <c r="E441" t="s">
        <v>80</v>
      </c>
      <c r="F441" t="s">
        <v>24</v>
      </c>
      <c r="G441" t="s">
        <v>203</v>
      </c>
      <c r="H441" t="s">
        <v>24</v>
      </c>
      <c r="I441">
        <f>VLOOKUP(E441,'[1]Winning index-IPL'!A$2:B$17,2,)</f>
        <v>0.56989199999999995</v>
      </c>
      <c r="J441">
        <f>VLOOKUP(F441,'[1]Winning index-IPL'!A$2:B$17,2,)</f>
        <v>0.48130800000000001</v>
      </c>
      <c r="K441">
        <f>VLOOKUP(H441,'[1]Winning index-IPL'!A$2:B$17,2,)</f>
        <v>0.48130800000000001</v>
      </c>
      <c r="L441">
        <f t="shared" si="6"/>
        <v>1</v>
      </c>
    </row>
    <row r="442" spans="1:12" x14ac:dyDescent="0.35">
      <c r="A442" t="s">
        <v>152</v>
      </c>
      <c r="B442" s="5">
        <v>41777</v>
      </c>
      <c r="C442">
        <v>2014</v>
      </c>
      <c r="D442">
        <v>43</v>
      </c>
      <c r="E442" t="s">
        <v>25</v>
      </c>
      <c r="F442" t="s">
        <v>17</v>
      </c>
      <c r="G442" t="s">
        <v>153</v>
      </c>
      <c r="H442" t="s">
        <v>17</v>
      </c>
      <c r="I442">
        <f>VLOOKUP(E442,'[1]Winning index-IPL'!A$2:B$17,2,)</f>
        <v>0.49295800000000001</v>
      </c>
      <c r="J442">
        <f>VLOOKUP(F442,'[1]Winning index-IPL'!A$2:B$17,2,)</f>
        <v>0.49532700000000002</v>
      </c>
      <c r="K442">
        <f>VLOOKUP(H442,'[1]Winning index-IPL'!A$2:B$17,2,)</f>
        <v>0.49532700000000002</v>
      </c>
      <c r="L442">
        <f t="shared" si="6"/>
        <v>0</v>
      </c>
    </row>
    <row r="443" spans="1:12" x14ac:dyDescent="0.35">
      <c r="A443" t="s">
        <v>142</v>
      </c>
      <c r="B443" s="5">
        <v>41778</v>
      </c>
      <c r="C443">
        <v>2014</v>
      </c>
      <c r="D443">
        <v>45</v>
      </c>
      <c r="E443" t="s">
        <v>12</v>
      </c>
      <c r="F443" t="s">
        <v>15</v>
      </c>
      <c r="G443" t="s">
        <v>143</v>
      </c>
      <c r="H443" t="s">
        <v>15</v>
      </c>
      <c r="I443">
        <f>VLOOKUP(E443,'[1]Winning index-IPL'!A$2:B$17,2,)</f>
        <v>0.47196300000000002</v>
      </c>
      <c r="J443">
        <f>VLOOKUP(F443,'[1]Winning index-IPL'!A$2:B$17,2,)</f>
        <v>0.46774199999999999</v>
      </c>
      <c r="K443">
        <f>VLOOKUP(H443,'[1]Winning index-IPL'!A$2:B$17,2,)</f>
        <v>0.46774199999999999</v>
      </c>
      <c r="L443">
        <f t="shared" si="6"/>
        <v>1</v>
      </c>
    </row>
    <row r="444" spans="1:12" x14ac:dyDescent="0.35">
      <c r="A444" t="s">
        <v>177</v>
      </c>
      <c r="B444" s="5">
        <v>41778</v>
      </c>
      <c r="C444">
        <v>2014</v>
      </c>
      <c r="D444">
        <v>44</v>
      </c>
      <c r="E444" t="s">
        <v>22</v>
      </c>
      <c r="F444" t="s">
        <v>19</v>
      </c>
      <c r="G444" t="s">
        <v>178</v>
      </c>
      <c r="H444" t="s">
        <v>19</v>
      </c>
      <c r="I444">
        <f>VLOOKUP(E444,'[1]Winning index-IPL'!A$2:B$17,2,)</f>
        <v>0.49462400000000001</v>
      </c>
      <c r="J444">
        <f>VLOOKUP(F444,'[1]Winning index-IPL'!A$2:B$17,2,)</f>
        <v>0.55607499999999999</v>
      </c>
      <c r="K444">
        <f>VLOOKUP(H444,'[1]Winning index-IPL'!A$2:B$17,2,)</f>
        <v>0.55607499999999999</v>
      </c>
      <c r="L444">
        <f t="shared" si="6"/>
        <v>0</v>
      </c>
    </row>
    <row r="445" spans="1:12" x14ac:dyDescent="0.35">
      <c r="A445" t="s">
        <v>146</v>
      </c>
      <c r="B445" s="5">
        <v>41779</v>
      </c>
      <c r="C445">
        <v>2014</v>
      </c>
      <c r="D445">
        <v>47</v>
      </c>
      <c r="E445" t="s">
        <v>17</v>
      </c>
      <c r="F445" t="s">
        <v>80</v>
      </c>
      <c r="G445" t="s">
        <v>147</v>
      </c>
      <c r="H445" t="s">
        <v>17</v>
      </c>
      <c r="I445">
        <f>VLOOKUP(E445,'[1]Winning index-IPL'!A$2:B$17,2,)</f>
        <v>0.49532700000000002</v>
      </c>
      <c r="J445">
        <f>VLOOKUP(F445,'[1]Winning index-IPL'!A$2:B$17,2,)</f>
        <v>0.56989199999999995</v>
      </c>
      <c r="K445">
        <f>VLOOKUP(H445,'[1]Winning index-IPL'!A$2:B$17,2,)</f>
        <v>0.49532700000000002</v>
      </c>
      <c r="L445">
        <f t="shared" si="6"/>
        <v>1</v>
      </c>
    </row>
    <row r="446" spans="1:12" x14ac:dyDescent="0.35">
      <c r="A446" t="s">
        <v>152</v>
      </c>
      <c r="B446" s="5">
        <v>41779</v>
      </c>
      <c r="C446">
        <v>2014</v>
      </c>
      <c r="D446">
        <v>46</v>
      </c>
      <c r="E446" t="s">
        <v>25</v>
      </c>
      <c r="F446" t="s">
        <v>24</v>
      </c>
      <c r="G446" t="s">
        <v>153</v>
      </c>
      <c r="H446" t="s">
        <v>25</v>
      </c>
      <c r="I446">
        <f>VLOOKUP(E446,'[1]Winning index-IPL'!A$2:B$17,2,)</f>
        <v>0.49295800000000001</v>
      </c>
      <c r="J446">
        <f>VLOOKUP(F446,'[1]Winning index-IPL'!A$2:B$17,2,)</f>
        <v>0.48130800000000001</v>
      </c>
      <c r="K446">
        <f>VLOOKUP(H446,'[1]Winning index-IPL'!A$2:B$17,2,)</f>
        <v>0.49295800000000001</v>
      </c>
      <c r="L446">
        <f t="shared" si="6"/>
        <v>0</v>
      </c>
    </row>
    <row r="447" spans="1:12" x14ac:dyDescent="0.35">
      <c r="A447" t="s">
        <v>144</v>
      </c>
      <c r="B447" s="5">
        <v>41780</v>
      </c>
      <c r="C447">
        <v>2014</v>
      </c>
      <c r="D447">
        <v>48</v>
      </c>
      <c r="E447" t="s">
        <v>15</v>
      </c>
      <c r="F447" t="s">
        <v>19</v>
      </c>
      <c r="G447" t="s">
        <v>145</v>
      </c>
      <c r="H447" t="s">
        <v>19</v>
      </c>
      <c r="I447">
        <f>VLOOKUP(E447,'[1]Winning index-IPL'!A$2:B$17,2,)</f>
        <v>0.46774199999999999</v>
      </c>
      <c r="J447">
        <f>VLOOKUP(F447,'[1]Winning index-IPL'!A$2:B$17,2,)</f>
        <v>0.55607499999999999</v>
      </c>
      <c r="K447">
        <f>VLOOKUP(H447,'[1]Winning index-IPL'!A$2:B$17,2,)</f>
        <v>0.55607499999999999</v>
      </c>
      <c r="L447">
        <f t="shared" si="6"/>
        <v>0</v>
      </c>
    </row>
    <row r="448" spans="1:12" x14ac:dyDescent="0.35">
      <c r="A448" t="s">
        <v>146</v>
      </c>
      <c r="B448" s="5">
        <v>41781</v>
      </c>
      <c r="C448">
        <v>2014</v>
      </c>
      <c r="D448">
        <v>49</v>
      </c>
      <c r="E448" t="s">
        <v>17</v>
      </c>
      <c r="F448" t="s">
        <v>24</v>
      </c>
      <c r="G448" t="s">
        <v>147</v>
      </c>
      <c r="H448" t="s">
        <v>17</v>
      </c>
      <c r="I448">
        <f>VLOOKUP(E448,'[1]Winning index-IPL'!A$2:B$17,2,)</f>
        <v>0.49532700000000002</v>
      </c>
      <c r="J448">
        <f>VLOOKUP(F448,'[1]Winning index-IPL'!A$2:B$17,2,)</f>
        <v>0.48130800000000001</v>
      </c>
      <c r="K448">
        <f>VLOOKUP(H448,'[1]Winning index-IPL'!A$2:B$17,2,)</f>
        <v>0.49532700000000002</v>
      </c>
      <c r="L448">
        <f t="shared" si="6"/>
        <v>0</v>
      </c>
    </row>
    <row r="449" spans="1:12" x14ac:dyDescent="0.35">
      <c r="A449" t="s">
        <v>202</v>
      </c>
      <c r="B449" s="5">
        <v>41781</v>
      </c>
      <c r="C449">
        <v>2014</v>
      </c>
      <c r="D449">
        <v>50</v>
      </c>
      <c r="E449" t="s">
        <v>80</v>
      </c>
      <c r="F449" t="s">
        <v>25</v>
      </c>
      <c r="G449" t="s">
        <v>203</v>
      </c>
      <c r="H449" t="s">
        <v>25</v>
      </c>
      <c r="I449">
        <f>VLOOKUP(E449,'[1]Winning index-IPL'!A$2:B$17,2,)</f>
        <v>0.56989199999999995</v>
      </c>
      <c r="J449">
        <f>VLOOKUP(F449,'[1]Winning index-IPL'!A$2:B$17,2,)</f>
        <v>0.49295800000000001</v>
      </c>
      <c r="K449">
        <f>VLOOKUP(H449,'[1]Winning index-IPL'!A$2:B$17,2,)</f>
        <v>0.49295800000000001</v>
      </c>
      <c r="L449">
        <f t="shared" si="6"/>
        <v>1</v>
      </c>
    </row>
    <row r="450" spans="1:12" x14ac:dyDescent="0.35">
      <c r="A450" t="s">
        <v>148</v>
      </c>
      <c r="B450" s="5">
        <v>41782</v>
      </c>
      <c r="C450">
        <v>2014</v>
      </c>
      <c r="D450">
        <v>51</v>
      </c>
      <c r="E450" t="s">
        <v>19</v>
      </c>
      <c r="F450" t="s">
        <v>12</v>
      </c>
      <c r="G450" t="s">
        <v>149</v>
      </c>
      <c r="H450" t="s">
        <v>19</v>
      </c>
      <c r="I450">
        <f>VLOOKUP(E450,'[1]Winning index-IPL'!A$2:B$17,2,)</f>
        <v>0.55607499999999999</v>
      </c>
      <c r="J450">
        <f>VLOOKUP(F450,'[1]Winning index-IPL'!A$2:B$17,2,)</f>
        <v>0.47196300000000002</v>
      </c>
      <c r="K450">
        <f>VLOOKUP(H450,'[1]Winning index-IPL'!A$2:B$17,2,)</f>
        <v>0.55607499999999999</v>
      </c>
      <c r="L450">
        <f t="shared" si="6"/>
        <v>0</v>
      </c>
    </row>
    <row r="451" spans="1:12" x14ac:dyDescent="0.35">
      <c r="A451" t="s">
        <v>144</v>
      </c>
      <c r="B451" s="5">
        <v>41782</v>
      </c>
      <c r="C451">
        <v>2014</v>
      </c>
      <c r="D451">
        <v>52</v>
      </c>
      <c r="E451" t="s">
        <v>15</v>
      </c>
      <c r="F451" t="s">
        <v>22</v>
      </c>
      <c r="G451" t="s">
        <v>145</v>
      </c>
      <c r="H451" t="s">
        <v>15</v>
      </c>
      <c r="I451">
        <f>VLOOKUP(E451,'[1]Winning index-IPL'!A$2:B$17,2,)</f>
        <v>0.46774199999999999</v>
      </c>
      <c r="J451">
        <f>VLOOKUP(F451,'[1]Winning index-IPL'!A$2:B$17,2,)</f>
        <v>0.49462400000000001</v>
      </c>
      <c r="K451">
        <f>VLOOKUP(H451,'[1]Winning index-IPL'!A$2:B$17,2,)</f>
        <v>0.46774199999999999</v>
      </c>
      <c r="L451">
        <f t="shared" ref="L451:L514" si="7">IF(OR(K451&gt;J451,K451&gt;I451),0,1)</f>
        <v>1</v>
      </c>
    </row>
    <row r="452" spans="1:12" x14ac:dyDescent="0.35">
      <c r="A452" t="s">
        <v>139</v>
      </c>
      <c r="B452" s="5">
        <v>41783</v>
      </c>
      <c r="C452">
        <v>2014</v>
      </c>
      <c r="D452">
        <v>53</v>
      </c>
      <c r="E452" t="s">
        <v>24</v>
      </c>
      <c r="F452" t="s">
        <v>80</v>
      </c>
      <c r="G452" t="s">
        <v>141</v>
      </c>
      <c r="H452" t="s">
        <v>80</v>
      </c>
      <c r="I452">
        <f>VLOOKUP(E452,'[1]Winning index-IPL'!A$2:B$17,2,)</f>
        <v>0.48130800000000001</v>
      </c>
      <c r="J452">
        <f>VLOOKUP(F452,'[1]Winning index-IPL'!A$2:B$17,2,)</f>
        <v>0.56989199999999995</v>
      </c>
      <c r="K452">
        <f>VLOOKUP(H452,'[1]Winning index-IPL'!A$2:B$17,2,)</f>
        <v>0.56989199999999995</v>
      </c>
      <c r="L452">
        <f t="shared" si="7"/>
        <v>0</v>
      </c>
    </row>
    <row r="453" spans="1:12" x14ac:dyDescent="0.35">
      <c r="A453" t="s">
        <v>146</v>
      </c>
      <c r="B453" s="5">
        <v>41783</v>
      </c>
      <c r="C453">
        <v>2014</v>
      </c>
      <c r="D453">
        <v>54</v>
      </c>
      <c r="E453" t="s">
        <v>17</v>
      </c>
      <c r="F453" t="s">
        <v>25</v>
      </c>
      <c r="G453" t="s">
        <v>147</v>
      </c>
      <c r="H453" t="s">
        <v>17</v>
      </c>
      <c r="I453">
        <f>VLOOKUP(E453,'[1]Winning index-IPL'!A$2:B$17,2,)</f>
        <v>0.49532700000000002</v>
      </c>
      <c r="J453">
        <f>VLOOKUP(F453,'[1]Winning index-IPL'!A$2:B$17,2,)</f>
        <v>0.49295800000000001</v>
      </c>
      <c r="K453">
        <f>VLOOKUP(H453,'[1]Winning index-IPL'!A$2:B$17,2,)</f>
        <v>0.49532700000000002</v>
      </c>
      <c r="L453">
        <f t="shared" si="7"/>
        <v>0</v>
      </c>
    </row>
    <row r="454" spans="1:12" x14ac:dyDescent="0.35">
      <c r="A454" t="s">
        <v>148</v>
      </c>
      <c r="B454" s="5">
        <v>41784</v>
      </c>
      <c r="C454">
        <v>2014</v>
      </c>
      <c r="D454">
        <v>56</v>
      </c>
      <c r="E454" t="s">
        <v>19</v>
      </c>
      <c r="F454" t="s">
        <v>22</v>
      </c>
      <c r="G454" t="s">
        <v>149</v>
      </c>
      <c r="H454" t="s">
        <v>19</v>
      </c>
      <c r="I454">
        <f>VLOOKUP(E454,'[1]Winning index-IPL'!A$2:B$17,2,)</f>
        <v>0.55607499999999999</v>
      </c>
      <c r="J454">
        <f>VLOOKUP(F454,'[1]Winning index-IPL'!A$2:B$17,2,)</f>
        <v>0.49462400000000001</v>
      </c>
      <c r="K454">
        <f>VLOOKUP(H454,'[1]Winning index-IPL'!A$2:B$17,2,)</f>
        <v>0.55607499999999999</v>
      </c>
      <c r="L454">
        <f t="shared" si="7"/>
        <v>0</v>
      </c>
    </row>
    <row r="455" spans="1:12" x14ac:dyDescent="0.35">
      <c r="A455" t="s">
        <v>144</v>
      </c>
      <c r="B455" s="5">
        <v>41784</v>
      </c>
      <c r="C455">
        <v>2014</v>
      </c>
      <c r="D455">
        <v>55</v>
      </c>
      <c r="E455" t="s">
        <v>15</v>
      </c>
      <c r="F455" t="s">
        <v>12</v>
      </c>
      <c r="G455" t="s">
        <v>145</v>
      </c>
      <c r="H455" t="s">
        <v>15</v>
      </c>
      <c r="I455">
        <f>VLOOKUP(E455,'[1]Winning index-IPL'!A$2:B$17,2,)</f>
        <v>0.46774199999999999</v>
      </c>
      <c r="J455">
        <f>VLOOKUP(F455,'[1]Winning index-IPL'!A$2:B$17,2,)</f>
        <v>0.47196300000000002</v>
      </c>
      <c r="K455">
        <f>VLOOKUP(H455,'[1]Winning index-IPL'!A$2:B$17,2,)</f>
        <v>0.46774199999999999</v>
      </c>
      <c r="L455">
        <f t="shared" si="7"/>
        <v>1</v>
      </c>
    </row>
    <row r="456" spans="1:12" x14ac:dyDescent="0.35">
      <c r="A456" t="s">
        <v>146</v>
      </c>
      <c r="B456" s="5">
        <v>41786</v>
      </c>
      <c r="C456">
        <v>2014</v>
      </c>
      <c r="D456" t="s">
        <v>192</v>
      </c>
      <c r="E456" t="s">
        <v>15</v>
      </c>
      <c r="F456" t="s">
        <v>17</v>
      </c>
      <c r="G456" t="s">
        <v>147</v>
      </c>
      <c r="H456" t="s">
        <v>17</v>
      </c>
      <c r="I456">
        <f>VLOOKUP(E456,'[1]Winning index-IPL'!A$2:B$17,2,)</f>
        <v>0.46774199999999999</v>
      </c>
      <c r="J456">
        <f>VLOOKUP(F456,'[1]Winning index-IPL'!A$2:B$17,2,)</f>
        <v>0.49532700000000002</v>
      </c>
      <c r="K456">
        <f>VLOOKUP(H456,'[1]Winning index-IPL'!A$2:B$17,2,)</f>
        <v>0.49532700000000002</v>
      </c>
      <c r="L456">
        <f t="shared" si="7"/>
        <v>0</v>
      </c>
    </row>
    <row r="457" spans="1:12" x14ac:dyDescent="0.35">
      <c r="A457" t="s">
        <v>148</v>
      </c>
      <c r="B457" s="5">
        <v>41787</v>
      </c>
      <c r="C457">
        <v>2014</v>
      </c>
      <c r="D457" t="s">
        <v>204</v>
      </c>
      <c r="E457" t="s">
        <v>80</v>
      </c>
      <c r="F457" t="s">
        <v>19</v>
      </c>
      <c r="G457" t="s">
        <v>176</v>
      </c>
      <c r="H457" t="s">
        <v>80</v>
      </c>
      <c r="I457">
        <f>VLOOKUP(E457,'[1]Winning index-IPL'!A$2:B$17,2,)</f>
        <v>0.56989199999999995</v>
      </c>
      <c r="J457">
        <f>VLOOKUP(F457,'[1]Winning index-IPL'!A$2:B$17,2,)</f>
        <v>0.55607499999999999</v>
      </c>
      <c r="K457">
        <f>VLOOKUP(H457,'[1]Winning index-IPL'!A$2:B$17,2,)</f>
        <v>0.56989199999999995</v>
      </c>
      <c r="L457">
        <f t="shared" si="7"/>
        <v>0</v>
      </c>
    </row>
    <row r="458" spans="1:12" x14ac:dyDescent="0.35">
      <c r="A458" t="s">
        <v>148</v>
      </c>
      <c r="B458" s="5">
        <v>41789</v>
      </c>
      <c r="C458">
        <v>2014</v>
      </c>
      <c r="D458" t="s">
        <v>194</v>
      </c>
      <c r="E458" t="s">
        <v>80</v>
      </c>
      <c r="F458" t="s">
        <v>15</v>
      </c>
      <c r="G458" t="s">
        <v>149</v>
      </c>
      <c r="H458" t="s">
        <v>15</v>
      </c>
      <c r="I458">
        <f>VLOOKUP(E458,'[1]Winning index-IPL'!A$2:B$17,2,)</f>
        <v>0.56989199999999995</v>
      </c>
      <c r="J458">
        <f>VLOOKUP(F458,'[1]Winning index-IPL'!A$2:B$17,2,)</f>
        <v>0.46774199999999999</v>
      </c>
      <c r="K458">
        <f>VLOOKUP(H458,'[1]Winning index-IPL'!A$2:B$17,2,)</f>
        <v>0.46774199999999999</v>
      </c>
      <c r="L458">
        <f t="shared" si="7"/>
        <v>1</v>
      </c>
    </row>
    <row r="459" spans="1:12" x14ac:dyDescent="0.35">
      <c r="A459" t="s">
        <v>139</v>
      </c>
      <c r="B459" s="5">
        <v>41791</v>
      </c>
      <c r="C459">
        <v>2014</v>
      </c>
      <c r="D459" t="s">
        <v>158</v>
      </c>
      <c r="E459" t="s">
        <v>17</v>
      </c>
      <c r="F459" t="s">
        <v>15</v>
      </c>
      <c r="G459" t="s">
        <v>141</v>
      </c>
      <c r="H459" t="s">
        <v>17</v>
      </c>
      <c r="I459">
        <f>VLOOKUP(E459,'[1]Winning index-IPL'!A$2:B$17,2,)</f>
        <v>0.49532700000000002</v>
      </c>
      <c r="J459">
        <f>VLOOKUP(F459,'[1]Winning index-IPL'!A$2:B$17,2,)</f>
        <v>0.46774199999999999</v>
      </c>
      <c r="K459">
        <f>VLOOKUP(H459,'[1]Winning index-IPL'!A$2:B$17,2,)</f>
        <v>0.49532700000000002</v>
      </c>
      <c r="L459">
        <f t="shared" si="7"/>
        <v>0</v>
      </c>
    </row>
    <row r="460" spans="1:12" x14ac:dyDescent="0.35">
      <c r="A460" t="s">
        <v>146</v>
      </c>
      <c r="B460" s="5">
        <v>42102</v>
      </c>
      <c r="C460">
        <v>2015</v>
      </c>
      <c r="D460">
        <v>1</v>
      </c>
      <c r="E460" t="s">
        <v>17</v>
      </c>
      <c r="F460" t="s">
        <v>19</v>
      </c>
      <c r="G460" t="s">
        <v>147</v>
      </c>
      <c r="H460" t="s">
        <v>17</v>
      </c>
      <c r="I460">
        <f>VLOOKUP(E460,'[1]Winning index-IPL'!A$2:B$17,2,)</f>
        <v>0.49532700000000002</v>
      </c>
      <c r="J460">
        <f>VLOOKUP(F460,'[1]Winning index-IPL'!A$2:B$17,2,)</f>
        <v>0.55607499999999999</v>
      </c>
      <c r="K460">
        <f>VLOOKUP(H460,'[1]Winning index-IPL'!A$2:B$17,2,)</f>
        <v>0.49532700000000002</v>
      </c>
      <c r="L460">
        <f t="shared" si="7"/>
        <v>1</v>
      </c>
    </row>
    <row r="461" spans="1:12" x14ac:dyDescent="0.35">
      <c r="A461" t="s">
        <v>154</v>
      </c>
      <c r="B461" s="5">
        <v>42103</v>
      </c>
      <c r="C461">
        <v>2015</v>
      </c>
      <c r="D461">
        <v>2</v>
      </c>
      <c r="E461" t="s">
        <v>80</v>
      </c>
      <c r="F461" t="s">
        <v>12</v>
      </c>
      <c r="G461" t="s">
        <v>155</v>
      </c>
      <c r="H461" t="s">
        <v>80</v>
      </c>
      <c r="I461">
        <f>VLOOKUP(E461,'[1]Winning index-IPL'!A$2:B$17,2,)</f>
        <v>0.56989199999999995</v>
      </c>
      <c r="J461">
        <f>VLOOKUP(F461,'[1]Winning index-IPL'!A$2:B$17,2,)</f>
        <v>0.47196300000000002</v>
      </c>
      <c r="K461">
        <f>VLOOKUP(H461,'[1]Winning index-IPL'!A$2:B$17,2,)</f>
        <v>0.56989199999999995</v>
      </c>
      <c r="L461">
        <f t="shared" si="7"/>
        <v>0</v>
      </c>
    </row>
    <row r="462" spans="1:12" x14ac:dyDescent="0.35">
      <c r="A462" t="s">
        <v>197</v>
      </c>
      <c r="B462" s="5">
        <v>42104</v>
      </c>
      <c r="C462">
        <v>2015</v>
      </c>
      <c r="D462">
        <v>3</v>
      </c>
      <c r="E462" t="s">
        <v>15</v>
      </c>
      <c r="F462" t="s">
        <v>22</v>
      </c>
      <c r="G462" t="s">
        <v>199</v>
      </c>
      <c r="H462" t="s">
        <v>22</v>
      </c>
      <c r="I462">
        <f>VLOOKUP(E462,'[1]Winning index-IPL'!A$2:B$17,2,)</f>
        <v>0.46774199999999999</v>
      </c>
      <c r="J462">
        <f>VLOOKUP(F462,'[1]Winning index-IPL'!A$2:B$17,2,)</f>
        <v>0.49462400000000001</v>
      </c>
      <c r="K462">
        <f>VLOOKUP(H462,'[1]Winning index-IPL'!A$2:B$17,2,)</f>
        <v>0.49462400000000001</v>
      </c>
      <c r="L462">
        <f t="shared" si="7"/>
        <v>0</v>
      </c>
    </row>
    <row r="463" spans="1:12" x14ac:dyDescent="0.35">
      <c r="A463" t="s">
        <v>146</v>
      </c>
      <c r="B463" s="5">
        <v>42105</v>
      </c>
      <c r="C463">
        <v>2015</v>
      </c>
      <c r="D463">
        <v>5</v>
      </c>
      <c r="E463" t="s">
        <v>17</v>
      </c>
      <c r="F463" t="s">
        <v>24</v>
      </c>
      <c r="G463" t="s">
        <v>147</v>
      </c>
      <c r="H463" t="s">
        <v>24</v>
      </c>
      <c r="I463">
        <f>VLOOKUP(E463,'[1]Winning index-IPL'!A$2:B$17,2,)</f>
        <v>0.49532700000000002</v>
      </c>
      <c r="J463">
        <f>VLOOKUP(F463,'[1]Winning index-IPL'!A$2:B$17,2,)</f>
        <v>0.48130800000000001</v>
      </c>
      <c r="K463">
        <f>VLOOKUP(H463,'[1]Winning index-IPL'!A$2:B$17,2,)</f>
        <v>0.48130800000000001</v>
      </c>
      <c r="L463">
        <f t="shared" si="7"/>
        <v>1</v>
      </c>
    </row>
    <row r="464" spans="1:12" x14ac:dyDescent="0.35">
      <c r="A464" t="s">
        <v>154</v>
      </c>
      <c r="B464" s="5">
        <v>42105</v>
      </c>
      <c r="C464">
        <v>2015</v>
      </c>
      <c r="D464">
        <v>4</v>
      </c>
      <c r="E464" t="s">
        <v>80</v>
      </c>
      <c r="F464" t="s">
        <v>25</v>
      </c>
      <c r="G464" t="s">
        <v>155</v>
      </c>
      <c r="H464" t="s">
        <v>80</v>
      </c>
      <c r="I464">
        <f>VLOOKUP(E464,'[1]Winning index-IPL'!A$2:B$17,2,)</f>
        <v>0.56989199999999995</v>
      </c>
      <c r="J464">
        <f>VLOOKUP(F464,'[1]Winning index-IPL'!A$2:B$17,2,)</f>
        <v>0.49295800000000001</v>
      </c>
      <c r="K464">
        <f>VLOOKUP(H464,'[1]Winning index-IPL'!A$2:B$17,2,)</f>
        <v>0.56989199999999995</v>
      </c>
      <c r="L464">
        <f t="shared" si="7"/>
        <v>0</v>
      </c>
    </row>
    <row r="465" spans="1:12" x14ac:dyDescent="0.35">
      <c r="A465" t="s">
        <v>148</v>
      </c>
      <c r="B465" s="5">
        <v>42106</v>
      </c>
      <c r="C465">
        <v>2015</v>
      </c>
      <c r="D465">
        <v>7</v>
      </c>
      <c r="E465" t="s">
        <v>19</v>
      </c>
      <c r="F465" t="s">
        <v>15</v>
      </c>
      <c r="G465" t="s">
        <v>149</v>
      </c>
      <c r="H465" t="s">
        <v>15</v>
      </c>
      <c r="I465">
        <f>VLOOKUP(E465,'[1]Winning index-IPL'!A$2:B$17,2,)</f>
        <v>0.55607499999999999</v>
      </c>
      <c r="J465">
        <f>VLOOKUP(F465,'[1]Winning index-IPL'!A$2:B$17,2,)</f>
        <v>0.46774199999999999</v>
      </c>
      <c r="K465">
        <f>VLOOKUP(H465,'[1]Winning index-IPL'!A$2:B$17,2,)</f>
        <v>0.46774199999999999</v>
      </c>
      <c r="L465">
        <f t="shared" si="7"/>
        <v>1</v>
      </c>
    </row>
    <row r="466" spans="1:12" x14ac:dyDescent="0.35">
      <c r="A466" t="s">
        <v>142</v>
      </c>
      <c r="B466" s="5">
        <v>42106</v>
      </c>
      <c r="C466">
        <v>2015</v>
      </c>
      <c r="D466">
        <v>6</v>
      </c>
      <c r="E466" t="s">
        <v>12</v>
      </c>
      <c r="F466" t="s">
        <v>22</v>
      </c>
      <c r="G466" t="s">
        <v>143</v>
      </c>
      <c r="H466" t="s">
        <v>22</v>
      </c>
      <c r="I466">
        <f>VLOOKUP(E466,'[1]Winning index-IPL'!A$2:B$17,2,)</f>
        <v>0.47196300000000002</v>
      </c>
      <c r="J466">
        <f>VLOOKUP(F466,'[1]Winning index-IPL'!A$2:B$17,2,)</f>
        <v>0.49462400000000001</v>
      </c>
      <c r="K466">
        <f>VLOOKUP(H466,'[1]Winning index-IPL'!A$2:B$17,2,)</f>
        <v>0.49462400000000001</v>
      </c>
      <c r="L466">
        <f t="shared" si="7"/>
        <v>0</v>
      </c>
    </row>
    <row r="467" spans="1:12" x14ac:dyDescent="0.35">
      <c r="A467" t="s">
        <v>139</v>
      </c>
      <c r="B467" s="5">
        <v>42107</v>
      </c>
      <c r="C467">
        <v>2015</v>
      </c>
      <c r="D467">
        <v>8</v>
      </c>
      <c r="E467" t="s">
        <v>24</v>
      </c>
      <c r="F467" t="s">
        <v>25</v>
      </c>
      <c r="G467" t="s">
        <v>141</v>
      </c>
      <c r="H467" t="s">
        <v>25</v>
      </c>
      <c r="I467">
        <f>VLOOKUP(E467,'[1]Winning index-IPL'!A$2:B$17,2,)</f>
        <v>0.48130800000000001</v>
      </c>
      <c r="J467">
        <f>VLOOKUP(F467,'[1]Winning index-IPL'!A$2:B$17,2,)</f>
        <v>0.49295800000000001</v>
      </c>
      <c r="K467">
        <f>VLOOKUP(H467,'[1]Winning index-IPL'!A$2:B$17,2,)</f>
        <v>0.49295800000000001</v>
      </c>
      <c r="L467">
        <f t="shared" si="7"/>
        <v>0</v>
      </c>
    </row>
    <row r="468" spans="1:12" x14ac:dyDescent="0.35">
      <c r="A468" t="s">
        <v>177</v>
      </c>
      <c r="B468" s="5">
        <v>42108</v>
      </c>
      <c r="C468">
        <v>2015</v>
      </c>
      <c r="D468">
        <v>9</v>
      </c>
      <c r="E468" t="s">
        <v>22</v>
      </c>
      <c r="F468" t="s">
        <v>19</v>
      </c>
      <c r="G468" t="s">
        <v>178</v>
      </c>
      <c r="H468" t="s">
        <v>22</v>
      </c>
      <c r="I468">
        <f>VLOOKUP(E468,'[1]Winning index-IPL'!A$2:B$17,2,)</f>
        <v>0.49462400000000001</v>
      </c>
      <c r="J468">
        <f>VLOOKUP(F468,'[1]Winning index-IPL'!A$2:B$17,2,)</f>
        <v>0.55607499999999999</v>
      </c>
      <c r="K468">
        <f>VLOOKUP(H468,'[1]Winning index-IPL'!A$2:B$17,2,)</f>
        <v>0.49462400000000001</v>
      </c>
      <c r="L468">
        <f t="shared" si="7"/>
        <v>1</v>
      </c>
    </row>
    <row r="469" spans="1:12" x14ac:dyDescent="0.35">
      <c r="A469" t="s">
        <v>197</v>
      </c>
      <c r="B469" s="5">
        <v>42109</v>
      </c>
      <c r="C469">
        <v>2015</v>
      </c>
      <c r="D469">
        <v>10</v>
      </c>
      <c r="E469" t="s">
        <v>15</v>
      </c>
      <c r="F469" t="s">
        <v>12</v>
      </c>
      <c r="G469" t="s">
        <v>199</v>
      </c>
      <c r="H469" t="s">
        <v>12</v>
      </c>
      <c r="I469">
        <f>VLOOKUP(E469,'[1]Winning index-IPL'!A$2:B$17,2,)</f>
        <v>0.46774199999999999</v>
      </c>
      <c r="J469">
        <f>VLOOKUP(F469,'[1]Winning index-IPL'!A$2:B$17,2,)</f>
        <v>0.47196300000000002</v>
      </c>
      <c r="K469">
        <f>VLOOKUP(H469,'[1]Winning index-IPL'!A$2:B$17,2,)</f>
        <v>0.47196300000000002</v>
      </c>
      <c r="L469">
        <f t="shared" si="7"/>
        <v>0</v>
      </c>
    </row>
    <row r="470" spans="1:12" x14ac:dyDescent="0.35">
      <c r="A470" t="s">
        <v>195</v>
      </c>
      <c r="B470" s="5">
        <v>42110</v>
      </c>
      <c r="C470">
        <v>2015</v>
      </c>
      <c r="D470">
        <v>11</v>
      </c>
      <c r="E470" t="s">
        <v>25</v>
      </c>
      <c r="F470" t="s">
        <v>22</v>
      </c>
      <c r="G470" t="s">
        <v>196</v>
      </c>
      <c r="H470" t="s">
        <v>22</v>
      </c>
      <c r="I470">
        <f>VLOOKUP(E470,'[1]Winning index-IPL'!A$2:B$17,2,)</f>
        <v>0.49295800000000001</v>
      </c>
      <c r="J470">
        <f>VLOOKUP(F470,'[1]Winning index-IPL'!A$2:B$17,2,)</f>
        <v>0.49462400000000001</v>
      </c>
      <c r="K470">
        <f>VLOOKUP(H470,'[1]Winning index-IPL'!A$2:B$17,2,)</f>
        <v>0.49462400000000001</v>
      </c>
      <c r="L470">
        <f t="shared" si="7"/>
        <v>0</v>
      </c>
    </row>
    <row r="471" spans="1:12" x14ac:dyDescent="0.35">
      <c r="A471" t="s">
        <v>148</v>
      </c>
      <c r="B471" s="5">
        <v>42111</v>
      </c>
      <c r="C471">
        <v>2015</v>
      </c>
      <c r="D471">
        <v>12</v>
      </c>
      <c r="E471" t="s">
        <v>19</v>
      </c>
      <c r="F471" t="s">
        <v>80</v>
      </c>
      <c r="G471" t="s">
        <v>149</v>
      </c>
      <c r="H471" t="s">
        <v>80</v>
      </c>
      <c r="I471">
        <f>VLOOKUP(E471,'[1]Winning index-IPL'!A$2:B$17,2,)</f>
        <v>0.55607499999999999</v>
      </c>
      <c r="J471">
        <f>VLOOKUP(F471,'[1]Winning index-IPL'!A$2:B$17,2,)</f>
        <v>0.56989199999999995</v>
      </c>
      <c r="K471">
        <f>VLOOKUP(H471,'[1]Winning index-IPL'!A$2:B$17,2,)</f>
        <v>0.56989199999999995</v>
      </c>
      <c r="L471">
        <f t="shared" si="7"/>
        <v>0</v>
      </c>
    </row>
    <row r="472" spans="1:12" x14ac:dyDescent="0.35">
      <c r="A472" t="s">
        <v>195</v>
      </c>
      <c r="B472" s="5">
        <v>42112</v>
      </c>
      <c r="C472">
        <v>2015</v>
      </c>
      <c r="D472">
        <v>13</v>
      </c>
      <c r="E472" t="s">
        <v>25</v>
      </c>
      <c r="F472" t="s">
        <v>12</v>
      </c>
      <c r="G472" t="s">
        <v>196</v>
      </c>
      <c r="H472" t="s">
        <v>12</v>
      </c>
      <c r="I472">
        <f>VLOOKUP(E472,'[1]Winning index-IPL'!A$2:B$17,2,)</f>
        <v>0.49295800000000001</v>
      </c>
      <c r="J472">
        <f>VLOOKUP(F472,'[1]Winning index-IPL'!A$2:B$17,2,)</f>
        <v>0.47196300000000002</v>
      </c>
      <c r="K472">
        <f>VLOOKUP(H472,'[1]Winning index-IPL'!A$2:B$17,2,)</f>
        <v>0.47196300000000002</v>
      </c>
      <c r="L472">
        <f t="shared" si="7"/>
        <v>1</v>
      </c>
    </row>
    <row r="473" spans="1:12" x14ac:dyDescent="0.35">
      <c r="A473" t="s">
        <v>197</v>
      </c>
      <c r="B473" s="5">
        <v>42112</v>
      </c>
      <c r="C473">
        <v>2015</v>
      </c>
      <c r="D473">
        <v>14</v>
      </c>
      <c r="E473" t="s">
        <v>15</v>
      </c>
      <c r="F473" t="s">
        <v>17</v>
      </c>
      <c r="G473" t="s">
        <v>199</v>
      </c>
      <c r="H473" t="s">
        <v>17</v>
      </c>
      <c r="I473">
        <f>VLOOKUP(E473,'[1]Winning index-IPL'!A$2:B$17,2,)</f>
        <v>0.46774199999999999</v>
      </c>
      <c r="J473">
        <f>VLOOKUP(F473,'[1]Winning index-IPL'!A$2:B$17,2,)</f>
        <v>0.49532700000000002</v>
      </c>
      <c r="K473">
        <f>VLOOKUP(H473,'[1]Winning index-IPL'!A$2:B$17,2,)</f>
        <v>0.49532700000000002</v>
      </c>
      <c r="L473">
        <f t="shared" si="7"/>
        <v>0</v>
      </c>
    </row>
    <row r="474" spans="1:12" x14ac:dyDescent="0.35">
      <c r="A474" t="s">
        <v>177</v>
      </c>
      <c r="B474" s="5">
        <v>42113</v>
      </c>
      <c r="C474">
        <v>2015</v>
      </c>
      <c r="D474">
        <v>15</v>
      </c>
      <c r="E474" t="s">
        <v>22</v>
      </c>
      <c r="F474" t="s">
        <v>80</v>
      </c>
      <c r="G474" t="s">
        <v>178</v>
      </c>
      <c r="H474" t="s">
        <v>22</v>
      </c>
      <c r="I474">
        <f>VLOOKUP(E474,'[1]Winning index-IPL'!A$2:B$17,2,)</f>
        <v>0.49462400000000001</v>
      </c>
      <c r="J474">
        <f>VLOOKUP(F474,'[1]Winning index-IPL'!A$2:B$17,2,)</f>
        <v>0.56989199999999995</v>
      </c>
      <c r="K474">
        <f>VLOOKUP(H474,'[1]Winning index-IPL'!A$2:B$17,2,)</f>
        <v>0.49462400000000001</v>
      </c>
      <c r="L474">
        <f t="shared" si="7"/>
        <v>1</v>
      </c>
    </row>
    <row r="475" spans="1:12" x14ac:dyDescent="0.35">
      <c r="A475" t="s">
        <v>139</v>
      </c>
      <c r="B475" s="5">
        <v>42113</v>
      </c>
      <c r="C475">
        <v>2015</v>
      </c>
      <c r="D475">
        <v>16</v>
      </c>
      <c r="E475" t="s">
        <v>24</v>
      </c>
      <c r="F475" t="s">
        <v>19</v>
      </c>
      <c r="G475" t="s">
        <v>141</v>
      </c>
      <c r="H475" t="s">
        <v>19</v>
      </c>
      <c r="I475">
        <f>VLOOKUP(E475,'[1]Winning index-IPL'!A$2:B$17,2,)</f>
        <v>0.48130800000000001</v>
      </c>
      <c r="J475">
        <f>VLOOKUP(F475,'[1]Winning index-IPL'!A$2:B$17,2,)</f>
        <v>0.55607499999999999</v>
      </c>
      <c r="K475">
        <f>VLOOKUP(H475,'[1]Winning index-IPL'!A$2:B$17,2,)</f>
        <v>0.55607499999999999</v>
      </c>
      <c r="L475">
        <f t="shared" si="7"/>
        <v>0</v>
      </c>
    </row>
    <row r="476" spans="1:12" x14ac:dyDescent="0.35">
      <c r="A476" t="s">
        <v>142</v>
      </c>
      <c r="B476" s="5">
        <v>42114</v>
      </c>
      <c r="C476">
        <v>2015</v>
      </c>
      <c r="D476">
        <v>17</v>
      </c>
      <c r="E476" t="s">
        <v>12</v>
      </c>
      <c r="F476" t="s">
        <v>17</v>
      </c>
      <c r="G476" t="s">
        <v>143</v>
      </c>
      <c r="H476" t="s">
        <v>17</v>
      </c>
      <c r="I476">
        <f>VLOOKUP(E476,'[1]Winning index-IPL'!A$2:B$17,2,)</f>
        <v>0.47196300000000002</v>
      </c>
      <c r="J476">
        <f>VLOOKUP(F476,'[1]Winning index-IPL'!A$2:B$17,2,)</f>
        <v>0.49532700000000002</v>
      </c>
      <c r="K476">
        <f>VLOOKUP(H476,'[1]Winning index-IPL'!A$2:B$17,2,)</f>
        <v>0.49532700000000002</v>
      </c>
      <c r="L476">
        <f t="shared" si="7"/>
        <v>0</v>
      </c>
    </row>
    <row r="477" spans="1:12" x14ac:dyDescent="0.35">
      <c r="A477" t="s">
        <v>177</v>
      </c>
      <c r="B477" s="5">
        <v>42115</v>
      </c>
      <c r="C477">
        <v>2015</v>
      </c>
      <c r="D477">
        <v>18</v>
      </c>
      <c r="E477" t="s">
        <v>22</v>
      </c>
      <c r="F477" t="s">
        <v>15</v>
      </c>
      <c r="G477" t="s">
        <v>178</v>
      </c>
      <c r="H477" t="s">
        <v>15</v>
      </c>
      <c r="I477">
        <f>VLOOKUP(E477,'[1]Winning index-IPL'!A$2:B$17,2,)</f>
        <v>0.49462400000000001</v>
      </c>
      <c r="J477">
        <f>VLOOKUP(F477,'[1]Winning index-IPL'!A$2:B$17,2,)</f>
        <v>0.46774199999999999</v>
      </c>
      <c r="K477">
        <f>VLOOKUP(H477,'[1]Winning index-IPL'!A$2:B$17,2,)</f>
        <v>0.46774199999999999</v>
      </c>
      <c r="L477">
        <f t="shared" si="7"/>
        <v>1</v>
      </c>
    </row>
    <row r="478" spans="1:12" x14ac:dyDescent="0.35">
      <c r="A478" t="s">
        <v>195</v>
      </c>
      <c r="B478" s="5">
        <v>42116</v>
      </c>
      <c r="C478">
        <v>2015</v>
      </c>
      <c r="D478">
        <v>19</v>
      </c>
      <c r="E478" t="s">
        <v>25</v>
      </c>
      <c r="F478" t="s">
        <v>17</v>
      </c>
      <c r="G478" t="s">
        <v>196</v>
      </c>
      <c r="H478" t="s">
        <v>25</v>
      </c>
      <c r="I478">
        <f>VLOOKUP(E478,'[1]Winning index-IPL'!A$2:B$17,2,)</f>
        <v>0.49295800000000001</v>
      </c>
      <c r="J478">
        <f>VLOOKUP(F478,'[1]Winning index-IPL'!A$2:B$17,2,)</f>
        <v>0.49532700000000002</v>
      </c>
      <c r="K478">
        <f>VLOOKUP(H478,'[1]Winning index-IPL'!A$2:B$17,2,)</f>
        <v>0.49295800000000001</v>
      </c>
      <c r="L478">
        <f t="shared" si="7"/>
        <v>1</v>
      </c>
    </row>
    <row r="479" spans="1:12" x14ac:dyDescent="0.35">
      <c r="A479" t="s">
        <v>139</v>
      </c>
      <c r="B479" s="5">
        <v>42116</v>
      </c>
      <c r="C479">
        <v>2015</v>
      </c>
      <c r="D479">
        <v>20</v>
      </c>
      <c r="E479" t="s">
        <v>24</v>
      </c>
      <c r="F479" t="s">
        <v>80</v>
      </c>
      <c r="G479" t="s">
        <v>141</v>
      </c>
      <c r="H479" t="s">
        <v>80</v>
      </c>
      <c r="I479">
        <f>VLOOKUP(E479,'[1]Winning index-IPL'!A$2:B$17,2,)</f>
        <v>0.48130800000000001</v>
      </c>
      <c r="J479">
        <f>VLOOKUP(F479,'[1]Winning index-IPL'!A$2:B$17,2,)</f>
        <v>0.56989199999999995</v>
      </c>
      <c r="K479">
        <f>VLOOKUP(H479,'[1]Winning index-IPL'!A$2:B$17,2,)</f>
        <v>0.56989199999999995</v>
      </c>
      <c r="L479">
        <f t="shared" si="7"/>
        <v>0</v>
      </c>
    </row>
    <row r="480" spans="1:12" x14ac:dyDescent="0.35">
      <c r="A480" t="s">
        <v>142</v>
      </c>
      <c r="B480" s="5">
        <v>42117</v>
      </c>
      <c r="C480">
        <v>2015</v>
      </c>
      <c r="D480">
        <v>21</v>
      </c>
      <c r="E480" t="s">
        <v>12</v>
      </c>
      <c r="F480" t="s">
        <v>19</v>
      </c>
      <c r="G480" t="s">
        <v>143</v>
      </c>
      <c r="H480" t="s">
        <v>12</v>
      </c>
      <c r="I480">
        <f>VLOOKUP(E480,'[1]Winning index-IPL'!A$2:B$17,2,)</f>
        <v>0.47196300000000002</v>
      </c>
      <c r="J480">
        <f>VLOOKUP(F480,'[1]Winning index-IPL'!A$2:B$17,2,)</f>
        <v>0.55607499999999999</v>
      </c>
      <c r="K480">
        <f>VLOOKUP(H480,'[1]Winning index-IPL'!A$2:B$17,2,)</f>
        <v>0.47196300000000002</v>
      </c>
      <c r="L480">
        <f t="shared" si="7"/>
        <v>1</v>
      </c>
    </row>
    <row r="481" spans="1:12" x14ac:dyDescent="0.35">
      <c r="A481" t="s">
        <v>177</v>
      </c>
      <c r="B481" s="5">
        <v>42118</v>
      </c>
      <c r="C481">
        <v>2015</v>
      </c>
      <c r="D481">
        <v>22</v>
      </c>
      <c r="E481" t="s">
        <v>22</v>
      </c>
      <c r="F481" t="s">
        <v>24</v>
      </c>
      <c r="G481" t="s">
        <v>178</v>
      </c>
      <c r="H481" t="s">
        <v>24</v>
      </c>
      <c r="I481">
        <f>VLOOKUP(E481,'[1]Winning index-IPL'!A$2:B$17,2,)</f>
        <v>0.49462400000000001</v>
      </c>
      <c r="J481">
        <f>VLOOKUP(F481,'[1]Winning index-IPL'!A$2:B$17,2,)</f>
        <v>0.48130800000000001</v>
      </c>
      <c r="K481">
        <f>VLOOKUP(H481,'[1]Winning index-IPL'!A$2:B$17,2,)</f>
        <v>0.48130800000000001</v>
      </c>
      <c r="L481">
        <f t="shared" si="7"/>
        <v>1</v>
      </c>
    </row>
    <row r="482" spans="1:12" x14ac:dyDescent="0.35">
      <c r="A482" t="s">
        <v>154</v>
      </c>
      <c r="B482" s="5">
        <v>42119</v>
      </c>
      <c r="C482">
        <v>2015</v>
      </c>
      <c r="D482">
        <v>24</v>
      </c>
      <c r="E482" t="s">
        <v>80</v>
      </c>
      <c r="F482" t="s">
        <v>15</v>
      </c>
      <c r="G482" t="s">
        <v>155</v>
      </c>
      <c r="H482" t="s">
        <v>80</v>
      </c>
      <c r="I482">
        <f>VLOOKUP(E482,'[1]Winning index-IPL'!A$2:B$17,2,)</f>
        <v>0.56989199999999995</v>
      </c>
      <c r="J482">
        <f>VLOOKUP(F482,'[1]Winning index-IPL'!A$2:B$17,2,)</f>
        <v>0.46774199999999999</v>
      </c>
      <c r="K482">
        <f>VLOOKUP(H482,'[1]Winning index-IPL'!A$2:B$17,2,)</f>
        <v>0.56989199999999995</v>
      </c>
      <c r="L482">
        <f t="shared" si="7"/>
        <v>0</v>
      </c>
    </row>
    <row r="483" spans="1:12" x14ac:dyDescent="0.35">
      <c r="A483" t="s">
        <v>148</v>
      </c>
      <c r="B483" s="5">
        <v>42119</v>
      </c>
      <c r="C483">
        <v>2015</v>
      </c>
      <c r="D483">
        <v>23</v>
      </c>
      <c r="E483" t="s">
        <v>19</v>
      </c>
      <c r="F483" t="s">
        <v>25</v>
      </c>
      <c r="G483" t="s">
        <v>149</v>
      </c>
      <c r="H483" t="s">
        <v>19</v>
      </c>
      <c r="I483">
        <f>VLOOKUP(E483,'[1]Winning index-IPL'!A$2:B$17,2,)</f>
        <v>0.55607499999999999</v>
      </c>
      <c r="J483">
        <f>VLOOKUP(F483,'[1]Winning index-IPL'!A$2:B$17,2,)</f>
        <v>0.49295800000000001</v>
      </c>
      <c r="K483">
        <f>VLOOKUP(H483,'[1]Winning index-IPL'!A$2:B$17,2,)</f>
        <v>0.55607499999999999</v>
      </c>
      <c r="L483">
        <f t="shared" si="7"/>
        <v>0</v>
      </c>
    </row>
    <row r="484" spans="1:12" x14ac:dyDescent="0.35">
      <c r="A484" t="s">
        <v>142</v>
      </c>
      <c r="B484" s="5">
        <v>42120</v>
      </c>
      <c r="C484">
        <v>2015</v>
      </c>
      <c r="D484">
        <v>26</v>
      </c>
      <c r="E484" t="s">
        <v>12</v>
      </c>
      <c r="F484" t="s">
        <v>24</v>
      </c>
      <c r="G484" t="s">
        <v>143</v>
      </c>
      <c r="H484" t="s">
        <v>24</v>
      </c>
      <c r="I484">
        <f>VLOOKUP(E484,'[1]Winning index-IPL'!A$2:B$17,2,)</f>
        <v>0.47196300000000002</v>
      </c>
      <c r="J484">
        <f>VLOOKUP(F484,'[1]Winning index-IPL'!A$2:B$17,2,)</f>
        <v>0.48130800000000001</v>
      </c>
      <c r="K484">
        <f>VLOOKUP(H484,'[1]Winning index-IPL'!A$2:B$17,2,)</f>
        <v>0.48130800000000001</v>
      </c>
      <c r="L484">
        <f t="shared" si="7"/>
        <v>0</v>
      </c>
    </row>
    <row r="485" spans="1:12" x14ac:dyDescent="0.35">
      <c r="A485" t="s">
        <v>144</v>
      </c>
      <c r="B485" s="5">
        <v>42121</v>
      </c>
      <c r="C485">
        <v>2015</v>
      </c>
      <c r="D485">
        <v>27</v>
      </c>
      <c r="E485" t="s">
        <v>15</v>
      </c>
      <c r="F485" t="s">
        <v>25</v>
      </c>
      <c r="G485" t="s">
        <v>145</v>
      </c>
      <c r="H485" t="s">
        <v>25</v>
      </c>
      <c r="I485">
        <f>VLOOKUP(E485,'[1]Winning index-IPL'!A$2:B$17,2,)</f>
        <v>0.46774199999999999</v>
      </c>
      <c r="J485">
        <f>VLOOKUP(F485,'[1]Winning index-IPL'!A$2:B$17,2,)</f>
        <v>0.49295800000000001</v>
      </c>
      <c r="K485">
        <f>VLOOKUP(H485,'[1]Winning index-IPL'!A$2:B$17,2,)</f>
        <v>0.49295800000000001</v>
      </c>
      <c r="L485">
        <f t="shared" si="7"/>
        <v>0</v>
      </c>
    </row>
    <row r="486" spans="1:12" x14ac:dyDescent="0.35">
      <c r="A486" t="s">
        <v>154</v>
      </c>
      <c r="B486" s="5">
        <v>42122</v>
      </c>
      <c r="C486">
        <v>2015</v>
      </c>
      <c r="D486">
        <v>28</v>
      </c>
      <c r="E486" t="s">
        <v>80</v>
      </c>
      <c r="F486" t="s">
        <v>17</v>
      </c>
      <c r="G486" t="s">
        <v>155</v>
      </c>
      <c r="H486" t="s">
        <v>80</v>
      </c>
      <c r="I486">
        <f>VLOOKUP(E486,'[1]Winning index-IPL'!A$2:B$17,2,)</f>
        <v>0.56989199999999995</v>
      </c>
      <c r="J486">
        <f>VLOOKUP(F486,'[1]Winning index-IPL'!A$2:B$17,2,)</f>
        <v>0.49532700000000002</v>
      </c>
      <c r="K486">
        <f>VLOOKUP(H486,'[1]Winning index-IPL'!A$2:B$17,2,)</f>
        <v>0.56989199999999995</v>
      </c>
      <c r="L486">
        <f t="shared" si="7"/>
        <v>0</v>
      </c>
    </row>
    <row r="487" spans="1:12" x14ac:dyDescent="0.35">
      <c r="A487" t="s">
        <v>139</v>
      </c>
      <c r="B487" s="5">
        <v>42123</v>
      </c>
      <c r="C487">
        <v>2015</v>
      </c>
      <c r="D487">
        <v>29</v>
      </c>
      <c r="E487" t="s">
        <v>24</v>
      </c>
      <c r="F487" t="s">
        <v>22</v>
      </c>
      <c r="G487" t="s">
        <v>141</v>
      </c>
      <c r="H487" t="s">
        <v>191</v>
      </c>
      <c r="I487">
        <f>VLOOKUP(E487,'[1]Winning index-IPL'!A$2:B$17,2,)</f>
        <v>0.48130800000000001</v>
      </c>
      <c r="J487">
        <f>VLOOKUP(F487,'[1]Winning index-IPL'!A$2:B$17,2,)</f>
        <v>0.49462400000000001</v>
      </c>
      <c r="K487" t="e">
        <f>VLOOKUP(H487,'[1]Winning index-IPL'!A$2:B$17,2,)</f>
        <v>#N/A</v>
      </c>
      <c r="L487" t="e">
        <f t="shared" si="7"/>
        <v>#N/A</v>
      </c>
    </row>
    <row r="488" spans="1:12" x14ac:dyDescent="0.35">
      <c r="A488" t="s">
        <v>146</v>
      </c>
      <c r="B488" s="5">
        <v>42124</v>
      </c>
      <c r="C488">
        <v>2015</v>
      </c>
      <c r="D488">
        <v>30</v>
      </c>
      <c r="E488" t="s">
        <v>17</v>
      </c>
      <c r="F488" t="s">
        <v>80</v>
      </c>
      <c r="G488" t="s">
        <v>147</v>
      </c>
      <c r="H488" t="s">
        <v>17</v>
      </c>
      <c r="I488">
        <f>VLOOKUP(E488,'[1]Winning index-IPL'!A$2:B$17,2,)</f>
        <v>0.49532700000000002</v>
      </c>
      <c r="J488">
        <f>VLOOKUP(F488,'[1]Winning index-IPL'!A$2:B$17,2,)</f>
        <v>0.56989199999999995</v>
      </c>
      <c r="K488">
        <f>VLOOKUP(H488,'[1]Winning index-IPL'!A$2:B$17,2,)</f>
        <v>0.49532700000000002</v>
      </c>
      <c r="L488">
        <f t="shared" si="7"/>
        <v>1</v>
      </c>
    </row>
    <row r="489" spans="1:12" x14ac:dyDescent="0.35">
      <c r="A489" t="s">
        <v>148</v>
      </c>
      <c r="B489" s="5">
        <v>42125</v>
      </c>
      <c r="C489">
        <v>2015</v>
      </c>
      <c r="D489">
        <v>32</v>
      </c>
      <c r="E489" t="s">
        <v>19</v>
      </c>
      <c r="F489" t="s">
        <v>22</v>
      </c>
      <c r="G489" t="s">
        <v>149</v>
      </c>
      <c r="H489" t="s">
        <v>19</v>
      </c>
      <c r="I489">
        <f>VLOOKUP(E489,'[1]Winning index-IPL'!A$2:B$17,2,)</f>
        <v>0.55607499999999999</v>
      </c>
      <c r="J489">
        <f>VLOOKUP(F489,'[1]Winning index-IPL'!A$2:B$17,2,)</f>
        <v>0.49462400000000001</v>
      </c>
      <c r="K489">
        <f>VLOOKUP(H489,'[1]Winning index-IPL'!A$2:B$17,2,)</f>
        <v>0.55607499999999999</v>
      </c>
      <c r="L489">
        <f t="shared" si="7"/>
        <v>0</v>
      </c>
    </row>
    <row r="490" spans="1:12" x14ac:dyDescent="0.35">
      <c r="A490" t="s">
        <v>142</v>
      </c>
      <c r="B490" s="5">
        <v>42125</v>
      </c>
      <c r="C490">
        <v>2015</v>
      </c>
      <c r="D490">
        <v>31</v>
      </c>
      <c r="E490" t="s">
        <v>12</v>
      </c>
      <c r="F490" t="s">
        <v>15</v>
      </c>
      <c r="G490" t="s">
        <v>143</v>
      </c>
      <c r="H490" t="s">
        <v>12</v>
      </c>
      <c r="I490">
        <f>VLOOKUP(E490,'[1]Winning index-IPL'!A$2:B$17,2,)</f>
        <v>0.47196300000000002</v>
      </c>
      <c r="J490">
        <f>VLOOKUP(F490,'[1]Winning index-IPL'!A$2:B$17,2,)</f>
        <v>0.46774199999999999</v>
      </c>
      <c r="K490">
        <f>VLOOKUP(H490,'[1]Winning index-IPL'!A$2:B$17,2,)</f>
        <v>0.47196300000000002</v>
      </c>
      <c r="L490">
        <f t="shared" si="7"/>
        <v>0</v>
      </c>
    </row>
    <row r="491" spans="1:12" x14ac:dyDescent="0.35">
      <c r="A491" t="s">
        <v>139</v>
      </c>
      <c r="B491" s="5">
        <v>42126</v>
      </c>
      <c r="C491">
        <v>2015</v>
      </c>
      <c r="D491">
        <v>33</v>
      </c>
      <c r="E491" t="s">
        <v>24</v>
      </c>
      <c r="F491" t="s">
        <v>17</v>
      </c>
      <c r="G491" t="s">
        <v>141</v>
      </c>
      <c r="H491" t="s">
        <v>24</v>
      </c>
      <c r="I491">
        <f>VLOOKUP(E491,'[1]Winning index-IPL'!A$2:B$17,2,)</f>
        <v>0.48130800000000001</v>
      </c>
      <c r="J491">
        <f>VLOOKUP(F491,'[1]Winning index-IPL'!A$2:B$17,2,)</f>
        <v>0.49532700000000002</v>
      </c>
      <c r="K491">
        <f>VLOOKUP(H491,'[1]Winning index-IPL'!A$2:B$17,2,)</f>
        <v>0.48130800000000001</v>
      </c>
      <c r="L491">
        <f t="shared" si="7"/>
        <v>1</v>
      </c>
    </row>
    <row r="492" spans="1:12" x14ac:dyDescent="0.35">
      <c r="A492" t="s">
        <v>152</v>
      </c>
      <c r="B492" s="5">
        <v>42126</v>
      </c>
      <c r="C492">
        <v>2015</v>
      </c>
      <c r="D492">
        <v>34</v>
      </c>
      <c r="E492" t="s">
        <v>25</v>
      </c>
      <c r="F492" t="s">
        <v>80</v>
      </c>
      <c r="G492" t="s">
        <v>153</v>
      </c>
      <c r="H492" t="s">
        <v>25</v>
      </c>
      <c r="I492">
        <f>VLOOKUP(E492,'[1]Winning index-IPL'!A$2:B$17,2,)</f>
        <v>0.49295800000000001</v>
      </c>
      <c r="J492">
        <f>VLOOKUP(F492,'[1]Winning index-IPL'!A$2:B$17,2,)</f>
        <v>0.56989199999999995</v>
      </c>
      <c r="K492">
        <f>VLOOKUP(H492,'[1]Winning index-IPL'!A$2:B$17,2,)</f>
        <v>0.49295800000000001</v>
      </c>
      <c r="L492">
        <f t="shared" si="7"/>
        <v>1</v>
      </c>
    </row>
    <row r="493" spans="1:12" x14ac:dyDescent="0.35">
      <c r="A493" t="s">
        <v>144</v>
      </c>
      <c r="B493" s="5">
        <v>42127</v>
      </c>
      <c r="C493">
        <v>2015</v>
      </c>
      <c r="D493">
        <v>35</v>
      </c>
      <c r="E493" t="s">
        <v>15</v>
      </c>
      <c r="F493" t="s">
        <v>19</v>
      </c>
      <c r="G493" t="s">
        <v>145</v>
      </c>
      <c r="H493" t="s">
        <v>19</v>
      </c>
      <c r="I493">
        <f>VLOOKUP(E493,'[1]Winning index-IPL'!A$2:B$17,2,)</f>
        <v>0.46774199999999999</v>
      </c>
      <c r="J493">
        <f>VLOOKUP(F493,'[1]Winning index-IPL'!A$2:B$17,2,)</f>
        <v>0.55607499999999999</v>
      </c>
      <c r="K493">
        <f>VLOOKUP(H493,'[1]Winning index-IPL'!A$2:B$17,2,)</f>
        <v>0.55607499999999999</v>
      </c>
      <c r="L493">
        <f t="shared" si="7"/>
        <v>0</v>
      </c>
    </row>
    <row r="494" spans="1:12" x14ac:dyDescent="0.35">
      <c r="A494" t="s">
        <v>148</v>
      </c>
      <c r="B494" s="5">
        <v>42127</v>
      </c>
      <c r="C494">
        <v>2015</v>
      </c>
      <c r="D494">
        <v>36</v>
      </c>
      <c r="E494" t="s">
        <v>22</v>
      </c>
      <c r="F494" t="s">
        <v>12</v>
      </c>
      <c r="G494" t="s">
        <v>176</v>
      </c>
      <c r="H494" t="s">
        <v>22</v>
      </c>
      <c r="I494">
        <f>VLOOKUP(E494,'[1]Winning index-IPL'!A$2:B$17,2,)</f>
        <v>0.49462400000000001</v>
      </c>
      <c r="J494">
        <f>VLOOKUP(F494,'[1]Winning index-IPL'!A$2:B$17,2,)</f>
        <v>0.47196300000000002</v>
      </c>
      <c r="K494">
        <f>VLOOKUP(H494,'[1]Winning index-IPL'!A$2:B$17,2,)</f>
        <v>0.49462400000000001</v>
      </c>
      <c r="L494">
        <f t="shared" si="7"/>
        <v>0</v>
      </c>
    </row>
    <row r="495" spans="1:12" x14ac:dyDescent="0.35">
      <c r="A495" t="s">
        <v>146</v>
      </c>
      <c r="B495" s="5">
        <v>42128</v>
      </c>
      <c r="C495">
        <v>2015</v>
      </c>
      <c r="D495">
        <v>38</v>
      </c>
      <c r="E495" t="s">
        <v>17</v>
      </c>
      <c r="F495" t="s">
        <v>25</v>
      </c>
      <c r="G495" t="s">
        <v>147</v>
      </c>
      <c r="H495" t="s">
        <v>17</v>
      </c>
      <c r="I495">
        <f>VLOOKUP(E495,'[1]Winning index-IPL'!A$2:B$17,2,)</f>
        <v>0.49532700000000002</v>
      </c>
      <c r="J495">
        <f>VLOOKUP(F495,'[1]Winning index-IPL'!A$2:B$17,2,)</f>
        <v>0.49295800000000001</v>
      </c>
      <c r="K495">
        <f>VLOOKUP(H495,'[1]Winning index-IPL'!A$2:B$17,2,)</f>
        <v>0.49532700000000002</v>
      </c>
      <c r="L495">
        <f t="shared" si="7"/>
        <v>0</v>
      </c>
    </row>
    <row r="496" spans="1:12" x14ac:dyDescent="0.35">
      <c r="A496" t="s">
        <v>154</v>
      </c>
      <c r="B496" s="5">
        <v>42128</v>
      </c>
      <c r="C496">
        <v>2015</v>
      </c>
      <c r="D496">
        <v>37</v>
      </c>
      <c r="E496" t="s">
        <v>80</v>
      </c>
      <c r="F496" t="s">
        <v>24</v>
      </c>
      <c r="G496" t="s">
        <v>155</v>
      </c>
      <c r="H496" t="s">
        <v>80</v>
      </c>
      <c r="I496">
        <f>VLOOKUP(E496,'[1]Winning index-IPL'!A$2:B$17,2,)</f>
        <v>0.56989199999999995</v>
      </c>
      <c r="J496">
        <f>VLOOKUP(F496,'[1]Winning index-IPL'!A$2:B$17,2,)</f>
        <v>0.48130800000000001</v>
      </c>
      <c r="K496">
        <f>VLOOKUP(H496,'[1]Winning index-IPL'!A$2:B$17,2,)</f>
        <v>0.56989199999999995</v>
      </c>
      <c r="L496">
        <f t="shared" si="7"/>
        <v>0</v>
      </c>
    </row>
    <row r="497" spans="1:12" x14ac:dyDescent="0.35">
      <c r="A497" t="s">
        <v>148</v>
      </c>
      <c r="B497" s="5">
        <v>42129</v>
      </c>
      <c r="C497">
        <v>2015</v>
      </c>
      <c r="D497">
        <v>39</v>
      </c>
      <c r="E497" t="s">
        <v>19</v>
      </c>
      <c r="F497" t="s">
        <v>12</v>
      </c>
      <c r="G497" t="s">
        <v>149</v>
      </c>
      <c r="H497" t="s">
        <v>19</v>
      </c>
      <c r="I497">
        <f>VLOOKUP(E497,'[1]Winning index-IPL'!A$2:B$17,2,)</f>
        <v>0.55607499999999999</v>
      </c>
      <c r="J497">
        <f>VLOOKUP(F497,'[1]Winning index-IPL'!A$2:B$17,2,)</f>
        <v>0.47196300000000002</v>
      </c>
      <c r="K497">
        <f>VLOOKUP(H497,'[1]Winning index-IPL'!A$2:B$17,2,)</f>
        <v>0.55607499999999999</v>
      </c>
      <c r="L497">
        <f t="shared" si="7"/>
        <v>0</v>
      </c>
    </row>
    <row r="498" spans="1:12" x14ac:dyDescent="0.35">
      <c r="A498" t="s">
        <v>139</v>
      </c>
      <c r="B498" s="5">
        <v>42130</v>
      </c>
      <c r="C498">
        <v>2015</v>
      </c>
      <c r="D498">
        <v>40</v>
      </c>
      <c r="E498" t="s">
        <v>24</v>
      </c>
      <c r="F498" t="s">
        <v>15</v>
      </c>
      <c r="G498" t="s">
        <v>141</v>
      </c>
      <c r="H498" t="s">
        <v>24</v>
      </c>
      <c r="I498">
        <f>VLOOKUP(E498,'[1]Winning index-IPL'!A$2:B$17,2,)</f>
        <v>0.48130800000000001</v>
      </c>
      <c r="J498">
        <f>VLOOKUP(F498,'[1]Winning index-IPL'!A$2:B$17,2,)</f>
        <v>0.46774199999999999</v>
      </c>
      <c r="K498">
        <f>VLOOKUP(H498,'[1]Winning index-IPL'!A$2:B$17,2,)</f>
        <v>0.48130800000000001</v>
      </c>
      <c r="L498">
        <f t="shared" si="7"/>
        <v>0</v>
      </c>
    </row>
    <row r="499" spans="1:12" x14ac:dyDescent="0.35">
      <c r="A499" t="s">
        <v>148</v>
      </c>
      <c r="B499" s="5">
        <v>42131</v>
      </c>
      <c r="C499">
        <v>2015</v>
      </c>
      <c r="D499">
        <v>41</v>
      </c>
      <c r="E499" t="s">
        <v>22</v>
      </c>
      <c r="F499" t="s">
        <v>25</v>
      </c>
      <c r="G499" t="s">
        <v>176</v>
      </c>
      <c r="H499" t="s">
        <v>25</v>
      </c>
      <c r="I499">
        <f>VLOOKUP(E499,'[1]Winning index-IPL'!A$2:B$17,2,)</f>
        <v>0.49462400000000001</v>
      </c>
      <c r="J499">
        <f>VLOOKUP(F499,'[1]Winning index-IPL'!A$2:B$17,2,)</f>
        <v>0.49295800000000001</v>
      </c>
      <c r="K499">
        <f>VLOOKUP(H499,'[1]Winning index-IPL'!A$2:B$17,2,)</f>
        <v>0.49295800000000001</v>
      </c>
      <c r="L499">
        <f t="shared" si="7"/>
        <v>1</v>
      </c>
    </row>
    <row r="500" spans="1:12" x14ac:dyDescent="0.35">
      <c r="A500" t="s">
        <v>146</v>
      </c>
      <c r="B500" s="5">
        <v>42131</v>
      </c>
      <c r="C500">
        <v>2015</v>
      </c>
      <c r="D500">
        <v>42</v>
      </c>
      <c r="E500" t="s">
        <v>17</v>
      </c>
      <c r="F500" t="s">
        <v>12</v>
      </c>
      <c r="G500" t="s">
        <v>147</v>
      </c>
      <c r="H500" t="s">
        <v>17</v>
      </c>
      <c r="I500">
        <f>VLOOKUP(E500,'[1]Winning index-IPL'!A$2:B$17,2,)</f>
        <v>0.49532700000000002</v>
      </c>
      <c r="J500">
        <f>VLOOKUP(F500,'[1]Winning index-IPL'!A$2:B$17,2,)</f>
        <v>0.47196300000000002</v>
      </c>
      <c r="K500">
        <f>VLOOKUP(H500,'[1]Winning index-IPL'!A$2:B$17,2,)</f>
        <v>0.49532700000000002</v>
      </c>
      <c r="L500">
        <f t="shared" si="7"/>
        <v>0</v>
      </c>
    </row>
    <row r="501" spans="1:12" x14ac:dyDescent="0.35">
      <c r="A501" t="s">
        <v>154</v>
      </c>
      <c r="B501" s="5">
        <v>42132</v>
      </c>
      <c r="C501">
        <v>2015</v>
      </c>
      <c r="D501">
        <v>43</v>
      </c>
      <c r="E501" t="s">
        <v>80</v>
      </c>
      <c r="F501" t="s">
        <v>19</v>
      </c>
      <c r="G501" t="s">
        <v>155</v>
      </c>
      <c r="H501" t="s">
        <v>19</v>
      </c>
      <c r="I501">
        <f>VLOOKUP(E501,'[1]Winning index-IPL'!A$2:B$17,2,)</f>
        <v>0.56989199999999995</v>
      </c>
      <c r="J501">
        <f>VLOOKUP(F501,'[1]Winning index-IPL'!A$2:B$17,2,)</f>
        <v>0.55607499999999999</v>
      </c>
      <c r="K501">
        <f>VLOOKUP(H501,'[1]Winning index-IPL'!A$2:B$17,2,)</f>
        <v>0.55607499999999999</v>
      </c>
      <c r="L501">
        <f t="shared" si="7"/>
        <v>1</v>
      </c>
    </row>
    <row r="502" spans="1:12" x14ac:dyDescent="0.35">
      <c r="A502" t="s">
        <v>200</v>
      </c>
      <c r="B502" s="5">
        <v>42133</v>
      </c>
      <c r="C502">
        <v>2015</v>
      </c>
      <c r="D502">
        <v>45</v>
      </c>
      <c r="E502" t="s">
        <v>12</v>
      </c>
      <c r="F502" t="s">
        <v>25</v>
      </c>
      <c r="G502" t="s">
        <v>201</v>
      </c>
      <c r="H502" t="s">
        <v>25</v>
      </c>
      <c r="I502">
        <f>VLOOKUP(E502,'[1]Winning index-IPL'!A$2:B$17,2,)</f>
        <v>0.47196300000000002</v>
      </c>
      <c r="J502">
        <f>VLOOKUP(F502,'[1]Winning index-IPL'!A$2:B$17,2,)</f>
        <v>0.49295800000000001</v>
      </c>
      <c r="K502">
        <f>VLOOKUP(H502,'[1]Winning index-IPL'!A$2:B$17,2,)</f>
        <v>0.49295800000000001</v>
      </c>
      <c r="L502">
        <f t="shared" si="7"/>
        <v>0</v>
      </c>
    </row>
    <row r="503" spans="1:12" x14ac:dyDescent="0.35">
      <c r="A503" t="s">
        <v>146</v>
      </c>
      <c r="B503" s="5">
        <v>42133</v>
      </c>
      <c r="C503">
        <v>2015</v>
      </c>
      <c r="D503">
        <v>44</v>
      </c>
      <c r="E503" t="s">
        <v>17</v>
      </c>
      <c r="F503" t="s">
        <v>15</v>
      </c>
      <c r="G503" t="s">
        <v>147</v>
      </c>
      <c r="H503" t="s">
        <v>17</v>
      </c>
      <c r="I503">
        <f>VLOOKUP(E503,'[1]Winning index-IPL'!A$2:B$17,2,)</f>
        <v>0.49532700000000002</v>
      </c>
      <c r="J503">
        <f>VLOOKUP(F503,'[1]Winning index-IPL'!A$2:B$17,2,)</f>
        <v>0.46774199999999999</v>
      </c>
      <c r="K503">
        <f>VLOOKUP(H503,'[1]Winning index-IPL'!A$2:B$17,2,)</f>
        <v>0.49532700000000002</v>
      </c>
      <c r="L503">
        <f t="shared" si="7"/>
        <v>0</v>
      </c>
    </row>
    <row r="504" spans="1:12" x14ac:dyDescent="0.35">
      <c r="A504" t="s">
        <v>154</v>
      </c>
      <c r="B504" s="5">
        <v>42134</v>
      </c>
      <c r="C504">
        <v>2015</v>
      </c>
      <c r="D504">
        <v>47</v>
      </c>
      <c r="E504" t="s">
        <v>80</v>
      </c>
      <c r="F504" t="s">
        <v>22</v>
      </c>
      <c r="G504" t="s">
        <v>155</v>
      </c>
      <c r="H504" t="s">
        <v>80</v>
      </c>
      <c r="I504">
        <f>VLOOKUP(E504,'[1]Winning index-IPL'!A$2:B$17,2,)</f>
        <v>0.56989199999999995</v>
      </c>
      <c r="J504">
        <f>VLOOKUP(F504,'[1]Winning index-IPL'!A$2:B$17,2,)</f>
        <v>0.49462400000000001</v>
      </c>
      <c r="K504">
        <f>VLOOKUP(H504,'[1]Winning index-IPL'!A$2:B$17,2,)</f>
        <v>0.56989199999999995</v>
      </c>
      <c r="L504">
        <f t="shared" si="7"/>
        <v>0</v>
      </c>
    </row>
    <row r="505" spans="1:12" x14ac:dyDescent="0.35">
      <c r="A505" t="s">
        <v>148</v>
      </c>
      <c r="B505" s="5">
        <v>42134</v>
      </c>
      <c r="C505">
        <v>2015</v>
      </c>
      <c r="D505">
        <v>46</v>
      </c>
      <c r="E505" t="s">
        <v>19</v>
      </c>
      <c r="F505" t="s">
        <v>24</v>
      </c>
      <c r="G505" t="s">
        <v>149</v>
      </c>
      <c r="H505" t="s">
        <v>24</v>
      </c>
      <c r="I505">
        <f>VLOOKUP(E505,'[1]Winning index-IPL'!A$2:B$17,2,)</f>
        <v>0.55607499999999999</v>
      </c>
      <c r="J505">
        <f>VLOOKUP(F505,'[1]Winning index-IPL'!A$2:B$17,2,)</f>
        <v>0.48130800000000001</v>
      </c>
      <c r="K505">
        <f>VLOOKUP(H505,'[1]Winning index-IPL'!A$2:B$17,2,)</f>
        <v>0.48130800000000001</v>
      </c>
      <c r="L505">
        <f t="shared" si="7"/>
        <v>1</v>
      </c>
    </row>
    <row r="506" spans="1:12" x14ac:dyDescent="0.35">
      <c r="A506" t="s">
        <v>152</v>
      </c>
      <c r="B506" s="5">
        <v>42135</v>
      </c>
      <c r="C506">
        <v>2015</v>
      </c>
      <c r="D506">
        <v>48</v>
      </c>
      <c r="E506" t="s">
        <v>25</v>
      </c>
      <c r="F506" t="s">
        <v>15</v>
      </c>
      <c r="G506" t="s">
        <v>153</v>
      </c>
      <c r="H506" t="s">
        <v>25</v>
      </c>
      <c r="I506">
        <f>VLOOKUP(E506,'[1]Winning index-IPL'!A$2:B$17,2,)</f>
        <v>0.49295800000000001</v>
      </c>
      <c r="J506">
        <f>VLOOKUP(F506,'[1]Winning index-IPL'!A$2:B$17,2,)</f>
        <v>0.46774199999999999</v>
      </c>
      <c r="K506">
        <f>VLOOKUP(H506,'[1]Winning index-IPL'!A$2:B$17,2,)</f>
        <v>0.49295800000000001</v>
      </c>
      <c r="L506">
        <f t="shared" si="7"/>
        <v>0</v>
      </c>
    </row>
    <row r="507" spans="1:12" x14ac:dyDescent="0.35">
      <c r="A507" t="s">
        <v>200</v>
      </c>
      <c r="B507" s="5">
        <v>42136</v>
      </c>
      <c r="C507">
        <v>2015</v>
      </c>
      <c r="D507">
        <v>49</v>
      </c>
      <c r="E507" t="s">
        <v>12</v>
      </c>
      <c r="F507" t="s">
        <v>80</v>
      </c>
      <c r="G507" t="s">
        <v>201</v>
      </c>
      <c r="H507" t="s">
        <v>12</v>
      </c>
      <c r="I507">
        <f>VLOOKUP(E507,'[1]Winning index-IPL'!A$2:B$17,2,)</f>
        <v>0.47196300000000002</v>
      </c>
      <c r="J507">
        <f>VLOOKUP(F507,'[1]Winning index-IPL'!A$2:B$17,2,)</f>
        <v>0.56989199999999995</v>
      </c>
      <c r="K507">
        <f>VLOOKUP(H507,'[1]Winning index-IPL'!A$2:B$17,2,)</f>
        <v>0.47196300000000002</v>
      </c>
      <c r="L507">
        <f t="shared" si="7"/>
        <v>1</v>
      </c>
    </row>
    <row r="508" spans="1:12" x14ac:dyDescent="0.35">
      <c r="A508" t="s">
        <v>144</v>
      </c>
      <c r="B508" s="5">
        <v>42137</v>
      </c>
      <c r="C508">
        <v>2015</v>
      </c>
      <c r="D508">
        <v>50</v>
      </c>
      <c r="E508" t="s">
        <v>15</v>
      </c>
      <c r="F508" t="s">
        <v>24</v>
      </c>
      <c r="G508" t="s">
        <v>145</v>
      </c>
      <c r="H508" t="s">
        <v>15</v>
      </c>
      <c r="I508">
        <f>VLOOKUP(E508,'[1]Winning index-IPL'!A$2:B$17,2,)</f>
        <v>0.46774199999999999</v>
      </c>
      <c r="J508">
        <f>VLOOKUP(F508,'[1]Winning index-IPL'!A$2:B$17,2,)</f>
        <v>0.48130800000000001</v>
      </c>
      <c r="K508">
        <f>VLOOKUP(H508,'[1]Winning index-IPL'!A$2:B$17,2,)</f>
        <v>0.46774199999999999</v>
      </c>
      <c r="L508">
        <f t="shared" si="7"/>
        <v>1</v>
      </c>
    </row>
    <row r="509" spans="1:12" x14ac:dyDescent="0.35">
      <c r="A509" t="s">
        <v>148</v>
      </c>
      <c r="B509" s="5">
        <v>42138</v>
      </c>
      <c r="C509">
        <v>2015</v>
      </c>
      <c r="D509">
        <v>51</v>
      </c>
      <c r="E509" t="s">
        <v>19</v>
      </c>
      <c r="F509" t="s">
        <v>17</v>
      </c>
      <c r="G509" t="s">
        <v>149</v>
      </c>
      <c r="H509" t="s">
        <v>19</v>
      </c>
      <c r="I509">
        <f>VLOOKUP(E509,'[1]Winning index-IPL'!A$2:B$17,2,)</f>
        <v>0.55607499999999999</v>
      </c>
      <c r="J509">
        <f>VLOOKUP(F509,'[1]Winning index-IPL'!A$2:B$17,2,)</f>
        <v>0.49532700000000002</v>
      </c>
      <c r="K509">
        <f>VLOOKUP(H509,'[1]Winning index-IPL'!A$2:B$17,2,)</f>
        <v>0.55607499999999999</v>
      </c>
      <c r="L509">
        <f t="shared" si="7"/>
        <v>0</v>
      </c>
    </row>
    <row r="510" spans="1:12" x14ac:dyDescent="0.35">
      <c r="A510" t="s">
        <v>152</v>
      </c>
      <c r="B510" s="5">
        <v>42139</v>
      </c>
      <c r="C510">
        <v>2015</v>
      </c>
      <c r="D510">
        <v>52</v>
      </c>
      <c r="E510" t="s">
        <v>25</v>
      </c>
      <c r="F510" t="s">
        <v>24</v>
      </c>
      <c r="G510" t="s">
        <v>153</v>
      </c>
      <c r="H510" t="s">
        <v>24</v>
      </c>
      <c r="I510">
        <f>VLOOKUP(E510,'[1]Winning index-IPL'!A$2:B$17,2,)</f>
        <v>0.49295800000000001</v>
      </c>
      <c r="J510">
        <f>VLOOKUP(F510,'[1]Winning index-IPL'!A$2:B$17,2,)</f>
        <v>0.48130800000000001</v>
      </c>
      <c r="K510">
        <f>VLOOKUP(H510,'[1]Winning index-IPL'!A$2:B$17,2,)</f>
        <v>0.48130800000000001</v>
      </c>
      <c r="L510">
        <f t="shared" si="7"/>
        <v>1</v>
      </c>
    </row>
    <row r="511" spans="1:12" x14ac:dyDescent="0.35">
      <c r="A511" t="s">
        <v>148</v>
      </c>
      <c r="B511" s="5">
        <v>42140</v>
      </c>
      <c r="C511">
        <v>2015</v>
      </c>
      <c r="D511">
        <v>54</v>
      </c>
      <c r="E511" t="s">
        <v>22</v>
      </c>
      <c r="F511" t="s">
        <v>17</v>
      </c>
      <c r="G511" t="s">
        <v>176</v>
      </c>
      <c r="H511" t="s">
        <v>22</v>
      </c>
      <c r="I511">
        <f>VLOOKUP(E511,'[1]Winning index-IPL'!A$2:B$17,2,)</f>
        <v>0.49462400000000001</v>
      </c>
      <c r="J511">
        <f>VLOOKUP(F511,'[1]Winning index-IPL'!A$2:B$17,2,)</f>
        <v>0.49532700000000002</v>
      </c>
      <c r="K511">
        <f>VLOOKUP(H511,'[1]Winning index-IPL'!A$2:B$17,2,)</f>
        <v>0.49462400000000001</v>
      </c>
      <c r="L511">
        <f t="shared" si="7"/>
        <v>1</v>
      </c>
    </row>
    <row r="512" spans="1:12" x14ac:dyDescent="0.35">
      <c r="A512" t="s">
        <v>144</v>
      </c>
      <c r="B512" s="5">
        <v>42140</v>
      </c>
      <c r="C512">
        <v>2015</v>
      </c>
      <c r="D512">
        <v>53</v>
      </c>
      <c r="E512" t="s">
        <v>15</v>
      </c>
      <c r="F512" t="s">
        <v>80</v>
      </c>
      <c r="G512" t="s">
        <v>145</v>
      </c>
      <c r="H512" t="s">
        <v>80</v>
      </c>
      <c r="I512">
        <f>VLOOKUP(E512,'[1]Winning index-IPL'!A$2:B$17,2,)</f>
        <v>0.46774199999999999</v>
      </c>
      <c r="J512">
        <f>VLOOKUP(F512,'[1]Winning index-IPL'!A$2:B$17,2,)</f>
        <v>0.56989199999999995</v>
      </c>
      <c r="K512">
        <f>VLOOKUP(H512,'[1]Winning index-IPL'!A$2:B$17,2,)</f>
        <v>0.56989199999999995</v>
      </c>
      <c r="L512">
        <f t="shared" si="7"/>
        <v>0</v>
      </c>
    </row>
    <row r="513" spans="1:12" x14ac:dyDescent="0.35">
      <c r="A513" t="s">
        <v>139</v>
      </c>
      <c r="B513" s="5">
        <v>42141</v>
      </c>
      <c r="C513">
        <v>2015</v>
      </c>
      <c r="D513">
        <v>55</v>
      </c>
      <c r="E513" t="s">
        <v>24</v>
      </c>
      <c r="F513" t="s">
        <v>12</v>
      </c>
      <c r="G513" t="s">
        <v>141</v>
      </c>
      <c r="H513" t="s">
        <v>191</v>
      </c>
      <c r="I513">
        <f>VLOOKUP(E513,'[1]Winning index-IPL'!A$2:B$17,2,)</f>
        <v>0.48130800000000001</v>
      </c>
      <c r="J513">
        <f>VLOOKUP(F513,'[1]Winning index-IPL'!A$2:B$17,2,)</f>
        <v>0.47196300000000002</v>
      </c>
      <c r="K513" t="e">
        <f>VLOOKUP(H513,'[1]Winning index-IPL'!A$2:B$17,2,)</f>
        <v>#N/A</v>
      </c>
      <c r="L513" t="e">
        <f t="shared" si="7"/>
        <v>#N/A</v>
      </c>
    </row>
    <row r="514" spans="1:12" x14ac:dyDescent="0.35">
      <c r="A514" t="s">
        <v>152</v>
      </c>
      <c r="B514" s="5">
        <v>42141</v>
      </c>
      <c r="C514">
        <v>2015</v>
      </c>
      <c r="D514">
        <v>56</v>
      </c>
      <c r="E514" t="s">
        <v>25</v>
      </c>
      <c r="F514" t="s">
        <v>19</v>
      </c>
      <c r="G514" t="s">
        <v>153</v>
      </c>
      <c r="H514" t="s">
        <v>19</v>
      </c>
      <c r="I514">
        <f>VLOOKUP(E514,'[1]Winning index-IPL'!A$2:B$17,2,)</f>
        <v>0.49295800000000001</v>
      </c>
      <c r="J514">
        <f>VLOOKUP(F514,'[1]Winning index-IPL'!A$2:B$17,2,)</f>
        <v>0.55607499999999999</v>
      </c>
      <c r="K514">
        <f>VLOOKUP(H514,'[1]Winning index-IPL'!A$2:B$17,2,)</f>
        <v>0.55607499999999999</v>
      </c>
      <c r="L514">
        <f t="shared" si="7"/>
        <v>0</v>
      </c>
    </row>
    <row r="515" spans="1:12" x14ac:dyDescent="0.35">
      <c r="A515" t="s">
        <v>148</v>
      </c>
      <c r="B515" s="5">
        <v>42143</v>
      </c>
      <c r="C515">
        <v>2015</v>
      </c>
      <c r="D515" t="s">
        <v>192</v>
      </c>
      <c r="E515" t="s">
        <v>80</v>
      </c>
      <c r="F515" t="s">
        <v>19</v>
      </c>
      <c r="G515" t="s">
        <v>149</v>
      </c>
      <c r="H515" t="s">
        <v>19</v>
      </c>
      <c r="I515">
        <f>VLOOKUP(E515,'[1]Winning index-IPL'!A$2:B$17,2,)</f>
        <v>0.56989199999999995</v>
      </c>
      <c r="J515">
        <f>VLOOKUP(F515,'[1]Winning index-IPL'!A$2:B$17,2,)</f>
        <v>0.55607499999999999</v>
      </c>
      <c r="K515">
        <f>VLOOKUP(H515,'[1]Winning index-IPL'!A$2:B$17,2,)</f>
        <v>0.55607499999999999</v>
      </c>
      <c r="L515">
        <f t="shared" ref="L515:L578" si="8">IF(OR(K515&gt;J515,K515&gt;I515),0,1)</f>
        <v>1</v>
      </c>
    </row>
    <row r="516" spans="1:12" x14ac:dyDescent="0.35">
      <c r="A516" t="s">
        <v>197</v>
      </c>
      <c r="B516" s="5">
        <v>42144</v>
      </c>
      <c r="C516">
        <v>2015</v>
      </c>
      <c r="D516" t="s">
        <v>204</v>
      </c>
      <c r="E516" t="s">
        <v>24</v>
      </c>
      <c r="F516" t="s">
        <v>22</v>
      </c>
      <c r="G516" t="s">
        <v>199</v>
      </c>
      <c r="H516" t="s">
        <v>24</v>
      </c>
      <c r="I516">
        <f>VLOOKUP(E516,'[1]Winning index-IPL'!A$2:B$17,2,)</f>
        <v>0.48130800000000001</v>
      </c>
      <c r="J516">
        <f>VLOOKUP(F516,'[1]Winning index-IPL'!A$2:B$17,2,)</f>
        <v>0.49462400000000001</v>
      </c>
      <c r="K516">
        <f>VLOOKUP(H516,'[1]Winning index-IPL'!A$2:B$17,2,)</f>
        <v>0.48130800000000001</v>
      </c>
      <c r="L516">
        <f t="shared" si="8"/>
        <v>1</v>
      </c>
    </row>
    <row r="517" spans="1:12" x14ac:dyDescent="0.35">
      <c r="A517" t="s">
        <v>202</v>
      </c>
      <c r="B517" s="5">
        <v>42146</v>
      </c>
      <c r="C517">
        <v>2015</v>
      </c>
      <c r="D517" t="s">
        <v>194</v>
      </c>
      <c r="E517" t="s">
        <v>80</v>
      </c>
      <c r="F517" t="s">
        <v>24</v>
      </c>
      <c r="G517" t="s">
        <v>203</v>
      </c>
      <c r="H517" t="s">
        <v>80</v>
      </c>
      <c r="I517">
        <f>VLOOKUP(E517,'[1]Winning index-IPL'!A$2:B$17,2,)</f>
        <v>0.56989199999999995</v>
      </c>
      <c r="J517">
        <f>VLOOKUP(F517,'[1]Winning index-IPL'!A$2:B$17,2,)</f>
        <v>0.48130800000000001</v>
      </c>
      <c r="K517">
        <f>VLOOKUP(H517,'[1]Winning index-IPL'!A$2:B$17,2,)</f>
        <v>0.56989199999999995</v>
      </c>
      <c r="L517">
        <f t="shared" si="8"/>
        <v>0</v>
      </c>
    </row>
    <row r="518" spans="1:12" x14ac:dyDescent="0.35">
      <c r="A518" t="s">
        <v>146</v>
      </c>
      <c r="B518" s="5">
        <v>42148</v>
      </c>
      <c r="C518">
        <v>2015</v>
      </c>
      <c r="D518" t="s">
        <v>158</v>
      </c>
      <c r="E518" t="s">
        <v>19</v>
      </c>
      <c r="F518" t="s">
        <v>80</v>
      </c>
      <c r="G518" t="s">
        <v>147</v>
      </c>
      <c r="H518" t="s">
        <v>19</v>
      </c>
      <c r="I518">
        <f>VLOOKUP(E518,'[1]Winning index-IPL'!A$2:B$17,2,)</f>
        <v>0.55607499999999999</v>
      </c>
      <c r="J518">
        <f>VLOOKUP(F518,'[1]Winning index-IPL'!A$2:B$17,2,)</f>
        <v>0.56989199999999995</v>
      </c>
      <c r="K518">
        <f>VLOOKUP(H518,'[1]Winning index-IPL'!A$2:B$17,2,)</f>
        <v>0.55607499999999999</v>
      </c>
      <c r="L518">
        <f t="shared" si="8"/>
        <v>1</v>
      </c>
    </row>
    <row r="519" spans="1:12" x14ac:dyDescent="0.35">
      <c r="A519" t="s">
        <v>148</v>
      </c>
      <c r="B519" s="5">
        <v>42469</v>
      </c>
      <c r="C519">
        <v>2016</v>
      </c>
      <c r="D519">
        <v>1</v>
      </c>
      <c r="E519" t="s">
        <v>19</v>
      </c>
      <c r="F519" t="s">
        <v>209</v>
      </c>
      <c r="G519" t="s">
        <v>149</v>
      </c>
      <c r="H519" t="s">
        <v>209</v>
      </c>
      <c r="I519">
        <f>VLOOKUP(E519,'[1]Winning index-IPL'!A$2:B$17,2,)</f>
        <v>0.55607499999999999</v>
      </c>
      <c r="J519">
        <f>VLOOKUP(F519,'[1]Winning index-IPL'!A$2:B$17,2,)</f>
        <v>0.5</v>
      </c>
      <c r="K519">
        <f>VLOOKUP(H519,'[1]Winning index-IPL'!A$2:B$17,2,)</f>
        <v>0.5</v>
      </c>
      <c r="L519">
        <f t="shared" si="8"/>
        <v>1</v>
      </c>
    </row>
    <row r="520" spans="1:12" x14ac:dyDescent="0.35">
      <c r="A520" t="s">
        <v>146</v>
      </c>
      <c r="B520" s="5">
        <v>42470</v>
      </c>
      <c r="C520">
        <v>2016</v>
      </c>
      <c r="D520">
        <v>2</v>
      </c>
      <c r="E520" t="s">
        <v>17</v>
      </c>
      <c r="F520" t="s">
        <v>12</v>
      </c>
      <c r="G520" t="s">
        <v>147</v>
      </c>
      <c r="H520" t="s">
        <v>17</v>
      </c>
      <c r="I520">
        <f>VLOOKUP(E520,'[1]Winning index-IPL'!A$2:B$17,2,)</f>
        <v>0.49532700000000002</v>
      </c>
      <c r="J520">
        <f>VLOOKUP(F520,'[1]Winning index-IPL'!A$2:B$17,2,)</f>
        <v>0.47196300000000002</v>
      </c>
      <c r="K520">
        <f>VLOOKUP(H520,'[1]Winning index-IPL'!A$2:B$17,2,)</f>
        <v>0.49532700000000002</v>
      </c>
      <c r="L520">
        <f t="shared" si="8"/>
        <v>0</v>
      </c>
    </row>
    <row r="521" spans="1:12" x14ac:dyDescent="0.35">
      <c r="A521" t="s">
        <v>144</v>
      </c>
      <c r="B521" s="5">
        <v>42471</v>
      </c>
      <c r="C521">
        <v>2016</v>
      </c>
      <c r="D521">
        <v>3</v>
      </c>
      <c r="E521" t="s">
        <v>15</v>
      </c>
      <c r="F521" t="s">
        <v>13</v>
      </c>
      <c r="G521" t="s">
        <v>210</v>
      </c>
      <c r="H521" t="s">
        <v>13</v>
      </c>
      <c r="I521">
        <f>VLOOKUP(E521,'[1]Winning index-IPL'!A$2:B$17,2,)</f>
        <v>0.46774199999999999</v>
      </c>
      <c r="J521">
        <f>VLOOKUP(F521,'[1]Winning index-IPL'!A$2:B$17,2,)</f>
        <v>0.46428599999999998</v>
      </c>
      <c r="K521">
        <f>VLOOKUP(H521,'[1]Winning index-IPL'!A$2:B$17,2,)</f>
        <v>0.46428599999999998</v>
      </c>
      <c r="L521">
        <f t="shared" si="8"/>
        <v>1</v>
      </c>
    </row>
    <row r="522" spans="1:12" x14ac:dyDescent="0.35">
      <c r="A522" t="s">
        <v>139</v>
      </c>
      <c r="B522" s="5">
        <v>42472</v>
      </c>
      <c r="C522">
        <v>2016</v>
      </c>
      <c r="D522">
        <v>4</v>
      </c>
      <c r="E522" t="s">
        <v>24</v>
      </c>
      <c r="F522" t="s">
        <v>25</v>
      </c>
      <c r="G522" t="s">
        <v>141</v>
      </c>
      <c r="H522" t="s">
        <v>24</v>
      </c>
      <c r="I522">
        <f>VLOOKUP(E522,'[1]Winning index-IPL'!A$2:B$17,2,)</f>
        <v>0.48130800000000001</v>
      </c>
      <c r="J522">
        <f>VLOOKUP(F522,'[1]Winning index-IPL'!A$2:B$17,2,)</f>
        <v>0.49295800000000001</v>
      </c>
      <c r="K522">
        <f>VLOOKUP(H522,'[1]Winning index-IPL'!A$2:B$17,2,)</f>
        <v>0.48130800000000001</v>
      </c>
      <c r="L522">
        <f t="shared" si="8"/>
        <v>1</v>
      </c>
    </row>
    <row r="523" spans="1:12" x14ac:dyDescent="0.35">
      <c r="A523" t="s">
        <v>146</v>
      </c>
      <c r="B523" s="5">
        <v>42473</v>
      </c>
      <c r="C523">
        <v>2016</v>
      </c>
      <c r="D523">
        <v>5</v>
      </c>
      <c r="E523" t="s">
        <v>17</v>
      </c>
      <c r="F523" t="s">
        <v>19</v>
      </c>
      <c r="G523" t="s">
        <v>147</v>
      </c>
      <c r="H523" t="s">
        <v>19</v>
      </c>
      <c r="I523">
        <f>VLOOKUP(E523,'[1]Winning index-IPL'!A$2:B$17,2,)</f>
        <v>0.49532700000000002</v>
      </c>
      <c r="J523">
        <f>VLOOKUP(F523,'[1]Winning index-IPL'!A$2:B$17,2,)</f>
        <v>0.55607499999999999</v>
      </c>
      <c r="K523">
        <f>VLOOKUP(H523,'[1]Winning index-IPL'!A$2:B$17,2,)</f>
        <v>0.55607499999999999</v>
      </c>
      <c r="L523">
        <f t="shared" si="8"/>
        <v>0</v>
      </c>
    </row>
    <row r="524" spans="1:12" x14ac:dyDescent="0.35">
      <c r="A524" t="s">
        <v>211</v>
      </c>
      <c r="B524" s="5">
        <v>42474</v>
      </c>
      <c r="C524">
        <v>2016</v>
      </c>
      <c r="D524">
        <v>6</v>
      </c>
      <c r="E524" t="s">
        <v>13</v>
      </c>
      <c r="F524" t="s">
        <v>209</v>
      </c>
      <c r="G524" t="s">
        <v>212</v>
      </c>
      <c r="H524" t="s">
        <v>13</v>
      </c>
      <c r="I524">
        <f>VLOOKUP(E524,'[1]Winning index-IPL'!A$2:B$17,2,)</f>
        <v>0.46428599999999998</v>
      </c>
      <c r="J524">
        <f>VLOOKUP(F524,'[1]Winning index-IPL'!A$2:B$17,2,)</f>
        <v>0.5</v>
      </c>
      <c r="K524">
        <f>VLOOKUP(H524,'[1]Winning index-IPL'!A$2:B$17,2,)</f>
        <v>0.46428599999999998</v>
      </c>
      <c r="L524">
        <f t="shared" si="8"/>
        <v>1</v>
      </c>
    </row>
    <row r="525" spans="1:12" x14ac:dyDescent="0.35">
      <c r="A525" t="s">
        <v>142</v>
      </c>
      <c r="B525" s="5">
        <v>42475</v>
      </c>
      <c r="C525">
        <v>2016</v>
      </c>
      <c r="D525">
        <v>7</v>
      </c>
      <c r="E525" t="s">
        <v>12</v>
      </c>
      <c r="F525" t="s">
        <v>15</v>
      </c>
      <c r="G525" t="s">
        <v>143</v>
      </c>
      <c r="H525" t="s">
        <v>12</v>
      </c>
      <c r="I525">
        <f>VLOOKUP(E525,'[1]Winning index-IPL'!A$2:B$17,2,)</f>
        <v>0.47196300000000002</v>
      </c>
      <c r="J525">
        <f>VLOOKUP(F525,'[1]Winning index-IPL'!A$2:B$17,2,)</f>
        <v>0.46774199999999999</v>
      </c>
      <c r="K525">
        <f>VLOOKUP(H525,'[1]Winning index-IPL'!A$2:B$17,2,)</f>
        <v>0.47196300000000002</v>
      </c>
      <c r="L525">
        <f t="shared" si="8"/>
        <v>0</v>
      </c>
    </row>
    <row r="526" spans="1:12" x14ac:dyDescent="0.35">
      <c r="A526" t="s">
        <v>148</v>
      </c>
      <c r="B526" s="5">
        <v>42476</v>
      </c>
      <c r="C526">
        <v>2016</v>
      </c>
      <c r="D526">
        <v>9</v>
      </c>
      <c r="E526" t="s">
        <v>19</v>
      </c>
      <c r="F526" t="s">
        <v>13</v>
      </c>
      <c r="G526" t="s">
        <v>149</v>
      </c>
      <c r="H526" t="s">
        <v>13</v>
      </c>
      <c r="I526">
        <f>VLOOKUP(E526,'[1]Winning index-IPL'!A$2:B$17,2,)</f>
        <v>0.55607499999999999</v>
      </c>
      <c r="J526">
        <f>VLOOKUP(F526,'[1]Winning index-IPL'!A$2:B$17,2,)</f>
        <v>0.46428599999999998</v>
      </c>
      <c r="K526">
        <f>VLOOKUP(H526,'[1]Winning index-IPL'!A$2:B$17,2,)</f>
        <v>0.46428599999999998</v>
      </c>
      <c r="L526">
        <f t="shared" si="8"/>
        <v>1</v>
      </c>
    </row>
    <row r="527" spans="1:12" x14ac:dyDescent="0.35">
      <c r="A527" t="s">
        <v>152</v>
      </c>
      <c r="B527" s="5">
        <v>42476</v>
      </c>
      <c r="C527">
        <v>2016</v>
      </c>
      <c r="D527">
        <v>8</v>
      </c>
      <c r="E527" t="s">
        <v>25</v>
      </c>
      <c r="F527" t="s">
        <v>17</v>
      </c>
      <c r="G527" t="s">
        <v>153</v>
      </c>
      <c r="H527" t="s">
        <v>17</v>
      </c>
      <c r="I527">
        <f>VLOOKUP(E527,'[1]Winning index-IPL'!A$2:B$17,2,)</f>
        <v>0.49295800000000001</v>
      </c>
      <c r="J527">
        <f>VLOOKUP(F527,'[1]Winning index-IPL'!A$2:B$17,2,)</f>
        <v>0.49532700000000002</v>
      </c>
      <c r="K527">
        <f>VLOOKUP(H527,'[1]Winning index-IPL'!A$2:B$17,2,)</f>
        <v>0.49532700000000002</v>
      </c>
      <c r="L527">
        <f t="shared" si="8"/>
        <v>0</v>
      </c>
    </row>
    <row r="528" spans="1:12" x14ac:dyDescent="0.35">
      <c r="A528" t="s">
        <v>139</v>
      </c>
      <c r="B528" s="5">
        <v>42477</v>
      </c>
      <c r="C528">
        <v>2016</v>
      </c>
      <c r="D528">
        <v>11</v>
      </c>
      <c r="E528" t="s">
        <v>24</v>
      </c>
      <c r="F528" t="s">
        <v>12</v>
      </c>
      <c r="G528" t="s">
        <v>141</v>
      </c>
      <c r="H528" t="s">
        <v>12</v>
      </c>
      <c r="I528">
        <f>VLOOKUP(E528,'[1]Winning index-IPL'!A$2:B$17,2,)</f>
        <v>0.48130800000000001</v>
      </c>
      <c r="J528">
        <f>VLOOKUP(F528,'[1]Winning index-IPL'!A$2:B$17,2,)</f>
        <v>0.47196300000000002</v>
      </c>
      <c r="K528">
        <f>VLOOKUP(H528,'[1]Winning index-IPL'!A$2:B$17,2,)</f>
        <v>0.47196300000000002</v>
      </c>
      <c r="L528">
        <f t="shared" si="8"/>
        <v>1</v>
      </c>
    </row>
    <row r="529" spans="1:12" x14ac:dyDescent="0.35">
      <c r="A529" t="s">
        <v>144</v>
      </c>
      <c r="B529" s="5">
        <v>42477</v>
      </c>
      <c r="C529">
        <v>2016</v>
      </c>
      <c r="D529">
        <v>10</v>
      </c>
      <c r="E529" t="s">
        <v>15</v>
      </c>
      <c r="F529" t="s">
        <v>209</v>
      </c>
      <c r="G529" t="s">
        <v>210</v>
      </c>
      <c r="H529" t="s">
        <v>15</v>
      </c>
      <c r="I529">
        <f>VLOOKUP(E529,'[1]Winning index-IPL'!A$2:B$17,2,)</f>
        <v>0.46774199999999999</v>
      </c>
      <c r="J529">
        <f>VLOOKUP(F529,'[1]Winning index-IPL'!A$2:B$17,2,)</f>
        <v>0.5</v>
      </c>
      <c r="K529">
        <f>VLOOKUP(H529,'[1]Winning index-IPL'!A$2:B$17,2,)</f>
        <v>0.46774199999999999</v>
      </c>
      <c r="L529">
        <f t="shared" si="8"/>
        <v>1</v>
      </c>
    </row>
    <row r="530" spans="1:12" x14ac:dyDescent="0.35">
      <c r="A530" t="s">
        <v>152</v>
      </c>
      <c r="B530" s="5">
        <v>42478</v>
      </c>
      <c r="C530">
        <v>2016</v>
      </c>
      <c r="D530">
        <v>12</v>
      </c>
      <c r="E530" t="s">
        <v>25</v>
      </c>
      <c r="F530" t="s">
        <v>19</v>
      </c>
      <c r="G530" t="s">
        <v>153</v>
      </c>
      <c r="H530" t="s">
        <v>25</v>
      </c>
      <c r="I530">
        <f>VLOOKUP(E530,'[1]Winning index-IPL'!A$2:B$17,2,)</f>
        <v>0.49295800000000001</v>
      </c>
      <c r="J530">
        <f>VLOOKUP(F530,'[1]Winning index-IPL'!A$2:B$17,2,)</f>
        <v>0.55607499999999999</v>
      </c>
      <c r="K530">
        <f>VLOOKUP(H530,'[1]Winning index-IPL'!A$2:B$17,2,)</f>
        <v>0.49295800000000001</v>
      </c>
      <c r="L530">
        <f t="shared" si="8"/>
        <v>1</v>
      </c>
    </row>
    <row r="531" spans="1:12" x14ac:dyDescent="0.35">
      <c r="A531" t="s">
        <v>144</v>
      </c>
      <c r="B531" s="5">
        <v>42479</v>
      </c>
      <c r="C531">
        <v>2016</v>
      </c>
      <c r="D531">
        <v>13</v>
      </c>
      <c r="E531" t="s">
        <v>15</v>
      </c>
      <c r="F531" t="s">
        <v>17</v>
      </c>
      <c r="G531" t="s">
        <v>210</v>
      </c>
      <c r="H531" t="s">
        <v>17</v>
      </c>
      <c r="I531">
        <f>VLOOKUP(E531,'[1]Winning index-IPL'!A$2:B$17,2,)</f>
        <v>0.46774199999999999</v>
      </c>
      <c r="J531">
        <f>VLOOKUP(F531,'[1]Winning index-IPL'!A$2:B$17,2,)</f>
        <v>0.49532700000000002</v>
      </c>
      <c r="K531">
        <f>VLOOKUP(H531,'[1]Winning index-IPL'!A$2:B$17,2,)</f>
        <v>0.49532700000000002</v>
      </c>
      <c r="L531">
        <f t="shared" si="8"/>
        <v>0</v>
      </c>
    </row>
    <row r="532" spans="1:12" x14ac:dyDescent="0.35">
      <c r="A532" t="s">
        <v>148</v>
      </c>
      <c r="B532" s="5">
        <v>42480</v>
      </c>
      <c r="C532">
        <v>2016</v>
      </c>
      <c r="D532">
        <v>14</v>
      </c>
      <c r="E532" t="s">
        <v>19</v>
      </c>
      <c r="F532" t="s">
        <v>24</v>
      </c>
      <c r="G532" t="s">
        <v>149</v>
      </c>
      <c r="H532" t="s">
        <v>19</v>
      </c>
      <c r="I532">
        <f>VLOOKUP(E532,'[1]Winning index-IPL'!A$2:B$17,2,)</f>
        <v>0.55607499999999999</v>
      </c>
      <c r="J532">
        <f>VLOOKUP(F532,'[1]Winning index-IPL'!A$2:B$17,2,)</f>
        <v>0.48130800000000001</v>
      </c>
      <c r="K532">
        <f>VLOOKUP(H532,'[1]Winning index-IPL'!A$2:B$17,2,)</f>
        <v>0.55607499999999999</v>
      </c>
      <c r="L532">
        <f t="shared" si="8"/>
        <v>0</v>
      </c>
    </row>
    <row r="533" spans="1:12" x14ac:dyDescent="0.35">
      <c r="A533" t="s">
        <v>211</v>
      </c>
      <c r="B533" s="5">
        <v>42481</v>
      </c>
      <c r="C533">
        <v>2016</v>
      </c>
      <c r="D533">
        <v>15</v>
      </c>
      <c r="E533" t="s">
        <v>13</v>
      </c>
      <c r="F533" t="s">
        <v>25</v>
      </c>
      <c r="G533" t="s">
        <v>212</v>
      </c>
      <c r="H533" t="s">
        <v>25</v>
      </c>
      <c r="I533">
        <f>VLOOKUP(E533,'[1]Winning index-IPL'!A$2:B$17,2,)</f>
        <v>0.46428599999999998</v>
      </c>
      <c r="J533">
        <f>VLOOKUP(F533,'[1]Winning index-IPL'!A$2:B$17,2,)</f>
        <v>0.49295800000000001</v>
      </c>
      <c r="K533">
        <f>VLOOKUP(H533,'[1]Winning index-IPL'!A$2:B$17,2,)</f>
        <v>0.49295800000000001</v>
      </c>
      <c r="L533">
        <f t="shared" si="8"/>
        <v>0</v>
      </c>
    </row>
    <row r="534" spans="1:12" x14ac:dyDescent="0.35">
      <c r="A534" t="s">
        <v>197</v>
      </c>
      <c r="B534" s="5">
        <v>42482</v>
      </c>
      <c r="C534">
        <v>2016</v>
      </c>
      <c r="D534">
        <v>16</v>
      </c>
      <c r="E534" t="s">
        <v>209</v>
      </c>
      <c r="F534" t="s">
        <v>24</v>
      </c>
      <c r="G534" t="s">
        <v>199</v>
      </c>
      <c r="H534" t="s">
        <v>24</v>
      </c>
      <c r="I534">
        <f>VLOOKUP(E534,'[1]Winning index-IPL'!A$2:B$17,2,)</f>
        <v>0.5</v>
      </c>
      <c r="J534">
        <f>VLOOKUP(F534,'[1]Winning index-IPL'!A$2:B$17,2,)</f>
        <v>0.48130800000000001</v>
      </c>
      <c r="K534">
        <f>VLOOKUP(H534,'[1]Winning index-IPL'!A$2:B$17,2,)</f>
        <v>0.48130800000000001</v>
      </c>
      <c r="L534">
        <f t="shared" si="8"/>
        <v>1</v>
      </c>
    </row>
    <row r="535" spans="1:12" x14ac:dyDescent="0.35">
      <c r="A535" t="s">
        <v>152</v>
      </c>
      <c r="B535" s="5">
        <v>42483</v>
      </c>
      <c r="C535">
        <v>2016</v>
      </c>
      <c r="D535">
        <v>18</v>
      </c>
      <c r="E535" t="s">
        <v>25</v>
      </c>
      <c r="F535" t="s">
        <v>15</v>
      </c>
      <c r="G535" t="s">
        <v>153</v>
      </c>
      <c r="H535" t="s">
        <v>25</v>
      </c>
      <c r="I535">
        <f>VLOOKUP(E535,'[1]Winning index-IPL'!A$2:B$17,2,)</f>
        <v>0.49295800000000001</v>
      </c>
      <c r="J535">
        <f>VLOOKUP(F535,'[1]Winning index-IPL'!A$2:B$17,2,)</f>
        <v>0.46774199999999999</v>
      </c>
      <c r="K535">
        <f>VLOOKUP(H535,'[1]Winning index-IPL'!A$2:B$17,2,)</f>
        <v>0.49295800000000001</v>
      </c>
      <c r="L535">
        <f t="shared" si="8"/>
        <v>0</v>
      </c>
    </row>
    <row r="536" spans="1:12" x14ac:dyDescent="0.35">
      <c r="A536" t="s">
        <v>142</v>
      </c>
      <c r="B536" s="5">
        <v>42483</v>
      </c>
      <c r="C536">
        <v>2016</v>
      </c>
      <c r="D536">
        <v>17</v>
      </c>
      <c r="E536" t="s">
        <v>12</v>
      </c>
      <c r="F536" t="s">
        <v>19</v>
      </c>
      <c r="G536" t="s">
        <v>143</v>
      </c>
      <c r="H536" t="s">
        <v>12</v>
      </c>
      <c r="I536">
        <f>VLOOKUP(E536,'[1]Winning index-IPL'!A$2:B$17,2,)</f>
        <v>0.47196300000000002</v>
      </c>
      <c r="J536">
        <f>VLOOKUP(F536,'[1]Winning index-IPL'!A$2:B$17,2,)</f>
        <v>0.55607499999999999</v>
      </c>
      <c r="K536">
        <f>VLOOKUP(H536,'[1]Winning index-IPL'!A$2:B$17,2,)</f>
        <v>0.47196300000000002</v>
      </c>
      <c r="L536">
        <f t="shared" si="8"/>
        <v>1</v>
      </c>
    </row>
    <row r="537" spans="1:12" x14ac:dyDescent="0.35">
      <c r="A537" t="s">
        <v>197</v>
      </c>
      <c r="B537" s="5">
        <v>42484</v>
      </c>
      <c r="C537">
        <v>2016</v>
      </c>
      <c r="D537">
        <v>20</v>
      </c>
      <c r="E537" t="s">
        <v>209</v>
      </c>
      <c r="F537" t="s">
        <v>17</v>
      </c>
      <c r="G537" t="s">
        <v>199</v>
      </c>
      <c r="H537" t="s">
        <v>17</v>
      </c>
      <c r="I537">
        <f>VLOOKUP(E537,'[1]Winning index-IPL'!A$2:B$17,2,)</f>
        <v>0.5</v>
      </c>
      <c r="J537">
        <f>VLOOKUP(F537,'[1]Winning index-IPL'!A$2:B$17,2,)</f>
        <v>0.49532700000000002</v>
      </c>
      <c r="K537">
        <f>VLOOKUP(H537,'[1]Winning index-IPL'!A$2:B$17,2,)</f>
        <v>0.49532700000000002</v>
      </c>
      <c r="L537">
        <f t="shared" si="8"/>
        <v>1</v>
      </c>
    </row>
    <row r="538" spans="1:12" x14ac:dyDescent="0.35">
      <c r="A538" t="s">
        <v>211</v>
      </c>
      <c r="B538" s="5">
        <v>42484</v>
      </c>
      <c r="C538">
        <v>2016</v>
      </c>
      <c r="D538">
        <v>19</v>
      </c>
      <c r="E538" t="s">
        <v>13</v>
      </c>
      <c r="F538" t="s">
        <v>24</v>
      </c>
      <c r="G538" t="s">
        <v>212</v>
      </c>
      <c r="H538" t="s">
        <v>13</v>
      </c>
      <c r="I538">
        <f>VLOOKUP(E538,'[1]Winning index-IPL'!A$2:B$17,2,)</f>
        <v>0.46428599999999998</v>
      </c>
      <c r="J538">
        <f>VLOOKUP(F538,'[1]Winning index-IPL'!A$2:B$17,2,)</f>
        <v>0.48130800000000001</v>
      </c>
      <c r="K538">
        <f>VLOOKUP(H538,'[1]Winning index-IPL'!A$2:B$17,2,)</f>
        <v>0.46428599999999998</v>
      </c>
      <c r="L538">
        <f t="shared" si="8"/>
        <v>1</v>
      </c>
    </row>
    <row r="539" spans="1:12" x14ac:dyDescent="0.35">
      <c r="A539" t="s">
        <v>144</v>
      </c>
      <c r="B539" s="5">
        <v>42485</v>
      </c>
      <c r="C539">
        <v>2016</v>
      </c>
      <c r="D539">
        <v>21</v>
      </c>
      <c r="E539" t="s">
        <v>15</v>
      </c>
      <c r="F539" t="s">
        <v>19</v>
      </c>
      <c r="G539" t="s">
        <v>210</v>
      </c>
      <c r="H539" t="s">
        <v>19</v>
      </c>
      <c r="I539">
        <f>VLOOKUP(E539,'[1]Winning index-IPL'!A$2:B$17,2,)</f>
        <v>0.46774199999999999</v>
      </c>
      <c r="J539">
        <f>VLOOKUP(F539,'[1]Winning index-IPL'!A$2:B$17,2,)</f>
        <v>0.55607499999999999</v>
      </c>
      <c r="K539">
        <f>VLOOKUP(H539,'[1]Winning index-IPL'!A$2:B$17,2,)</f>
        <v>0.55607499999999999</v>
      </c>
      <c r="L539">
        <f t="shared" si="8"/>
        <v>0</v>
      </c>
    </row>
    <row r="540" spans="1:12" x14ac:dyDescent="0.35">
      <c r="A540" t="s">
        <v>152</v>
      </c>
      <c r="B540" s="5">
        <v>42486</v>
      </c>
      <c r="C540">
        <v>2016</v>
      </c>
      <c r="D540">
        <v>22</v>
      </c>
      <c r="E540" t="s">
        <v>25</v>
      </c>
      <c r="F540" t="s">
        <v>209</v>
      </c>
      <c r="G540" t="s">
        <v>153</v>
      </c>
      <c r="H540" t="s">
        <v>209</v>
      </c>
      <c r="I540">
        <f>VLOOKUP(E540,'[1]Winning index-IPL'!A$2:B$17,2,)</f>
        <v>0.49295800000000001</v>
      </c>
      <c r="J540">
        <f>VLOOKUP(F540,'[1]Winning index-IPL'!A$2:B$17,2,)</f>
        <v>0.5</v>
      </c>
      <c r="K540">
        <f>VLOOKUP(H540,'[1]Winning index-IPL'!A$2:B$17,2,)</f>
        <v>0.5</v>
      </c>
      <c r="L540">
        <f t="shared" si="8"/>
        <v>0</v>
      </c>
    </row>
    <row r="541" spans="1:12" x14ac:dyDescent="0.35">
      <c r="A541" t="s">
        <v>142</v>
      </c>
      <c r="B541" s="5">
        <v>42487</v>
      </c>
      <c r="C541">
        <v>2016</v>
      </c>
      <c r="D541">
        <v>23</v>
      </c>
      <c r="E541" t="s">
        <v>12</v>
      </c>
      <c r="F541" t="s">
        <v>13</v>
      </c>
      <c r="G541" t="s">
        <v>143</v>
      </c>
      <c r="H541" t="s">
        <v>13</v>
      </c>
      <c r="I541">
        <f>VLOOKUP(E541,'[1]Winning index-IPL'!A$2:B$17,2,)</f>
        <v>0.47196300000000002</v>
      </c>
      <c r="J541">
        <f>VLOOKUP(F541,'[1]Winning index-IPL'!A$2:B$17,2,)</f>
        <v>0.46428599999999998</v>
      </c>
      <c r="K541">
        <f>VLOOKUP(H541,'[1]Winning index-IPL'!A$2:B$17,2,)</f>
        <v>0.46428599999999998</v>
      </c>
      <c r="L541">
        <f t="shared" si="8"/>
        <v>1</v>
      </c>
    </row>
    <row r="542" spans="1:12" x14ac:dyDescent="0.35">
      <c r="A542" t="s">
        <v>148</v>
      </c>
      <c r="B542" s="5">
        <v>42488</v>
      </c>
      <c r="C542">
        <v>2016</v>
      </c>
      <c r="D542">
        <v>24</v>
      </c>
      <c r="E542" t="s">
        <v>19</v>
      </c>
      <c r="F542" t="s">
        <v>17</v>
      </c>
      <c r="G542" t="s">
        <v>149</v>
      </c>
      <c r="H542" t="s">
        <v>19</v>
      </c>
      <c r="I542">
        <f>VLOOKUP(E542,'[1]Winning index-IPL'!A$2:B$17,2,)</f>
        <v>0.55607499999999999</v>
      </c>
      <c r="J542">
        <f>VLOOKUP(F542,'[1]Winning index-IPL'!A$2:B$17,2,)</f>
        <v>0.49532700000000002</v>
      </c>
      <c r="K542">
        <f>VLOOKUP(H542,'[1]Winning index-IPL'!A$2:B$17,2,)</f>
        <v>0.55607499999999999</v>
      </c>
      <c r="L542">
        <f t="shared" si="8"/>
        <v>0</v>
      </c>
    </row>
    <row r="543" spans="1:12" x14ac:dyDescent="0.35">
      <c r="A543" t="s">
        <v>197</v>
      </c>
      <c r="B543" s="5">
        <v>42489</v>
      </c>
      <c r="C543">
        <v>2016</v>
      </c>
      <c r="D543">
        <v>25</v>
      </c>
      <c r="E543" t="s">
        <v>209</v>
      </c>
      <c r="F543" t="s">
        <v>13</v>
      </c>
      <c r="G543" t="s">
        <v>199</v>
      </c>
      <c r="H543" t="s">
        <v>13</v>
      </c>
      <c r="I543">
        <f>VLOOKUP(E543,'[1]Winning index-IPL'!A$2:B$17,2,)</f>
        <v>0.5</v>
      </c>
      <c r="J543">
        <f>VLOOKUP(F543,'[1]Winning index-IPL'!A$2:B$17,2,)</f>
        <v>0.46428599999999998</v>
      </c>
      <c r="K543">
        <f>VLOOKUP(H543,'[1]Winning index-IPL'!A$2:B$17,2,)</f>
        <v>0.46428599999999998</v>
      </c>
      <c r="L543">
        <f t="shared" si="8"/>
        <v>1</v>
      </c>
    </row>
    <row r="544" spans="1:12" x14ac:dyDescent="0.35">
      <c r="A544" t="s">
        <v>142</v>
      </c>
      <c r="B544" s="5">
        <v>42490</v>
      </c>
      <c r="C544">
        <v>2016</v>
      </c>
      <c r="D544">
        <v>26</v>
      </c>
      <c r="E544" t="s">
        <v>12</v>
      </c>
      <c r="F544" t="s">
        <v>17</v>
      </c>
      <c r="G544" t="s">
        <v>143</v>
      </c>
      <c r="H544" t="s">
        <v>12</v>
      </c>
      <c r="I544">
        <f>VLOOKUP(E544,'[1]Winning index-IPL'!A$2:B$17,2,)</f>
        <v>0.47196300000000002</v>
      </c>
      <c r="J544">
        <f>VLOOKUP(F544,'[1]Winning index-IPL'!A$2:B$17,2,)</f>
        <v>0.49532700000000002</v>
      </c>
      <c r="K544">
        <f>VLOOKUP(H544,'[1]Winning index-IPL'!A$2:B$17,2,)</f>
        <v>0.47196300000000002</v>
      </c>
      <c r="L544">
        <f t="shared" si="8"/>
        <v>1</v>
      </c>
    </row>
    <row r="545" spans="1:12" x14ac:dyDescent="0.35">
      <c r="A545" t="s">
        <v>152</v>
      </c>
      <c r="B545" s="5">
        <v>42490</v>
      </c>
      <c r="C545">
        <v>2016</v>
      </c>
      <c r="D545">
        <v>27</v>
      </c>
      <c r="E545" t="s">
        <v>25</v>
      </c>
      <c r="F545" t="s">
        <v>24</v>
      </c>
      <c r="G545" t="s">
        <v>153</v>
      </c>
      <c r="H545" t="s">
        <v>25</v>
      </c>
      <c r="I545">
        <f>VLOOKUP(E545,'[1]Winning index-IPL'!A$2:B$17,2,)</f>
        <v>0.49295800000000001</v>
      </c>
      <c r="J545">
        <f>VLOOKUP(F545,'[1]Winning index-IPL'!A$2:B$17,2,)</f>
        <v>0.48130800000000001</v>
      </c>
      <c r="K545">
        <f>VLOOKUP(H545,'[1]Winning index-IPL'!A$2:B$17,2,)</f>
        <v>0.49295800000000001</v>
      </c>
      <c r="L545">
        <f t="shared" si="8"/>
        <v>0</v>
      </c>
    </row>
    <row r="546" spans="1:12" x14ac:dyDescent="0.35">
      <c r="A546" t="s">
        <v>211</v>
      </c>
      <c r="B546" s="5">
        <v>42491</v>
      </c>
      <c r="C546">
        <v>2016</v>
      </c>
      <c r="D546">
        <v>28</v>
      </c>
      <c r="E546" t="s">
        <v>13</v>
      </c>
      <c r="F546" t="s">
        <v>15</v>
      </c>
      <c r="G546" t="s">
        <v>212</v>
      </c>
      <c r="H546" t="s">
        <v>15</v>
      </c>
      <c r="I546">
        <f>VLOOKUP(E546,'[1]Winning index-IPL'!A$2:B$17,2,)</f>
        <v>0.46428599999999998</v>
      </c>
      <c r="J546">
        <f>VLOOKUP(F546,'[1]Winning index-IPL'!A$2:B$17,2,)</f>
        <v>0.46774199999999999</v>
      </c>
      <c r="K546">
        <f>VLOOKUP(H546,'[1]Winning index-IPL'!A$2:B$17,2,)</f>
        <v>0.46774199999999999</v>
      </c>
      <c r="L546">
        <f t="shared" si="8"/>
        <v>0</v>
      </c>
    </row>
    <row r="547" spans="1:12" x14ac:dyDescent="0.35">
      <c r="A547" t="s">
        <v>197</v>
      </c>
      <c r="B547" s="5">
        <v>42491</v>
      </c>
      <c r="C547">
        <v>2016</v>
      </c>
      <c r="D547">
        <v>29</v>
      </c>
      <c r="E547" t="s">
        <v>209</v>
      </c>
      <c r="F547" t="s">
        <v>19</v>
      </c>
      <c r="G547" t="s">
        <v>199</v>
      </c>
      <c r="H547" t="s">
        <v>19</v>
      </c>
      <c r="I547">
        <f>VLOOKUP(E547,'[1]Winning index-IPL'!A$2:B$17,2,)</f>
        <v>0.5</v>
      </c>
      <c r="J547">
        <f>VLOOKUP(F547,'[1]Winning index-IPL'!A$2:B$17,2,)</f>
        <v>0.55607499999999999</v>
      </c>
      <c r="K547">
        <f>VLOOKUP(H547,'[1]Winning index-IPL'!A$2:B$17,2,)</f>
        <v>0.55607499999999999</v>
      </c>
      <c r="L547">
        <f t="shared" si="8"/>
        <v>0</v>
      </c>
    </row>
    <row r="548" spans="1:12" x14ac:dyDescent="0.35">
      <c r="A548" t="s">
        <v>139</v>
      </c>
      <c r="B548" s="5">
        <v>42492</v>
      </c>
      <c r="C548">
        <v>2016</v>
      </c>
      <c r="D548">
        <v>30</v>
      </c>
      <c r="E548" t="s">
        <v>24</v>
      </c>
      <c r="F548" t="s">
        <v>17</v>
      </c>
      <c r="G548" t="s">
        <v>141</v>
      </c>
      <c r="H548" t="s">
        <v>17</v>
      </c>
      <c r="I548">
        <f>VLOOKUP(E548,'[1]Winning index-IPL'!A$2:B$17,2,)</f>
        <v>0.48130800000000001</v>
      </c>
      <c r="J548">
        <f>VLOOKUP(F548,'[1]Winning index-IPL'!A$2:B$17,2,)</f>
        <v>0.49532700000000002</v>
      </c>
      <c r="K548">
        <f>VLOOKUP(H548,'[1]Winning index-IPL'!A$2:B$17,2,)</f>
        <v>0.49532700000000002</v>
      </c>
      <c r="L548">
        <f t="shared" si="8"/>
        <v>0</v>
      </c>
    </row>
    <row r="549" spans="1:12" x14ac:dyDescent="0.35">
      <c r="A549" t="s">
        <v>211</v>
      </c>
      <c r="B549" s="5">
        <v>42493</v>
      </c>
      <c r="C549">
        <v>2016</v>
      </c>
      <c r="D549">
        <v>31</v>
      </c>
      <c r="E549" t="s">
        <v>13</v>
      </c>
      <c r="F549" t="s">
        <v>12</v>
      </c>
      <c r="G549" t="s">
        <v>212</v>
      </c>
      <c r="H549" t="s">
        <v>12</v>
      </c>
      <c r="I549">
        <f>VLOOKUP(E549,'[1]Winning index-IPL'!A$2:B$17,2,)</f>
        <v>0.46428599999999998</v>
      </c>
      <c r="J549">
        <f>VLOOKUP(F549,'[1]Winning index-IPL'!A$2:B$17,2,)</f>
        <v>0.47196300000000002</v>
      </c>
      <c r="K549">
        <f>VLOOKUP(H549,'[1]Winning index-IPL'!A$2:B$17,2,)</f>
        <v>0.47196300000000002</v>
      </c>
      <c r="L549">
        <f t="shared" si="8"/>
        <v>0</v>
      </c>
    </row>
    <row r="550" spans="1:12" x14ac:dyDescent="0.35">
      <c r="A550" t="s">
        <v>146</v>
      </c>
      <c r="B550" s="5">
        <v>42494</v>
      </c>
      <c r="C550">
        <v>2016</v>
      </c>
      <c r="D550">
        <v>32</v>
      </c>
      <c r="E550" t="s">
        <v>17</v>
      </c>
      <c r="F550" t="s">
        <v>15</v>
      </c>
      <c r="G550" t="s">
        <v>147</v>
      </c>
      <c r="H550" t="s">
        <v>17</v>
      </c>
      <c r="I550">
        <f>VLOOKUP(E550,'[1]Winning index-IPL'!A$2:B$17,2,)</f>
        <v>0.49532700000000002</v>
      </c>
      <c r="J550">
        <f>VLOOKUP(F550,'[1]Winning index-IPL'!A$2:B$17,2,)</f>
        <v>0.46774199999999999</v>
      </c>
      <c r="K550">
        <f>VLOOKUP(H550,'[1]Winning index-IPL'!A$2:B$17,2,)</f>
        <v>0.49532700000000002</v>
      </c>
      <c r="L550">
        <f t="shared" si="8"/>
        <v>0</v>
      </c>
    </row>
    <row r="551" spans="1:12" x14ac:dyDescent="0.35">
      <c r="A551" t="s">
        <v>142</v>
      </c>
      <c r="B551" s="5">
        <v>42495</v>
      </c>
      <c r="C551">
        <v>2016</v>
      </c>
      <c r="D551">
        <v>33</v>
      </c>
      <c r="E551" t="s">
        <v>12</v>
      </c>
      <c r="F551" t="s">
        <v>209</v>
      </c>
      <c r="G551" t="s">
        <v>143</v>
      </c>
      <c r="H551" t="s">
        <v>209</v>
      </c>
      <c r="I551">
        <f>VLOOKUP(E551,'[1]Winning index-IPL'!A$2:B$17,2,)</f>
        <v>0.47196300000000002</v>
      </c>
      <c r="J551">
        <f>VLOOKUP(F551,'[1]Winning index-IPL'!A$2:B$17,2,)</f>
        <v>0.5</v>
      </c>
      <c r="K551">
        <f>VLOOKUP(H551,'[1]Winning index-IPL'!A$2:B$17,2,)</f>
        <v>0.5</v>
      </c>
      <c r="L551">
        <f t="shared" si="8"/>
        <v>0</v>
      </c>
    </row>
    <row r="552" spans="1:12" x14ac:dyDescent="0.35">
      <c r="A552" t="s">
        <v>152</v>
      </c>
      <c r="B552" s="5">
        <v>42496</v>
      </c>
      <c r="C552">
        <v>2016</v>
      </c>
      <c r="D552">
        <v>34</v>
      </c>
      <c r="E552" t="s">
        <v>25</v>
      </c>
      <c r="F552" t="s">
        <v>13</v>
      </c>
      <c r="G552" t="s">
        <v>153</v>
      </c>
      <c r="H552" t="s">
        <v>25</v>
      </c>
      <c r="I552">
        <f>VLOOKUP(E552,'[1]Winning index-IPL'!A$2:B$17,2,)</f>
        <v>0.49295800000000001</v>
      </c>
      <c r="J552">
        <f>VLOOKUP(F552,'[1]Winning index-IPL'!A$2:B$17,2,)</f>
        <v>0.46428599999999998</v>
      </c>
      <c r="K552">
        <f>VLOOKUP(H552,'[1]Winning index-IPL'!A$2:B$17,2,)</f>
        <v>0.49295800000000001</v>
      </c>
      <c r="L552">
        <f t="shared" si="8"/>
        <v>0</v>
      </c>
    </row>
    <row r="553" spans="1:12" x14ac:dyDescent="0.35">
      <c r="A553" t="s">
        <v>144</v>
      </c>
      <c r="B553" s="5">
        <v>42497</v>
      </c>
      <c r="C553">
        <v>2016</v>
      </c>
      <c r="D553">
        <v>36</v>
      </c>
      <c r="E553" t="s">
        <v>15</v>
      </c>
      <c r="F553" t="s">
        <v>12</v>
      </c>
      <c r="G553" t="s">
        <v>210</v>
      </c>
      <c r="H553" t="s">
        <v>15</v>
      </c>
      <c r="I553">
        <f>VLOOKUP(E553,'[1]Winning index-IPL'!A$2:B$17,2,)</f>
        <v>0.46774199999999999</v>
      </c>
      <c r="J553">
        <f>VLOOKUP(F553,'[1]Winning index-IPL'!A$2:B$17,2,)</f>
        <v>0.47196300000000002</v>
      </c>
      <c r="K553">
        <f>VLOOKUP(H553,'[1]Winning index-IPL'!A$2:B$17,2,)</f>
        <v>0.46774199999999999</v>
      </c>
      <c r="L553">
        <f t="shared" si="8"/>
        <v>1</v>
      </c>
    </row>
    <row r="554" spans="1:12" x14ac:dyDescent="0.35">
      <c r="A554" t="s">
        <v>139</v>
      </c>
      <c r="B554" s="5">
        <v>42497</v>
      </c>
      <c r="C554">
        <v>2016</v>
      </c>
      <c r="D554">
        <v>35</v>
      </c>
      <c r="E554" t="s">
        <v>24</v>
      </c>
      <c r="F554" t="s">
        <v>209</v>
      </c>
      <c r="G554" t="s">
        <v>141</v>
      </c>
      <c r="H554" t="s">
        <v>24</v>
      </c>
      <c r="I554">
        <f>VLOOKUP(E554,'[1]Winning index-IPL'!A$2:B$17,2,)</f>
        <v>0.48130800000000001</v>
      </c>
      <c r="J554">
        <f>VLOOKUP(F554,'[1]Winning index-IPL'!A$2:B$17,2,)</f>
        <v>0.5</v>
      </c>
      <c r="K554">
        <f>VLOOKUP(H554,'[1]Winning index-IPL'!A$2:B$17,2,)</f>
        <v>0.48130800000000001</v>
      </c>
      <c r="L554">
        <f t="shared" si="8"/>
        <v>1</v>
      </c>
    </row>
    <row r="555" spans="1:12" x14ac:dyDescent="0.35">
      <c r="A555" t="s">
        <v>146</v>
      </c>
      <c r="B555" s="5">
        <v>42498</v>
      </c>
      <c r="C555">
        <v>2016</v>
      </c>
      <c r="D555">
        <v>38</v>
      </c>
      <c r="E555" t="s">
        <v>17</v>
      </c>
      <c r="F555" t="s">
        <v>13</v>
      </c>
      <c r="G555" t="s">
        <v>147</v>
      </c>
      <c r="H555" t="s">
        <v>13</v>
      </c>
      <c r="I555">
        <f>VLOOKUP(E555,'[1]Winning index-IPL'!A$2:B$17,2,)</f>
        <v>0.49532700000000002</v>
      </c>
      <c r="J555">
        <f>VLOOKUP(F555,'[1]Winning index-IPL'!A$2:B$17,2,)</f>
        <v>0.46428599999999998</v>
      </c>
      <c r="K555">
        <f>VLOOKUP(H555,'[1]Winning index-IPL'!A$2:B$17,2,)</f>
        <v>0.46428599999999998</v>
      </c>
      <c r="L555">
        <f t="shared" si="8"/>
        <v>1</v>
      </c>
    </row>
    <row r="556" spans="1:12" x14ac:dyDescent="0.35">
      <c r="A556" t="s">
        <v>195</v>
      </c>
      <c r="B556" s="5">
        <v>42498</v>
      </c>
      <c r="C556">
        <v>2016</v>
      </c>
      <c r="D556">
        <v>37</v>
      </c>
      <c r="E556" t="s">
        <v>19</v>
      </c>
      <c r="F556" t="s">
        <v>25</v>
      </c>
      <c r="G556" t="s">
        <v>196</v>
      </c>
      <c r="H556" t="s">
        <v>25</v>
      </c>
      <c r="I556">
        <f>VLOOKUP(E556,'[1]Winning index-IPL'!A$2:B$17,2,)</f>
        <v>0.55607499999999999</v>
      </c>
      <c r="J556">
        <f>VLOOKUP(F556,'[1]Winning index-IPL'!A$2:B$17,2,)</f>
        <v>0.49295800000000001</v>
      </c>
      <c r="K556">
        <f>VLOOKUP(H556,'[1]Winning index-IPL'!A$2:B$17,2,)</f>
        <v>0.49295800000000001</v>
      </c>
      <c r="L556">
        <f t="shared" si="8"/>
        <v>1</v>
      </c>
    </row>
    <row r="557" spans="1:12" x14ac:dyDescent="0.35">
      <c r="A557" t="s">
        <v>144</v>
      </c>
      <c r="B557" s="5">
        <v>42499</v>
      </c>
      <c r="C557">
        <v>2016</v>
      </c>
      <c r="D557">
        <v>39</v>
      </c>
      <c r="E557" t="s">
        <v>15</v>
      </c>
      <c r="F557" t="s">
        <v>24</v>
      </c>
      <c r="G557" t="s">
        <v>210</v>
      </c>
      <c r="H557" t="s">
        <v>24</v>
      </c>
      <c r="I557">
        <f>VLOOKUP(E557,'[1]Winning index-IPL'!A$2:B$17,2,)</f>
        <v>0.46774199999999999</v>
      </c>
      <c r="J557">
        <f>VLOOKUP(F557,'[1]Winning index-IPL'!A$2:B$17,2,)</f>
        <v>0.48130800000000001</v>
      </c>
      <c r="K557">
        <f>VLOOKUP(H557,'[1]Winning index-IPL'!A$2:B$17,2,)</f>
        <v>0.48130800000000001</v>
      </c>
      <c r="L557">
        <f t="shared" si="8"/>
        <v>0</v>
      </c>
    </row>
    <row r="558" spans="1:12" x14ac:dyDescent="0.35">
      <c r="A558" t="s">
        <v>195</v>
      </c>
      <c r="B558" s="5">
        <v>42500</v>
      </c>
      <c r="C558">
        <v>2016</v>
      </c>
      <c r="D558">
        <v>40</v>
      </c>
      <c r="E558" t="s">
        <v>209</v>
      </c>
      <c r="F558" t="s">
        <v>25</v>
      </c>
      <c r="G558" t="s">
        <v>196</v>
      </c>
      <c r="H558" t="s">
        <v>25</v>
      </c>
      <c r="I558">
        <f>VLOOKUP(E558,'[1]Winning index-IPL'!A$2:B$17,2,)</f>
        <v>0.5</v>
      </c>
      <c r="J558">
        <f>VLOOKUP(F558,'[1]Winning index-IPL'!A$2:B$17,2,)</f>
        <v>0.49295800000000001</v>
      </c>
      <c r="K558">
        <f>VLOOKUP(H558,'[1]Winning index-IPL'!A$2:B$17,2,)</f>
        <v>0.49295800000000001</v>
      </c>
      <c r="L558">
        <f t="shared" si="8"/>
        <v>1</v>
      </c>
    </row>
    <row r="559" spans="1:12" x14ac:dyDescent="0.35">
      <c r="A559" t="s">
        <v>139</v>
      </c>
      <c r="B559" s="5">
        <v>42501</v>
      </c>
      <c r="C559">
        <v>2016</v>
      </c>
      <c r="D559">
        <v>41</v>
      </c>
      <c r="E559" t="s">
        <v>24</v>
      </c>
      <c r="F559" t="s">
        <v>19</v>
      </c>
      <c r="G559" t="s">
        <v>141</v>
      </c>
      <c r="H559" t="s">
        <v>19</v>
      </c>
      <c r="I559">
        <f>VLOOKUP(E559,'[1]Winning index-IPL'!A$2:B$17,2,)</f>
        <v>0.48130800000000001</v>
      </c>
      <c r="J559">
        <f>VLOOKUP(F559,'[1]Winning index-IPL'!A$2:B$17,2,)</f>
        <v>0.55607499999999999</v>
      </c>
      <c r="K559">
        <f>VLOOKUP(H559,'[1]Winning index-IPL'!A$2:B$17,2,)</f>
        <v>0.55607499999999999</v>
      </c>
      <c r="L559">
        <f t="shared" si="8"/>
        <v>0</v>
      </c>
    </row>
    <row r="560" spans="1:12" x14ac:dyDescent="0.35">
      <c r="A560" t="s">
        <v>152</v>
      </c>
      <c r="B560" s="5">
        <v>42502</v>
      </c>
      <c r="C560">
        <v>2016</v>
      </c>
      <c r="D560">
        <v>42</v>
      </c>
      <c r="E560" t="s">
        <v>25</v>
      </c>
      <c r="F560" t="s">
        <v>12</v>
      </c>
      <c r="G560" t="s">
        <v>153</v>
      </c>
      <c r="H560" t="s">
        <v>12</v>
      </c>
      <c r="I560">
        <f>VLOOKUP(E560,'[1]Winning index-IPL'!A$2:B$17,2,)</f>
        <v>0.49295800000000001</v>
      </c>
      <c r="J560">
        <f>VLOOKUP(F560,'[1]Winning index-IPL'!A$2:B$17,2,)</f>
        <v>0.47196300000000002</v>
      </c>
      <c r="K560">
        <f>VLOOKUP(H560,'[1]Winning index-IPL'!A$2:B$17,2,)</f>
        <v>0.47196300000000002</v>
      </c>
      <c r="L560">
        <f t="shared" si="8"/>
        <v>1</v>
      </c>
    </row>
    <row r="561" spans="1:12" x14ac:dyDescent="0.35">
      <c r="A561" t="s">
        <v>195</v>
      </c>
      <c r="B561" s="5">
        <v>42503</v>
      </c>
      <c r="C561">
        <v>2016</v>
      </c>
      <c r="D561">
        <v>43</v>
      </c>
      <c r="E561" t="s">
        <v>19</v>
      </c>
      <c r="F561" t="s">
        <v>15</v>
      </c>
      <c r="G561" t="s">
        <v>196</v>
      </c>
      <c r="H561" t="s">
        <v>15</v>
      </c>
      <c r="I561">
        <f>VLOOKUP(E561,'[1]Winning index-IPL'!A$2:B$17,2,)</f>
        <v>0.55607499999999999</v>
      </c>
      <c r="J561">
        <f>VLOOKUP(F561,'[1]Winning index-IPL'!A$2:B$17,2,)</f>
        <v>0.46774199999999999</v>
      </c>
      <c r="K561">
        <f>VLOOKUP(H561,'[1]Winning index-IPL'!A$2:B$17,2,)</f>
        <v>0.46774199999999999</v>
      </c>
      <c r="L561">
        <f t="shared" si="8"/>
        <v>1</v>
      </c>
    </row>
    <row r="562" spans="1:12" x14ac:dyDescent="0.35">
      <c r="A562" t="s">
        <v>139</v>
      </c>
      <c r="B562" s="5">
        <v>42504</v>
      </c>
      <c r="C562">
        <v>2016</v>
      </c>
      <c r="D562">
        <v>44</v>
      </c>
      <c r="E562" t="s">
        <v>24</v>
      </c>
      <c r="F562" t="s">
        <v>13</v>
      </c>
      <c r="G562" t="s">
        <v>141</v>
      </c>
      <c r="H562" t="s">
        <v>24</v>
      </c>
      <c r="I562">
        <f>VLOOKUP(E562,'[1]Winning index-IPL'!A$2:B$17,2,)</f>
        <v>0.48130800000000001</v>
      </c>
      <c r="J562">
        <f>VLOOKUP(F562,'[1]Winning index-IPL'!A$2:B$17,2,)</f>
        <v>0.46428599999999998</v>
      </c>
      <c r="K562">
        <f>VLOOKUP(H562,'[1]Winning index-IPL'!A$2:B$17,2,)</f>
        <v>0.48130800000000001</v>
      </c>
      <c r="L562">
        <f t="shared" si="8"/>
        <v>0</v>
      </c>
    </row>
    <row r="563" spans="1:12" x14ac:dyDescent="0.35">
      <c r="A563" t="s">
        <v>146</v>
      </c>
      <c r="B563" s="5">
        <v>42504</v>
      </c>
      <c r="C563">
        <v>2016</v>
      </c>
      <c r="D563">
        <v>45</v>
      </c>
      <c r="E563" t="s">
        <v>17</v>
      </c>
      <c r="F563" t="s">
        <v>209</v>
      </c>
      <c r="G563" t="s">
        <v>147</v>
      </c>
      <c r="H563" t="s">
        <v>17</v>
      </c>
      <c r="I563">
        <f>VLOOKUP(E563,'[1]Winning index-IPL'!A$2:B$17,2,)</f>
        <v>0.49532700000000002</v>
      </c>
      <c r="J563">
        <f>VLOOKUP(F563,'[1]Winning index-IPL'!A$2:B$17,2,)</f>
        <v>0.5</v>
      </c>
      <c r="K563">
        <f>VLOOKUP(H563,'[1]Winning index-IPL'!A$2:B$17,2,)</f>
        <v>0.49532700000000002</v>
      </c>
      <c r="L563">
        <f t="shared" si="8"/>
        <v>1</v>
      </c>
    </row>
    <row r="564" spans="1:12" x14ac:dyDescent="0.35">
      <c r="A564" t="s">
        <v>144</v>
      </c>
      <c r="B564" s="5">
        <v>42505</v>
      </c>
      <c r="C564">
        <v>2016</v>
      </c>
      <c r="D564">
        <v>46</v>
      </c>
      <c r="E564" t="s">
        <v>15</v>
      </c>
      <c r="F564" t="s">
        <v>25</v>
      </c>
      <c r="G564" t="s">
        <v>210</v>
      </c>
      <c r="H564" t="s">
        <v>25</v>
      </c>
      <c r="I564">
        <f>VLOOKUP(E564,'[1]Winning index-IPL'!A$2:B$17,2,)</f>
        <v>0.46774199999999999</v>
      </c>
      <c r="J564">
        <f>VLOOKUP(F564,'[1]Winning index-IPL'!A$2:B$17,2,)</f>
        <v>0.49295800000000001</v>
      </c>
      <c r="K564">
        <f>VLOOKUP(H564,'[1]Winning index-IPL'!A$2:B$17,2,)</f>
        <v>0.49295800000000001</v>
      </c>
      <c r="L564">
        <f t="shared" si="8"/>
        <v>0</v>
      </c>
    </row>
    <row r="565" spans="1:12" x14ac:dyDescent="0.35">
      <c r="A565" t="s">
        <v>195</v>
      </c>
      <c r="B565" s="5">
        <v>42505</v>
      </c>
      <c r="C565">
        <v>2016</v>
      </c>
      <c r="D565">
        <v>47</v>
      </c>
      <c r="E565" t="s">
        <v>19</v>
      </c>
      <c r="F565" t="s">
        <v>12</v>
      </c>
      <c r="G565" t="s">
        <v>196</v>
      </c>
      <c r="H565" t="s">
        <v>19</v>
      </c>
      <c r="I565">
        <f>VLOOKUP(E565,'[1]Winning index-IPL'!A$2:B$17,2,)</f>
        <v>0.55607499999999999</v>
      </c>
      <c r="J565">
        <f>VLOOKUP(F565,'[1]Winning index-IPL'!A$2:B$17,2,)</f>
        <v>0.47196300000000002</v>
      </c>
      <c r="K565">
        <f>VLOOKUP(H565,'[1]Winning index-IPL'!A$2:B$17,2,)</f>
        <v>0.55607499999999999</v>
      </c>
      <c r="L565">
        <f t="shared" si="8"/>
        <v>0</v>
      </c>
    </row>
    <row r="566" spans="1:12" x14ac:dyDescent="0.35">
      <c r="A566" t="s">
        <v>146</v>
      </c>
      <c r="B566" s="5">
        <v>42506</v>
      </c>
      <c r="C566">
        <v>2016</v>
      </c>
      <c r="D566">
        <v>48</v>
      </c>
      <c r="E566" t="s">
        <v>17</v>
      </c>
      <c r="F566" t="s">
        <v>24</v>
      </c>
      <c r="G566" t="s">
        <v>147</v>
      </c>
      <c r="H566" t="s">
        <v>24</v>
      </c>
      <c r="I566">
        <f>VLOOKUP(E566,'[1]Winning index-IPL'!A$2:B$17,2,)</f>
        <v>0.49532700000000002</v>
      </c>
      <c r="J566">
        <f>VLOOKUP(F566,'[1]Winning index-IPL'!A$2:B$17,2,)</f>
        <v>0.48130800000000001</v>
      </c>
      <c r="K566">
        <f>VLOOKUP(H566,'[1]Winning index-IPL'!A$2:B$17,2,)</f>
        <v>0.48130800000000001</v>
      </c>
      <c r="L566">
        <f t="shared" si="8"/>
        <v>1</v>
      </c>
    </row>
    <row r="567" spans="1:12" x14ac:dyDescent="0.35">
      <c r="A567" t="s">
        <v>195</v>
      </c>
      <c r="B567" s="5">
        <v>42507</v>
      </c>
      <c r="C567">
        <v>2016</v>
      </c>
      <c r="D567">
        <v>49</v>
      </c>
      <c r="E567" t="s">
        <v>209</v>
      </c>
      <c r="F567" t="s">
        <v>12</v>
      </c>
      <c r="G567" t="s">
        <v>196</v>
      </c>
      <c r="H567" t="s">
        <v>209</v>
      </c>
      <c r="I567">
        <f>VLOOKUP(E567,'[1]Winning index-IPL'!A$2:B$17,2,)</f>
        <v>0.5</v>
      </c>
      <c r="J567">
        <f>VLOOKUP(F567,'[1]Winning index-IPL'!A$2:B$17,2,)</f>
        <v>0.47196300000000002</v>
      </c>
      <c r="K567">
        <f>VLOOKUP(H567,'[1]Winning index-IPL'!A$2:B$17,2,)</f>
        <v>0.5</v>
      </c>
      <c r="L567">
        <f t="shared" si="8"/>
        <v>0</v>
      </c>
    </row>
    <row r="568" spans="1:12" x14ac:dyDescent="0.35">
      <c r="A568" t="s">
        <v>139</v>
      </c>
      <c r="B568" s="5">
        <v>42508</v>
      </c>
      <c r="C568">
        <v>2016</v>
      </c>
      <c r="D568">
        <v>50</v>
      </c>
      <c r="E568" t="s">
        <v>24</v>
      </c>
      <c r="F568" t="s">
        <v>15</v>
      </c>
      <c r="G568" t="s">
        <v>141</v>
      </c>
      <c r="H568" t="s">
        <v>24</v>
      </c>
      <c r="I568">
        <f>VLOOKUP(E568,'[1]Winning index-IPL'!A$2:B$17,2,)</f>
        <v>0.48130800000000001</v>
      </c>
      <c r="J568">
        <f>VLOOKUP(F568,'[1]Winning index-IPL'!A$2:B$17,2,)</f>
        <v>0.46774199999999999</v>
      </c>
      <c r="K568">
        <f>VLOOKUP(H568,'[1]Winning index-IPL'!A$2:B$17,2,)</f>
        <v>0.48130800000000001</v>
      </c>
      <c r="L568">
        <f t="shared" si="8"/>
        <v>0</v>
      </c>
    </row>
    <row r="569" spans="1:12" x14ac:dyDescent="0.35">
      <c r="A569" t="s">
        <v>213</v>
      </c>
      <c r="B569" s="5">
        <v>42509</v>
      </c>
      <c r="C569">
        <v>2016</v>
      </c>
      <c r="D569">
        <v>51</v>
      </c>
      <c r="E569" t="s">
        <v>13</v>
      </c>
      <c r="F569" t="s">
        <v>17</v>
      </c>
      <c r="G569" t="s">
        <v>214</v>
      </c>
      <c r="H569" t="s">
        <v>13</v>
      </c>
      <c r="I569">
        <f>VLOOKUP(E569,'[1]Winning index-IPL'!A$2:B$17,2,)</f>
        <v>0.46428599999999998</v>
      </c>
      <c r="J569">
        <f>VLOOKUP(F569,'[1]Winning index-IPL'!A$2:B$17,2,)</f>
        <v>0.49532700000000002</v>
      </c>
      <c r="K569">
        <f>VLOOKUP(H569,'[1]Winning index-IPL'!A$2:B$17,2,)</f>
        <v>0.46428599999999998</v>
      </c>
      <c r="L569">
        <f t="shared" si="8"/>
        <v>1</v>
      </c>
    </row>
    <row r="570" spans="1:12" x14ac:dyDescent="0.35">
      <c r="A570" t="s">
        <v>200</v>
      </c>
      <c r="B570" s="5">
        <v>42510</v>
      </c>
      <c r="C570">
        <v>2016</v>
      </c>
      <c r="D570">
        <v>52</v>
      </c>
      <c r="E570" t="s">
        <v>12</v>
      </c>
      <c r="F570" t="s">
        <v>25</v>
      </c>
      <c r="G570" t="s">
        <v>201</v>
      </c>
      <c r="H570" t="s">
        <v>12</v>
      </c>
      <c r="I570">
        <f>VLOOKUP(E570,'[1]Winning index-IPL'!A$2:B$17,2,)</f>
        <v>0.47196300000000002</v>
      </c>
      <c r="J570">
        <f>VLOOKUP(F570,'[1]Winning index-IPL'!A$2:B$17,2,)</f>
        <v>0.49295800000000001</v>
      </c>
      <c r="K570">
        <f>VLOOKUP(H570,'[1]Winning index-IPL'!A$2:B$17,2,)</f>
        <v>0.47196300000000002</v>
      </c>
      <c r="L570">
        <f t="shared" si="8"/>
        <v>1</v>
      </c>
    </row>
    <row r="571" spans="1:12" x14ac:dyDescent="0.35">
      <c r="A571" t="s">
        <v>213</v>
      </c>
      <c r="B571" s="5">
        <v>42511</v>
      </c>
      <c r="C571">
        <v>2016</v>
      </c>
      <c r="D571">
        <v>54</v>
      </c>
      <c r="E571" t="s">
        <v>13</v>
      </c>
      <c r="F571" t="s">
        <v>19</v>
      </c>
      <c r="G571" t="s">
        <v>214</v>
      </c>
      <c r="H571" t="s">
        <v>13</v>
      </c>
      <c r="I571">
        <f>VLOOKUP(E571,'[1]Winning index-IPL'!A$2:B$17,2,)</f>
        <v>0.46428599999999998</v>
      </c>
      <c r="J571">
        <f>VLOOKUP(F571,'[1]Winning index-IPL'!A$2:B$17,2,)</f>
        <v>0.55607499999999999</v>
      </c>
      <c r="K571">
        <f>VLOOKUP(H571,'[1]Winning index-IPL'!A$2:B$17,2,)</f>
        <v>0.46428599999999998</v>
      </c>
      <c r="L571">
        <f t="shared" si="8"/>
        <v>1</v>
      </c>
    </row>
    <row r="572" spans="1:12" x14ac:dyDescent="0.35">
      <c r="A572" t="s">
        <v>195</v>
      </c>
      <c r="B572" s="5">
        <v>42511</v>
      </c>
      <c r="C572">
        <v>2016</v>
      </c>
      <c r="D572">
        <v>53</v>
      </c>
      <c r="E572" t="s">
        <v>209</v>
      </c>
      <c r="F572" t="s">
        <v>15</v>
      </c>
      <c r="G572" t="s">
        <v>196</v>
      </c>
      <c r="H572" t="s">
        <v>209</v>
      </c>
      <c r="I572">
        <f>VLOOKUP(E572,'[1]Winning index-IPL'!A$2:B$17,2,)</f>
        <v>0.5</v>
      </c>
      <c r="J572">
        <f>VLOOKUP(F572,'[1]Winning index-IPL'!A$2:B$17,2,)</f>
        <v>0.46774199999999999</v>
      </c>
      <c r="K572">
        <f>VLOOKUP(H572,'[1]Winning index-IPL'!A$2:B$17,2,)</f>
        <v>0.5</v>
      </c>
      <c r="L572">
        <f t="shared" si="8"/>
        <v>0</v>
      </c>
    </row>
    <row r="573" spans="1:12" x14ac:dyDescent="0.35">
      <c r="A573" t="s">
        <v>200</v>
      </c>
      <c r="B573" s="5">
        <v>42512</v>
      </c>
      <c r="C573">
        <v>2016</v>
      </c>
      <c r="D573">
        <v>56</v>
      </c>
      <c r="E573" t="s">
        <v>12</v>
      </c>
      <c r="F573" t="s">
        <v>24</v>
      </c>
      <c r="G573" t="s">
        <v>201</v>
      </c>
      <c r="H573" t="s">
        <v>24</v>
      </c>
      <c r="I573">
        <f>VLOOKUP(E573,'[1]Winning index-IPL'!A$2:B$17,2,)</f>
        <v>0.47196300000000002</v>
      </c>
      <c r="J573">
        <f>VLOOKUP(F573,'[1]Winning index-IPL'!A$2:B$17,2,)</f>
        <v>0.48130800000000001</v>
      </c>
      <c r="K573">
        <f>VLOOKUP(H573,'[1]Winning index-IPL'!A$2:B$17,2,)</f>
        <v>0.48130800000000001</v>
      </c>
      <c r="L573">
        <f t="shared" si="8"/>
        <v>0</v>
      </c>
    </row>
    <row r="574" spans="1:12" x14ac:dyDescent="0.35">
      <c r="A574" t="s">
        <v>146</v>
      </c>
      <c r="B574" s="5">
        <v>42512</v>
      </c>
      <c r="C574">
        <v>2016</v>
      </c>
      <c r="D574">
        <v>55</v>
      </c>
      <c r="E574" t="s">
        <v>17</v>
      </c>
      <c r="F574" t="s">
        <v>25</v>
      </c>
      <c r="G574" t="s">
        <v>147</v>
      </c>
      <c r="H574" t="s">
        <v>17</v>
      </c>
      <c r="I574">
        <f>VLOOKUP(E574,'[1]Winning index-IPL'!A$2:B$17,2,)</f>
        <v>0.49532700000000002</v>
      </c>
      <c r="J574">
        <f>VLOOKUP(F574,'[1]Winning index-IPL'!A$2:B$17,2,)</f>
        <v>0.49295800000000001</v>
      </c>
      <c r="K574">
        <f>VLOOKUP(H574,'[1]Winning index-IPL'!A$2:B$17,2,)</f>
        <v>0.49532700000000002</v>
      </c>
      <c r="L574">
        <f t="shared" si="8"/>
        <v>0</v>
      </c>
    </row>
    <row r="575" spans="1:12" x14ac:dyDescent="0.35">
      <c r="A575" t="s">
        <v>139</v>
      </c>
      <c r="B575" s="5">
        <v>42514</v>
      </c>
      <c r="C575">
        <v>2016</v>
      </c>
      <c r="D575" t="s">
        <v>192</v>
      </c>
      <c r="E575" t="s">
        <v>13</v>
      </c>
      <c r="F575" t="s">
        <v>24</v>
      </c>
      <c r="G575" t="s">
        <v>141</v>
      </c>
      <c r="H575" t="s">
        <v>24</v>
      </c>
      <c r="I575">
        <f>VLOOKUP(E575,'[1]Winning index-IPL'!A$2:B$17,2,)</f>
        <v>0.46428599999999998</v>
      </c>
      <c r="J575">
        <f>VLOOKUP(F575,'[1]Winning index-IPL'!A$2:B$17,2,)</f>
        <v>0.48130800000000001</v>
      </c>
      <c r="K575">
        <f>VLOOKUP(H575,'[1]Winning index-IPL'!A$2:B$17,2,)</f>
        <v>0.48130800000000001</v>
      </c>
      <c r="L575">
        <f t="shared" si="8"/>
        <v>0</v>
      </c>
    </row>
    <row r="576" spans="1:12" x14ac:dyDescent="0.35">
      <c r="A576" t="s">
        <v>142</v>
      </c>
      <c r="B576" s="5">
        <v>42515</v>
      </c>
      <c r="C576">
        <v>2016</v>
      </c>
      <c r="D576" t="s">
        <v>193</v>
      </c>
      <c r="E576" t="s">
        <v>25</v>
      </c>
      <c r="F576" t="s">
        <v>17</v>
      </c>
      <c r="G576" t="s">
        <v>143</v>
      </c>
      <c r="H576" t="s">
        <v>25</v>
      </c>
      <c r="I576">
        <f>VLOOKUP(E576,'[1]Winning index-IPL'!A$2:B$17,2,)</f>
        <v>0.49295800000000001</v>
      </c>
      <c r="J576">
        <f>VLOOKUP(F576,'[1]Winning index-IPL'!A$2:B$17,2,)</f>
        <v>0.49532700000000002</v>
      </c>
      <c r="K576">
        <f>VLOOKUP(H576,'[1]Winning index-IPL'!A$2:B$17,2,)</f>
        <v>0.49295800000000001</v>
      </c>
      <c r="L576">
        <f t="shared" si="8"/>
        <v>1</v>
      </c>
    </row>
    <row r="577" spans="1:12" x14ac:dyDescent="0.35">
      <c r="A577" t="s">
        <v>142</v>
      </c>
      <c r="B577" s="5">
        <v>42517</v>
      </c>
      <c r="C577">
        <v>2016</v>
      </c>
      <c r="D577" t="s">
        <v>194</v>
      </c>
      <c r="E577" t="s">
        <v>13</v>
      </c>
      <c r="F577" t="s">
        <v>25</v>
      </c>
      <c r="G577" t="s">
        <v>143</v>
      </c>
      <c r="H577" t="s">
        <v>25</v>
      </c>
      <c r="I577">
        <f>VLOOKUP(E577,'[1]Winning index-IPL'!A$2:B$17,2,)</f>
        <v>0.46428599999999998</v>
      </c>
      <c r="J577">
        <f>VLOOKUP(F577,'[1]Winning index-IPL'!A$2:B$17,2,)</f>
        <v>0.49295800000000001</v>
      </c>
      <c r="K577">
        <f>VLOOKUP(H577,'[1]Winning index-IPL'!A$2:B$17,2,)</f>
        <v>0.49295800000000001</v>
      </c>
      <c r="L577">
        <f t="shared" si="8"/>
        <v>0</v>
      </c>
    </row>
    <row r="578" spans="1:12" x14ac:dyDescent="0.35">
      <c r="A578" t="s">
        <v>139</v>
      </c>
      <c r="B578" s="5">
        <v>42519</v>
      </c>
      <c r="C578">
        <v>2016</v>
      </c>
      <c r="D578" t="s">
        <v>158</v>
      </c>
      <c r="E578" t="s">
        <v>24</v>
      </c>
      <c r="F578" t="s">
        <v>25</v>
      </c>
      <c r="G578" t="s">
        <v>141</v>
      </c>
      <c r="H578" t="s">
        <v>25</v>
      </c>
      <c r="I578">
        <f>VLOOKUP(E578,'[1]Winning index-IPL'!A$2:B$17,2,)</f>
        <v>0.48130800000000001</v>
      </c>
      <c r="J578">
        <f>VLOOKUP(F578,'[1]Winning index-IPL'!A$2:B$17,2,)</f>
        <v>0.49295800000000001</v>
      </c>
      <c r="K578">
        <f>VLOOKUP(H578,'[1]Winning index-IPL'!A$2:B$17,2,)</f>
        <v>0.49295800000000001</v>
      </c>
      <c r="L578">
        <f t="shared" si="8"/>
        <v>0</v>
      </c>
    </row>
    <row r="579" spans="1:12" x14ac:dyDescent="0.35">
      <c r="A579" t="s">
        <v>152</v>
      </c>
      <c r="B579" s="5">
        <v>42830</v>
      </c>
      <c r="C579">
        <v>2017</v>
      </c>
      <c r="D579">
        <v>1</v>
      </c>
      <c r="E579" t="s">
        <v>25</v>
      </c>
      <c r="F579" t="s">
        <v>24</v>
      </c>
      <c r="G579" t="s">
        <v>153</v>
      </c>
      <c r="H579" t="s">
        <v>25</v>
      </c>
      <c r="I579">
        <f>VLOOKUP(E579,'[1]Winning index-IPL'!A$2:B$17,2,)</f>
        <v>0.49295800000000001</v>
      </c>
      <c r="J579">
        <f>VLOOKUP(F579,'[1]Winning index-IPL'!A$2:B$17,2,)</f>
        <v>0.48130800000000001</v>
      </c>
      <c r="K579">
        <f>VLOOKUP(H579,'[1]Winning index-IPL'!A$2:B$17,2,)</f>
        <v>0.49295800000000001</v>
      </c>
      <c r="L579">
        <f t="shared" ref="L579:L642" si="9">IF(OR(K579&gt;J579,K579&gt;I579),0,1)</f>
        <v>0</v>
      </c>
    </row>
    <row r="580" spans="1:12" x14ac:dyDescent="0.35">
      <c r="A580" t="s">
        <v>197</v>
      </c>
      <c r="B580" s="5">
        <v>42831</v>
      </c>
      <c r="C580">
        <v>2017</v>
      </c>
      <c r="D580">
        <v>2</v>
      </c>
      <c r="E580" t="s">
        <v>209</v>
      </c>
      <c r="F580" t="s">
        <v>19</v>
      </c>
      <c r="G580" t="s">
        <v>199</v>
      </c>
      <c r="H580" t="s">
        <v>209</v>
      </c>
      <c r="I580">
        <f>VLOOKUP(E580,'[1]Winning index-IPL'!A$2:B$17,2,)</f>
        <v>0.5</v>
      </c>
      <c r="J580">
        <f>VLOOKUP(F580,'[1]Winning index-IPL'!A$2:B$17,2,)</f>
        <v>0.55607499999999999</v>
      </c>
      <c r="K580">
        <f>VLOOKUP(H580,'[1]Winning index-IPL'!A$2:B$17,2,)</f>
        <v>0.5</v>
      </c>
      <c r="L580">
        <f t="shared" si="9"/>
        <v>1</v>
      </c>
    </row>
    <row r="581" spans="1:12" x14ac:dyDescent="0.35">
      <c r="A581" t="s">
        <v>211</v>
      </c>
      <c r="B581" s="5">
        <v>42832</v>
      </c>
      <c r="C581">
        <v>2017</v>
      </c>
      <c r="D581">
        <v>3</v>
      </c>
      <c r="E581" t="s">
        <v>13</v>
      </c>
      <c r="F581" t="s">
        <v>17</v>
      </c>
      <c r="G581" t="s">
        <v>212</v>
      </c>
      <c r="H581" t="s">
        <v>17</v>
      </c>
      <c r="I581">
        <f>VLOOKUP(E581,'[1]Winning index-IPL'!A$2:B$17,2,)</f>
        <v>0.46428599999999998</v>
      </c>
      <c r="J581">
        <f>VLOOKUP(F581,'[1]Winning index-IPL'!A$2:B$17,2,)</f>
        <v>0.49532700000000002</v>
      </c>
      <c r="K581">
        <f>VLOOKUP(H581,'[1]Winning index-IPL'!A$2:B$17,2,)</f>
        <v>0.49532700000000002</v>
      </c>
      <c r="L581">
        <f t="shared" si="9"/>
        <v>0</v>
      </c>
    </row>
    <row r="582" spans="1:12" x14ac:dyDescent="0.35">
      <c r="A582" t="s">
        <v>215</v>
      </c>
      <c r="B582" s="5">
        <v>42833</v>
      </c>
      <c r="C582">
        <v>2017</v>
      </c>
      <c r="D582">
        <v>5</v>
      </c>
      <c r="E582" t="s">
        <v>24</v>
      </c>
      <c r="F582" t="s">
        <v>12</v>
      </c>
      <c r="G582" t="s">
        <v>216</v>
      </c>
      <c r="H582" t="s">
        <v>24</v>
      </c>
      <c r="I582">
        <f>VLOOKUP(E582,'[1]Winning index-IPL'!A$2:B$17,2,)</f>
        <v>0.48130800000000001</v>
      </c>
      <c r="J582">
        <f>VLOOKUP(F582,'[1]Winning index-IPL'!A$2:B$17,2,)</f>
        <v>0.47196300000000002</v>
      </c>
      <c r="K582">
        <f>VLOOKUP(H582,'[1]Winning index-IPL'!A$2:B$17,2,)</f>
        <v>0.48130800000000001</v>
      </c>
      <c r="L582">
        <f t="shared" si="9"/>
        <v>0</v>
      </c>
    </row>
    <row r="583" spans="1:12" x14ac:dyDescent="0.35">
      <c r="A583" t="s">
        <v>189</v>
      </c>
      <c r="B583" s="5">
        <v>42833</v>
      </c>
      <c r="C583">
        <v>2017</v>
      </c>
      <c r="D583">
        <v>4</v>
      </c>
      <c r="E583" t="s">
        <v>15</v>
      </c>
      <c r="F583" t="s">
        <v>209</v>
      </c>
      <c r="G583" t="s">
        <v>190</v>
      </c>
      <c r="H583" t="s">
        <v>15</v>
      </c>
      <c r="I583">
        <f>VLOOKUP(E583,'[1]Winning index-IPL'!A$2:B$17,2,)</f>
        <v>0.46774199999999999</v>
      </c>
      <c r="J583">
        <f>VLOOKUP(F583,'[1]Winning index-IPL'!A$2:B$17,2,)</f>
        <v>0.5</v>
      </c>
      <c r="K583">
        <f>VLOOKUP(H583,'[1]Winning index-IPL'!A$2:B$17,2,)</f>
        <v>0.46774199999999999</v>
      </c>
      <c r="L583">
        <f t="shared" si="9"/>
        <v>1</v>
      </c>
    </row>
    <row r="584" spans="1:12" x14ac:dyDescent="0.35">
      <c r="A584" t="s">
        <v>148</v>
      </c>
      <c r="B584" s="5">
        <v>42834</v>
      </c>
      <c r="C584">
        <v>2017</v>
      </c>
      <c r="D584">
        <v>7</v>
      </c>
      <c r="E584" t="s">
        <v>19</v>
      </c>
      <c r="F584" t="s">
        <v>17</v>
      </c>
      <c r="G584" t="s">
        <v>149</v>
      </c>
      <c r="H584" t="s">
        <v>19</v>
      </c>
      <c r="I584">
        <f>VLOOKUP(E584,'[1]Winning index-IPL'!A$2:B$17,2,)</f>
        <v>0.55607499999999999</v>
      </c>
      <c r="J584">
        <f>VLOOKUP(F584,'[1]Winning index-IPL'!A$2:B$17,2,)</f>
        <v>0.49532700000000002</v>
      </c>
      <c r="K584">
        <f>VLOOKUP(H584,'[1]Winning index-IPL'!A$2:B$17,2,)</f>
        <v>0.55607499999999999</v>
      </c>
      <c r="L584">
        <f t="shared" si="9"/>
        <v>0</v>
      </c>
    </row>
    <row r="585" spans="1:12" x14ac:dyDescent="0.35">
      <c r="A585" t="s">
        <v>152</v>
      </c>
      <c r="B585" s="5">
        <v>42834</v>
      </c>
      <c r="C585">
        <v>2017</v>
      </c>
      <c r="D585">
        <v>6</v>
      </c>
      <c r="E585" t="s">
        <v>25</v>
      </c>
      <c r="F585" t="s">
        <v>13</v>
      </c>
      <c r="G585" t="s">
        <v>153</v>
      </c>
      <c r="H585" t="s">
        <v>25</v>
      </c>
      <c r="I585">
        <f>VLOOKUP(E585,'[1]Winning index-IPL'!A$2:B$17,2,)</f>
        <v>0.49295800000000001</v>
      </c>
      <c r="J585">
        <f>VLOOKUP(F585,'[1]Winning index-IPL'!A$2:B$17,2,)</f>
        <v>0.46428599999999998</v>
      </c>
      <c r="K585">
        <f>VLOOKUP(H585,'[1]Winning index-IPL'!A$2:B$17,2,)</f>
        <v>0.49295800000000001</v>
      </c>
      <c r="L585">
        <f t="shared" si="9"/>
        <v>0</v>
      </c>
    </row>
    <row r="586" spans="1:12" x14ac:dyDescent="0.35">
      <c r="A586" t="s">
        <v>189</v>
      </c>
      <c r="B586" s="5">
        <v>42835</v>
      </c>
      <c r="C586">
        <v>2017</v>
      </c>
      <c r="D586">
        <v>8</v>
      </c>
      <c r="E586" t="s">
        <v>15</v>
      </c>
      <c r="F586" t="s">
        <v>24</v>
      </c>
      <c r="G586" t="s">
        <v>190</v>
      </c>
      <c r="H586" t="s">
        <v>15</v>
      </c>
      <c r="I586">
        <f>VLOOKUP(E586,'[1]Winning index-IPL'!A$2:B$17,2,)</f>
        <v>0.46774199999999999</v>
      </c>
      <c r="J586">
        <f>VLOOKUP(F586,'[1]Winning index-IPL'!A$2:B$17,2,)</f>
        <v>0.48130800000000001</v>
      </c>
      <c r="K586">
        <f>VLOOKUP(H586,'[1]Winning index-IPL'!A$2:B$17,2,)</f>
        <v>0.46774199999999999</v>
      </c>
      <c r="L586">
        <f t="shared" si="9"/>
        <v>1</v>
      </c>
    </row>
    <row r="587" spans="1:12" x14ac:dyDescent="0.35">
      <c r="A587" t="s">
        <v>197</v>
      </c>
      <c r="B587" s="5">
        <v>42836</v>
      </c>
      <c r="C587">
        <v>2017</v>
      </c>
      <c r="D587">
        <v>9</v>
      </c>
      <c r="E587" t="s">
        <v>209</v>
      </c>
      <c r="F587" t="s">
        <v>12</v>
      </c>
      <c r="G587" t="s">
        <v>199</v>
      </c>
      <c r="H587" t="s">
        <v>12</v>
      </c>
      <c r="I587">
        <f>VLOOKUP(E587,'[1]Winning index-IPL'!A$2:B$17,2,)</f>
        <v>0.5</v>
      </c>
      <c r="J587">
        <f>VLOOKUP(F587,'[1]Winning index-IPL'!A$2:B$17,2,)</f>
        <v>0.47196300000000002</v>
      </c>
      <c r="K587">
        <f>VLOOKUP(H587,'[1]Winning index-IPL'!A$2:B$17,2,)</f>
        <v>0.47196300000000002</v>
      </c>
      <c r="L587">
        <f t="shared" si="9"/>
        <v>1</v>
      </c>
    </row>
    <row r="588" spans="1:12" x14ac:dyDescent="0.35">
      <c r="A588" t="s">
        <v>148</v>
      </c>
      <c r="B588" s="5">
        <v>42837</v>
      </c>
      <c r="C588">
        <v>2017</v>
      </c>
      <c r="D588">
        <v>10</v>
      </c>
      <c r="E588" t="s">
        <v>19</v>
      </c>
      <c r="F588" t="s">
        <v>25</v>
      </c>
      <c r="G588" t="s">
        <v>149</v>
      </c>
      <c r="H588" t="s">
        <v>19</v>
      </c>
      <c r="I588">
        <f>VLOOKUP(E588,'[1]Winning index-IPL'!A$2:B$17,2,)</f>
        <v>0.55607499999999999</v>
      </c>
      <c r="J588">
        <f>VLOOKUP(F588,'[1]Winning index-IPL'!A$2:B$17,2,)</f>
        <v>0.49295800000000001</v>
      </c>
      <c r="K588">
        <f>VLOOKUP(H588,'[1]Winning index-IPL'!A$2:B$17,2,)</f>
        <v>0.55607499999999999</v>
      </c>
      <c r="L588">
        <f t="shared" si="9"/>
        <v>0</v>
      </c>
    </row>
    <row r="589" spans="1:12" x14ac:dyDescent="0.35">
      <c r="A589" t="s">
        <v>146</v>
      </c>
      <c r="B589" s="5">
        <v>42838</v>
      </c>
      <c r="C589">
        <v>2017</v>
      </c>
      <c r="D589">
        <v>11</v>
      </c>
      <c r="E589" t="s">
        <v>17</v>
      </c>
      <c r="F589" t="s">
        <v>15</v>
      </c>
      <c r="G589" t="s">
        <v>147</v>
      </c>
      <c r="H589" t="s">
        <v>17</v>
      </c>
      <c r="I589">
        <f>VLOOKUP(E589,'[1]Winning index-IPL'!A$2:B$17,2,)</f>
        <v>0.49532700000000002</v>
      </c>
      <c r="J589">
        <f>VLOOKUP(F589,'[1]Winning index-IPL'!A$2:B$17,2,)</f>
        <v>0.46774199999999999</v>
      </c>
      <c r="K589">
        <f>VLOOKUP(H589,'[1]Winning index-IPL'!A$2:B$17,2,)</f>
        <v>0.49532700000000002</v>
      </c>
      <c r="L589">
        <f t="shared" si="9"/>
        <v>0</v>
      </c>
    </row>
    <row r="590" spans="1:12" x14ac:dyDescent="0.35">
      <c r="A590" t="s">
        <v>211</v>
      </c>
      <c r="B590" s="5">
        <v>42839</v>
      </c>
      <c r="C590">
        <v>2017</v>
      </c>
      <c r="D590">
        <v>13</v>
      </c>
      <c r="E590" t="s">
        <v>13</v>
      </c>
      <c r="F590" t="s">
        <v>209</v>
      </c>
      <c r="G590" t="s">
        <v>212</v>
      </c>
      <c r="H590" t="s">
        <v>13</v>
      </c>
      <c r="I590">
        <f>VLOOKUP(E590,'[1]Winning index-IPL'!A$2:B$17,2,)</f>
        <v>0.46428599999999998</v>
      </c>
      <c r="J590">
        <f>VLOOKUP(F590,'[1]Winning index-IPL'!A$2:B$17,2,)</f>
        <v>0.5</v>
      </c>
      <c r="K590">
        <f>VLOOKUP(H590,'[1]Winning index-IPL'!A$2:B$17,2,)</f>
        <v>0.46428599999999998</v>
      </c>
      <c r="L590">
        <f t="shared" si="9"/>
        <v>1</v>
      </c>
    </row>
    <row r="591" spans="1:12" x14ac:dyDescent="0.35">
      <c r="A591" t="s">
        <v>139</v>
      </c>
      <c r="B591" s="5">
        <v>42839</v>
      </c>
      <c r="C591">
        <v>2017</v>
      </c>
      <c r="D591">
        <v>12</v>
      </c>
      <c r="E591" t="s">
        <v>24</v>
      </c>
      <c r="F591" t="s">
        <v>19</v>
      </c>
      <c r="G591" t="s">
        <v>141</v>
      </c>
      <c r="H591" t="s">
        <v>19</v>
      </c>
      <c r="I591">
        <f>VLOOKUP(E591,'[1]Winning index-IPL'!A$2:B$17,2,)</f>
        <v>0.48130800000000001</v>
      </c>
      <c r="J591">
        <f>VLOOKUP(F591,'[1]Winning index-IPL'!A$2:B$17,2,)</f>
        <v>0.55607499999999999</v>
      </c>
      <c r="K591">
        <f>VLOOKUP(H591,'[1]Winning index-IPL'!A$2:B$17,2,)</f>
        <v>0.55607499999999999</v>
      </c>
      <c r="L591">
        <f t="shared" si="9"/>
        <v>0</v>
      </c>
    </row>
    <row r="592" spans="1:12" x14ac:dyDescent="0.35">
      <c r="A592" t="s">
        <v>142</v>
      </c>
      <c r="B592" s="5">
        <v>42840</v>
      </c>
      <c r="C592">
        <v>2017</v>
      </c>
      <c r="D592">
        <v>15</v>
      </c>
      <c r="E592" t="s">
        <v>12</v>
      </c>
      <c r="F592" t="s">
        <v>15</v>
      </c>
      <c r="G592" t="s">
        <v>143</v>
      </c>
      <c r="H592" t="s">
        <v>12</v>
      </c>
      <c r="I592">
        <f>VLOOKUP(E592,'[1]Winning index-IPL'!A$2:B$17,2,)</f>
        <v>0.47196300000000002</v>
      </c>
      <c r="J592">
        <f>VLOOKUP(F592,'[1]Winning index-IPL'!A$2:B$17,2,)</f>
        <v>0.46774199999999999</v>
      </c>
      <c r="K592">
        <f>VLOOKUP(H592,'[1]Winning index-IPL'!A$2:B$17,2,)</f>
        <v>0.47196300000000002</v>
      </c>
      <c r="L592">
        <f t="shared" si="9"/>
        <v>0</v>
      </c>
    </row>
    <row r="593" spans="1:12" x14ac:dyDescent="0.35">
      <c r="A593" t="s">
        <v>146</v>
      </c>
      <c r="B593" s="5">
        <v>42840</v>
      </c>
      <c r="C593">
        <v>2017</v>
      </c>
      <c r="D593">
        <v>14</v>
      </c>
      <c r="E593" t="s">
        <v>17</v>
      </c>
      <c r="F593" t="s">
        <v>25</v>
      </c>
      <c r="G593" t="s">
        <v>147</v>
      </c>
      <c r="H593" t="s">
        <v>17</v>
      </c>
      <c r="I593">
        <f>VLOOKUP(E593,'[1]Winning index-IPL'!A$2:B$17,2,)</f>
        <v>0.49532700000000002</v>
      </c>
      <c r="J593">
        <f>VLOOKUP(F593,'[1]Winning index-IPL'!A$2:B$17,2,)</f>
        <v>0.49295800000000001</v>
      </c>
      <c r="K593">
        <f>VLOOKUP(H593,'[1]Winning index-IPL'!A$2:B$17,2,)</f>
        <v>0.49532700000000002</v>
      </c>
      <c r="L593">
        <f t="shared" si="9"/>
        <v>0</v>
      </c>
    </row>
    <row r="594" spans="1:12" x14ac:dyDescent="0.35">
      <c r="A594" t="s">
        <v>139</v>
      </c>
      <c r="B594" s="5">
        <v>42841</v>
      </c>
      <c r="C594">
        <v>2017</v>
      </c>
      <c r="D594">
        <v>17</v>
      </c>
      <c r="E594" t="s">
        <v>24</v>
      </c>
      <c r="F594" t="s">
        <v>209</v>
      </c>
      <c r="G594" t="s">
        <v>141</v>
      </c>
      <c r="H594" t="s">
        <v>209</v>
      </c>
      <c r="I594">
        <f>VLOOKUP(E594,'[1]Winning index-IPL'!A$2:B$17,2,)</f>
        <v>0.48130800000000001</v>
      </c>
      <c r="J594">
        <f>VLOOKUP(F594,'[1]Winning index-IPL'!A$2:B$17,2,)</f>
        <v>0.5</v>
      </c>
      <c r="K594">
        <f>VLOOKUP(H594,'[1]Winning index-IPL'!A$2:B$17,2,)</f>
        <v>0.5</v>
      </c>
      <c r="L594">
        <f t="shared" si="9"/>
        <v>0</v>
      </c>
    </row>
    <row r="595" spans="1:12" x14ac:dyDescent="0.35">
      <c r="A595" t="s">
        <v>148</v>
      </c>
      <c r="B595" s="5">
        <v>42841</v>
      </c>
      <c r="C595">
        <v>2017</v>
      </c>
      <c r="D595">
        <v>16</v>
      </c>
      <c r="E595" t="s">
        <v>19</v>
      </c>
      <c r="F595" t="s">
        <v>13</v>
      </c>
      <c r="G595" t="s">
        <v>149</v>
      </c>
      <c r="H595" t="s">
        <v>19</v>
      </c>
      <c r="I595">
        <f>VLOOKUP(E595,'[1]Winning index-IPL'!A$2:B$17,2,)</f>
        <v>0.55607499999999999</v>
      </c>
      <c r="J595">
        <f>VLOOKUP(F595,'[1]Winning index-IPL'!A$2:B$17,2,)</f>
        <v>0.46428599999999998</v>
      </c>
      <c r="K595">
        <f>VLOOKUP(H595,'[1]Winning index-IPL'!A$2:B$17,2,)</f>
        <v>0.55607499999999999</v>
      </c>
      <c r="L595">
        <f t="shared" si="9"/>
        <v>0</v>
      </c>
    </row>
    <row r="596" spans="1:12" x14ac:dyDescent="0.35">
      <c r="A596" t="s">
        <v>142</v>
      </c>
      <c r="B596" s="5">
        <v>42842</v>
      </c>
      <c r="C596">
        <v>2017</v>
      </c>
      <c r="D596">
        <v>18</v>
      </c>
      <c r="E596" t="s">
        <v>12</v>
      </c>
      <c r="F596" t="s">
        <v>17</v>
      </c>
      <c r="G596" t="s">
        <v>143</v>
      </c>
      <c r="H596" t="s">
        <v>17</v>
      </c>
      <c r="I596">
        <f>VLOOKUP(E596,'[1]Winning index-IPL'!A$2:B$17,2,)</f>
        <v>0.47196300000000002</v>
      </c>
      <c r="J596">
        <f>VLOOKUP(F596,'[1]Winning index-IPL'!A$2:B$17,2,)</f>
        <v>0.49532700000000002</v>
      </c>
      <c r="K596">
        <f>VLOOKUP(H596,'[1]Winning index-IPL'!A$2:B$17,2,)</f>
        <v>0.49532700000000002</v>
      </c>
      <c r="L596">
        <f t="shared" si="9"/>
        <v>0</v>
      </c>
    </row>
    <row r="597" spans="1:12" x14ac:dyDescent="0.35">
      <c r="A597" t="s">
        <v>152</v>
      </c>
      <c r="B597" s="5">
        <v>42842</v>
      </c>
      <c r="C597">
        <v>2017</v>
      </c>
      <c r="D597">
        <v>19</v>
      </c>
      <c r="E597" t="s">
        <v>25</v>
      </c>
      <c r="F597" t="s">
        <v>15</v>
      </c>
      <c r="G597" t="s">
        <v>153</v>
      </c>
      <c r="H597" t="s">
        <v>25</v>
      </c>
      <c r="I597">
        <f>VLOOKUP(E597,'[1]Winning index-IPL'!A$2:B$17,2,)</f>
        <v>0.49295800000000001</v>
      </c>
      <c r="J597">
        <f>VLOOKUP(F597,'[1]Winning index-IPL'!A$2:B$17,2,)</f>
        <v>0.46774199999999999</v>
      </c>
      <c r="K597">
        <f>VLOOKUP(H597,'[1]Winning index-IPL'!A$2:B$17,2,)</f>
        <v>0.49295800000000001</v>
      </c>
      <c r="L597">
        <f t="shared" si="9"/>
        <v>0</v>
      </c>
    </row>
    <row r="598" spans="1:12" x14ac:dyDescent="0.35">
      <c r="A598" t="s">
        <v>211</v>
      </c>
      <c r="B598" s="5">
        <v>42843</v>
      </c>
      <c r="C598">
        <v>2017</v>
      </c>
      <c r="D598">
        <v>20</v>
      </c>
      <c r="E598" t="s">
        <v>13</v>
      </c>
      <c r="F598" t="s">
        <v>24</v>
      </c>
      <c r="G598" t="s">
        <v>212</v>
      </c>
      <c r="H598" t="s">
        <v>24</v>
      </c>
      <c r="I598">
        <f>VLOOKUP(E598,'[1]Winning index-IPL'!A$2:B$17,2,)</f>
        <v>0.46428599999999998</v>
      </c>
      <c r="J598">
        <f>VLOOKUP(F598,'[1]Winning index-IPL'!A$2:B$17,2,)</f>
        <v>0.48130800000000001</v>
      </c>
      <c r="K598">
        <f>VLOOKUP(H598,'[1]Winning index-IPL'!A$2:B$17,2,)</f>
        <v>0.48130800000000001</v>
      </c>
      <c r="L598">
        <f t="shared" si="9"/>
        <v>0</v>
      </c>
    </row>
    <row r="599" spans="1:12" x14ac:dyDescent="0.35">
      <c r="A599" t="s">
        <v>152</v>
      </c>
      <c r="B599" s="5">
        <v>42844</v>
      </c>
      <c r="C599">
        <v>2017</v>
      </c>
      <c r="D599">
        <v>21</v>
      </c>
      <c r="E599" t="s">
        <v>25</v>
      </c>
      <c r="F599" t="s">
        <v>12</v>
      </c>
      <c r="G599" t="s">
        <v>153</v>
      </c>
      <c r="H599" t="s">
        <v>25</v>
      </c>
      <c r="I599">
        <f>VLOOKUP(E599,'[1]Winning index-IPL'!A$2:B$17,2,)</f>
        <v>0.49295800000000001</v>
      </c>
      <c r="J599">
        <f>VLOOKUP(F599,'[1]Winning index-IPL'!A$2:B$17,2,)</f>
        <v>0.47196300000000002</v>
      </c>
      <c r="K599">
        <f>VLOOKUP(H599,'[1]Winning index-IPL'!A$2:B$17,2,)</f>
        <v>0.49295800000000001</v>
      </c>
      <c r="L599">
        <f t="shared" si="9"/>
        <v>0</v>
      </c>
    </row>
    <row r="600" spans="1:12" x14ac:dyDescent="0.35">
      <c r="A600" t="s">
        <v>189</v>
      </c>
      <c r="B600" s="5">
        <v>42845</v>
      </c>
      <c r="C600">
        <v>2017</v>
      </c>
      <c r="D600">
        <v>22</v>
      </c>
      <c r="E600" t="s">
        <v>15</v>
      </c>
      <c r="F600" t="s">
        <v>19</v>
      </c>
      <c r="G600" t="s">
        <v>190</v>
      </c>
      <c r="H600" t="s">
        <v>19</v>
      </c>
      <c r="I600">
        <f>VLOOKUP(E600,'[1]Winning index-IPL'!A$2:B$17,2,)</f>
        <v>0.46774199999999999</v>
      </c>
      <c r="J600">
        <f>VLOOKUP(F600,'[1]Winning index-IPL'!A$2:B$17,2,)</f>
        <v>0.55607499999999999</v>
      </c>
      <c r="K600">
        <f>VLOOKUP(H600,'[1]Winning index-IPL'!A$2:B$17,2,)</f>
        <v>0.55607499999999999</v>
      </c>
      <c r="L600">
        <f t="shared" si="9"/>
        <v>0</v>
      </c>
    </row>
    <row r="601" spans="1:12" x14ac:dyDescent="0.35">
      <c r="A601" t="s">
        <v>146</v>
      </c>
      <c r="B601" s="5">
        <v>42846</v>
      </c>
      <c r="C601">
        <v>2017</v>
      </c>
      <c r="D601">
        <v>23</v>
      </c>
      <c r="E601" t="s">
        <v>17</v>
      </c>
      <c r="F601" t="s">
        <v>13</v>
      </c>
      <c r="G601" t="s">
        <v>147</v>
      </c>
      <c r="H601" t="s">
        <v>13</v>
      </c>
      <c r="I601">
        <f>VLOOKUP(E601,'[1]Winning index-IPL'!A$2:B$17,2,)</f>
        <v>0.49532700000000002</v>
      </c>
      <c r="J601">
        <f>VLOOKUP(F601,'[1]Winning index-IPL'!A$2:B$17,2,)</f>
        <v>0.46428599999999998</v>
      </c>
      <c r="K601">
        <f>VLOOKUP(H601,'[1]Winning index-IPL'!A$2:B$17,2,)</f>
        <v>0.46428599999999998</v>
      </c>
      <c r="L601">
        <f t="shared" si="9"/>
        <v>1</v>
      </c>
    </row>
    <row r="602" spans="1:12" x14ac:dyDescent="0.35">
      <c r="A602" t="s">
        <v>197</v>
      </c>
      <c r="B602" s="5">
        <v>42847</v>
      </c>
      <c r="C602">
        <v>2017</v>
      </c>
      <c r="D602">
        <v>24</v>
      </c>
      <c r="E602" t="s">
        <v>209</v>
      </c>
      <c r="F602" t="s">
        <v>25</v>
      </c>
      <c r="G602" t="s">
        <v>199</v>
      </c>
      <c r="H602" t="s">
        <v>209</v>
      </c>
      <c r="I602">
        <f>VLOOKUP(E602,'[1]Winning index-IPL'!A$2:B$17,2,)</f>
        <v>0.5</v>
      </c>
      <c r="J602">
        <f>VLOOKUP(F602,'[1]Winning index-IPL'!A$2:B$17,2,)</f>
        <v>0.49295800000000001</v>
      </c>
      <c r="K602">
        <f>VLOOKUP(H602,'[1]Winning index-IPL'!A$2:B$17,2,)</f>
        <v>0.5</v>
      </c>
      <c r="L602">
        <f t="shared" si="9"/>
        <v>0</v>
      </c>
    </row>
    <row r="603" spans="1:12" x14ac:dyDescent="0.35">
      <c r="A603" t="s">
        <v>148</v>
      </c>
      <c r="B603" s="5">
        <v>42847</v>
      </c>
      <c r="C603">
        <v>2017</v>
      </c>
      <c r="D603">
        <v>25</v>
      </c>
      <c r="E603" t="s">
        <v>19</v>
      </c>
      <c r="F603" t="s">
        <v>12</v>
      </c>
      <c r="G603" t="s">
        <v>149</v>
      </c>
      <c r="H603" t="s">
        <v>19</v>
      </c>
      <c r="I603">
        <f>VLOOKUP(E603,'[1]Winning index-IPL'!A$2:B$17,2,)</f>
        <v>0.55607499999999999</v>
      </c>
      <c r="J603">
        <f>VLOOKUP(F603,'[1]Winning index-IPL'!A$2:B$17,2,)</f>
        <v>0.47196300000000002</v>
      </c>
      <c r="K603">
        <f>VLOOKUP(H603,'[1]Winning index-IPL'!A$2:B$17,2,)</f>
        <v>0.55607499999999999</v>
      </c>
      <c r="L603">
        <f t="shared" si="9"/>
        <v>0</v>
      </c>
    </row>
    <row r="604" spans="1:12" x14ac:dyDescent="0.35">
      <c r="A604" t="s">
        <v>146</v>
      </c>
      <c r="B604" s="5">
        <v>42848</v>
      </c>
      <c r="C604">
        <v>2017</v>
      </c>
      <c r="D604">
        <v>27</v>
      </c>
      <c r="E604" t="s">
        <v>17</v>
      </c>
      <c r="F604" t="s">
        <v>24</v>
      </c>
      <c r="G604" t="s">
        <v>147</v>
      </c>
      <c r="H604" t="s">
        <v>17</v>
      </c>
      <c r="I604">
        <f>VLOOKUP(E604,'[1]Winning index-IPL'!A$2:B$17,2,)</f>
        <v>0.49532700000000002</v>
      </c>
      <c r="J604">
        <f>VLOOKUP(F604,'[1]Winning index-IPL'!A$2:B$17,2,)</f>
        <v>0.48130800000000001</v>
      </c>
      <c r="K604">
        <f>VLOOKUP(H604,'[1]Winning index-IPL'!A$2:B$17,2,)</f>
        <v>0.49532700000000002</v>
      </c>
      <c r="L604">
        <f t="shared" si="9"/>
        <v>0</v>
      </c>
    </row>
    <row r="605" spans="1:12" x14ac:dyDescent="0.35">
      <c r="A605" t="s">
        <v>211</v>
      </c>
      <c r="B605" s="5">
        <v>42848</v>
      </c>
      <c r="C605">
        <v>2017</v>
      </c>
      <c r="D605">
        <v>26</v>
      </c>
      <c r="E605" t="s">
        <v>13</v>
      </c>
      <c r="F605" t="s">
        <v>15</v>
      </c>
      <c r="G605" t="s">
        <v>212</v>
      </c>
      <c r="H605" t="s">
        <v>15</v>
      </c>
      <c r="I605">
        <f>VLOOKUP(E605,'[1]Winning index-IPL'!A$2:B$17,2,)</f>
        <v>0.46428599999999998</v>
      </c>
      <c r="J605">
        <f>VLOOKUP(F605,'[1]Winning index-IPL'!A$2:B$17,2,)</f>
        <v>0.46774199999999999</v>
      </c>
      <c r="K605">
        <f>VLOOKUP(H605,'[1]Winning index-IPL'!A$2:B$17,2,)</f>
        <v>0.46774199999999999</v>
      </c>
      <c r="L605">
        <f t="shared" si="9"/>
        <v>0</v>
      </c>
    </row>
    <row r="606" spans="1:12" x14ac:dyDescent="0.35">
      <c r="A606" t="s">
        <v>148</v>
      </c>
      <c r="B606" s="5">
        <v>42849</v>
      </c>
      <c r="C606">
        <v>2017</v>
      </c>
      <c r="D606">
        <v>28</v>
      </c>
      <c r="E606" t="s">
        <v>19</v>
      </c>
      <c r="F606" t="s">
        <v>209</v>
      </c>
      <c r="G606" t="s">
        <v>149</v>
      </c>
      <c r="H606" t="s">
        <v>209</v>
      </c>
      <c r="I606">
        <f>VLOOKUP(E606,'[1]Winning index-IPL'!A$2:B$17,2,)</f>
        <v>0.55607499999999999</v>
      </c>
      <c r="J606">
        <f>VLOOKUP(F606,'[1]Winning index-IPL'!A$2:B$17,2,)</f>
        <v>0.5</v>
      </c>
      <c r="K606">
        <f>VLOOKUP(H606,'[1]Winning index-IPL'!A$2:B$17,2,)</f>
        <v>0.5</v>
      </c>
      <c r="L606">
        <f t="shared" si="9"/>
        <v>1</v>
      </c>
    </row>
    <row r="607" spans="1:12" x14ac:dyDescent="0.35">
      <c r="A607" t="s">
        <v>197</v>
      </c>
      <c r="B607" s="5">
        <v>42851</v>
      </c>
      <c r="C607">
        <v>2017</v>
      </c>
      <c r="D607">
        <v>30</v>
      </c>
      <c r="E607" t="s">
        <v>209</v>
      </c>
      <c r="F607" t="s">
        <v>17</v>
      </c>
      <c r="G607" t="s">
        <v>199</v>
      </c>
      <c r="H607" t="s">
        <v>17</v>
      </c>
      <c r="I607">
        <f>VLOOKUP(E607,'[1]Winning index-IPL'!A$2:B$17,2,)</f>
        <v>0.5</v>
      </c>
      <c r="J607">
        <f>VLOOKUP(F607,'[1]Winning index-IPL'!A$2:B$17,2,)</f>
        <v>0.49532700000000002</v>
      </c>
      <c r="K607">
        <f>VLOOKUP(H607,'[1]Winning index-IPL'!A$2:B$17,2,)</f>
        <v>0.49532700000000002</v>
      </c>
      <c r="L607">
        <f t="shared" si="9"/>
        <v>1</v>
      </c>
    </row>
    <row r="608" spans="1:12" x14ac:dyDescent="0.35">
      <c r="A608" t="s">
        <v>139</v>
      </c>
      <c r="B608" s="5">
        <v>42852</v>
      </c>
      <c r="C608">
        <v>2017</v>
      </c>
      <c r="D608">
        <v>31</v>
      </c>
      <c r="E608" t="s">
        <v>24</v>
      </c>
      <c r="F608" t="s">
        <v>13</v>
      </c>
      <c r="G608" t="s">
        <v>141</v>
      </c>
      <c r="H608" t="s">
        <v>13</v>
      </c>
      <c r="I608">
        <f>VLOOKUP(E608,'[1]Winning index-IPL'!A$2:B$17,2,)</f>
        <v>0.48130800000000001</v>
      </c>
      <c r="J608">
        <f>VLOOKUP(F608,'[1]Winning index-IPL'!A$2:B$17,2,)</f>
        <v>0.46428599999999998</v>
      </c>
      <c r="K608">
        <f>VLOOKUP(H608,'[1]Winning index-IPL'!A$2:B$17,2,)</f>
        <v>0.46428599999999998</v>
      </c>
      <c r="L608">
        <f t="shared" si="9"/>
        <v>1</v>
      </c>
    </row>
    <row r="609" spans="1:12" x14ac:dyDescent="0.35">
      <c r="A609" t="s">
        <v>146</v>
      </c>
      <c r="B609" s="5">
        <v>42853</v>
      </c>
      <c r="C609">
        <v>2017</v>
      </c>
      <c r="D609">
        <v>32</v>
      </c>
      <c r="E609" t="s">
        <v>17</v>
      </c>
      <c r="F609" t="s">
        <v>12</v>
      </c>
      <c r="G609" t="s">
        <v>147</v>
      </c>
      <c r="H609" t="s">
        <v>17</v>
      </c>
      <c r="I609">
        <f>VLOOKUP(E609,'[1]Winning index-IPL'!A$2:B$17,2,)</f>
        <v>0.49532700000000002</v>
      </c>
      <c r="J609">
        <f>VLOOKUP(F609,'[1]Winning index-IPL'!A$2:B$17,2,)</f>
        <v>0.47196300000000002</v>
      </c>
      <c r="K609">
        <f>VLOOKUP(H609,'[1]Winning index-IPL'!A$2:B$17,2,)</f>
        <v>0.49532700000000002</v>
      </c>
      <c r="L609">
        <f t="shared" si="9"/>
        <v>0</v>
      </c>
    </row>
    <row r="610" spans="1:12" x14ac:dyDescent="0.35">
      <c r="A610" t="s">
        <v>144</v>
      </c>
      <c r="B610" s="5">
        <v>42853</v>
      </c>
      <c r="C610">
        <v>2017</v>
      </c>
      <c r="D610">
        <v>33</v>
      </c>
      <c r="E610" t="s">
        <v>15</v>
      </c>
      <c r="F610" t="s">
        <v>25</v>
      </c>
      <c r="G610" t="s">
        <v>210</v>
      </c>
      <c r="H610" t="s">
        <v>25</v>
      </c>
      <c r="I610">
        <f>VLOOKUP(E610,'[1]Winning index-IPL'!A$2:B$17,2,)</f>
        <v>0.46774199999999999</v>
      </c>
      <c r="J610">
        <f>VLOOKUP(F610,'[1]Winning index-IPL'!A$2:B$17,2,)</f>
        <v>0.49295800000000001</v>
      </c>
      <c r="K610">
        <f>VLOOKUP(H610,'[1]Winning index-IPL'!A$2:B$17,2,)</f>
        <v>0.49295800000000001</v>
      </c>
      <c r="L610">
        <f t="shared" si="9"/>
        <v>0</v>
      </c>
    </row>
    <row r="611" spans="1:12" x14ac:dyDescent="0.35">
      <c r="A611" t="s">
        <v>211</v>
      </c>
      <c r="B611" s="5">
        <v>42854</v>
      </c>
      <c r="C611">
        <v>2017</v>
      </c>
      <c r="D611">
        <v>35</v>
      </c>
      <c r="E611" t="s">
        <v>13</v>
      </c>
      <c r="F611" t="s">
        <v>19</v>
      </c>
      <c r="G611" t="s">
        <v>212</v>
      </c>
      <c r="H611" t="s">
        <v>19</v>
      </c>
      <c r="I611">
        <f>VLOOKUP(E611,'[1]Winning index-IPL'!A$2:B$17,2,)</f>
        <v>0.46428599999999998</v>
      </c>
      <c r="J611">
        <f>VLOOKUP(F611,'[1]Winning index-IPL'!A$2:B$17,2,)</f>
        <v>0.55607499999999999</v>
      </c>
      <c r="K611">
        <f>VLOOKUP(H611,'[1]Winning index-IPL'!A$2:B$17,2,)</f>
        <v>0.55607499999999999</v>
      </c>
      <c r="L611">
        <f t="shared" si="9"/>
        <v>0</v>
      </c>
    </row>
    <row r="612" spans="1:12" x14ac:dyDescent="0.35">
      <c r="A612" t="s">
        <v>197</v>
      </c>
      <c r="B612" s="5">
        <v>42854</v>
      </c>
      <c r="C612">
        <v>2017</v>
      </c>
      <c r="D612">
        <v>34</v>
      </c>
      <c r="E612" t="s">
        <v>209</v>
      </c>
      <c r="F612" t="s">
        <v>24</v>
      </c>
      <c r="G612" t="s">
        <v>199</v>
      </c>
      <c r="H612" t="s">
        <v>209</v>
      </c>
      <c r="I612">
        <f>VLOOKUP(E612,'[1]Winning index-IPL'!A$2:B$17,2,)</f>
        <v>0.5</v>
      </c>
      <c r="J612">
        <f>VLOOKUP(F612,'[1]Winning index-IPL'!A$2:B$17,2,)</f>
        <v>0.48130800000000001</v>
      </c>
      <c r="K612">
        <f>VLOOKUP(H612,'[1]Winning index-IPL'!A$2:B$17,2,)</f>
        <v>0.5</v>
      </c>
      <c r="L612">
        <f t="shared" si="9"/>
        <v>0</v>
      </c>
    </row>
    <row r="613" spans="1:12" x14ac:dyDescent="0.35">
      <c r="A613" t="s">
        <v>152</v>
      </c>
      <c r="B613" s="5">
        <v>42855</v>
      </c>
      <c r="C613">
        <v>2017</v>
      </c>
      <c r="D613">
        <v>37</v>
      </c>
      <c r="E613" t="s">
        <v>25</v>
      </c>
      <c r="F613" t="s">
        <v>17</v>
      </c>
      <c r="G613" t="s">
        <v>153</v>
      </c>
      <c r="H613" t="s">
        <v>25</v>
      </c>
      <c r="I613">
        <f>VLOOKUP(E613,'[1]Winning index-IPL'!A$2:B$17,2,)</f>
        <v>0.49295800000000001</v>
      </c>
      <c r="J613">
        <f>VLOOKUP(F613,'[1]Winning index-IPL'!A$2:B$17,2,)</f>
        <v>0.49532700000000002</v>
      </c>
      <c r="K613">
        <f>VLOOKUP(H613,'[1]Winning index-IPL'!A$2:B$17,2,)</f>
        <v>0.49295800000000001</v>
      </c>
      <c r="L613">
        <f t="shared" si="9"/>
        <v>1</v>
      </c>
    </row>
    <row r="614" spans="1:12" x14ac:dyDescent="0.35">
      <c r="A614" t="s">
        <v>144</v>
      </c>
      <c r="B614" s="5">
        <v>42855</v>
      </c>
      <c r="C614">
        <v>2017</v>
      </c>
      <c r="D614">
        <v>36</v>
      </c>
      <c r="E614" t="s">
        <v>15</v>
      </c>
      <c r="F614" t="s">
        <v>12</v>
      </c>
      <c r="G614" t="s">
        <v>210</v>
      </c>
      <c r="H614" t="s">
        <v>15</v>
      </c>
      <c r="I614">
        <f>VLOOKUP(E614,'[1]Winning index-IPL'!A$2:B$17,2,)</f>
        <v>0.46774199999999999</v>
      </c>
      <c r="J614">
        <f>VLOOKUP(F614,'[1]Winning index-IPL'!A$2:B$17,2,)</f>
        <v>0.47196300000000002</v>
      </c>
      <c r="K614">
        <f>VLOOKUP(H614,'[1]Winning index-IPL'!A$2:B$17,2,)</f>
        <v>0.46774199999999999</v>
      </c>
      <c r="L614">
        <f t="shared" si="9"/>
        <v>1</v>
      </c>
    </row>
    <row r="615" spans="1:12" x14ac:dyDescent="0.35">
      <c r="A615" t="s">
        <v>197</v>
      </c>
      <c r="B615" s="5">
        <v>42856</v>
      </c>
      <c r="C615">
        <v>2017</v>
      </c>
      <c r="D615">
        <v>39</v>
      </c>
      <c r="E615" t="s">
        <v>209</v>
      </c>
      <c r="F615" t="s">
        <v>13</v>
      </c>
      <c r="G615" t="s">
        <v>199</v>
      </c>
      <c r="H615" t="s">
        <v>209</v>
      </c>
      <c r="I615">
        <f>VLOOKUP(E615,'[1]Winning index-IPL'!A$2:B$17,2,)</f>
        <v>0.5</v>
      </c>
      <c r="J615">
        <f>VLOOKUP(F615,'[1]Winning index-IPL'!A$2:B$17,2,)</f>
        <v>0.46428599999999998</v>
      </c>
      <c r="K615">
        <f>VLOOKUP(H615,'[1]Winning index-IPL'!A$2:B$17,2,)</f>
        <v>0.5</v>
      </c>
      <c r="L615">
        <f t="shared" si="9"/>
        <v>0</v>
      </c>
    </row>
    <row r="616" spans="1:12" x14ac:dyDescent="0.35">
      <c r="A616" t="s">
        <v>148</v>
      </c>
      <c r="B616" s="5">
        <v>42856</v>
      </c>
      <c r="C616">
        <v>2017</v>
      </c>
      <c r="D616">
        <v>38</v>
      </c>
      <c r="E616" t="s">
        <v>19</v>
      </c>
      <c r="F616" t="s">
        <v>24</v>
      </c>
      <c r="G616" t="s">
        <v>149</v>
      </c>
      <c r="H616" t="s">
        <v>19</v>
      </c>
      <c r="I616">
        <f>VLOOKUP(E616,'[1]Winning index-IPL'!A$2:B$17,2,)</f>
        <v>0.55607499999999999</v>
      </c>
      <c r="J616">
        <f>VLOOKUP(F616,'[1]Winning index-IPL'!A$2:B$17,2,)</f>
        <v>0.48130800000000001</v>
      </c>
      <c r="K616">
        <f>VLOOKUP(H616,'[1]Winning index-IPL'!A$2:B$17,2,)</f>
        <v>0.55607499999999999</v>
      </c>
      <c r="L616">
        <f t="shared" si="9"/>
        <v>0</v>
      </c>
    </row>
    <row r="617" spans="1:12" x14ac:dyDescent="0.35">
      <c r="A617" t="s">
        <v>142</v>
      </c>
      <c r="B617" s="5">
        <v>42857</v>
      </c>
      <c r="C617">
        <v>2017</v>
      </c>
      <c r="D617">
        <v>40</v>
      </c>
      <c r="E617" t="s">
        <v>12</v>
      </c>
      <c r="F617" t="s">
        <v>25</v>
      </c>
      <c r="G617" t="s">
        <v>143</v>
      </c>
      <c r="H617" t="s">
        <v>12</v>
      </c>
      <c r="I617">
        <f>VLOOKUP(E617,'[1]Winning index-IPL'!A$2:B$17,2,)</f>
        <v>0.47196300000000002</v>
      </c>
      <c r="J617">
        <f>VLOOKUP(F617,'[1]Winning index-IPL'!A$2:B$17,2,)</f>
        <v>0.49295800000000001</v>
      </c>
      <c r="K617">
        <f>VLOOKUP(H617,'[1]Winning index-IPL'!A$2:B$17,2,)</f>
        <v>0.47196300000000002</v>
      </c>
      <c r="L617">
        <f t="shared" si="9"/>
        <v>1</v>
      </c>
    </row>
    <row r="618" spans="1:12" x14ac:dyDescent="0.35">
      <c r="A618" t="s">
        <v>146</v>
      </c>
      <c r="B618" s="5">
        <v>42858</v>
      </c>
      <c r="C618">
        <v>2017</v>
      </c>
      <c r="D618">
        <v>41</v>
      </c>
      <c r="E618" t="s">
        <v>17</v>
      </c>
      <c r="F618" t="s">
        <v>209</v>
      </c>
      <c r="G618" t="s">
        <v>147</v>
      </c>
      <c r="H618" t="s">
        <v>209</v>
      </c>
      <c r="I618">
        <f>VLOOKUP(E618,'[1]Winning index-IPL'!A$2:B$17,2,)</f>
        <v>0.49532700000000002</v>
      </c>
      <c r="J618">
        <f>VLOOKUP(F618,'[1]Winning index-IPL'!A$2:B$17,2,)</f>
        <v>0.5</v>
      </c>
      <c r="K618">
        <f>VLOOKUP(H618,'[1]Winning index-IPL'!A$2:B$17,2,)</f>
        <v>0.5</v>
      </c>
      <c r="L618">
        <f t="shared" si="9"/>
        <v>0</v>
      </c>
    </row>
    <row r="619" spans="1:12" x14ac:dyDescent="0.35">
      <c r="A619" t="s">
        <v>142</v>
      </c>
      <c r="B619" s="5">
        <v>42859</v>
      </c>
      <c r="C619">
        <v>2017</v>
      </c>
      <c r="D619">
        <v>42</v>
      </c>
      <c r="E619" t="s">
        <v>12</v>
      </c>
      <c r="F619" t="s">
        <v>13</v>
      </c>
      <c r="G619" t="s">
        <v>143</v>
      </c>
      <c r="H619" t="s">
        <v>12</v>
      </c>
      <c r="I619">
        <f>VLOOKUP(E619,'[1]Winning index-IPL'!A$2:B$17,2,)</f>
        <v>0.47196300000000002</v>
      </c>
      <c r="J619">
        <f>VLOOKUP(F619,'[1]Winning index-IPL'!A$2:B$17,2,)</f>
        <v>0.46428599999999998</v>
      </c>
      <c r="K619">
        <f>VLOOKUP(H619,'[1]Winning index-IPL'!A$2:B$17,2,)</f>
        <v>0.47196300000000002</v>
      </c>
      <c r="L619">
        <f t="shared" si="9"/>
        <v>0</v>
      </c>
    </row>
    <row r="620" spans="1:12" x14ac:dyDescent="0.35">
      <c r="A620" t="s">
        <v>139</v>
      </c>
      <c r="B620" s="5">
        <v>42860</v>
      </c>
      <c r="C620">
        <v>2017</v>
      </c>
      <c r="D620">
        <v>43</v>
      </c>
      <c r="E620" t="s">
        <v>24</v>
      </c>
      <c r="F620" t="s">
        <v>15</v>
      </c>
      <c r="G620" t="s">
        <v>141</v>
      </c>
      <c r="H620" t="s">
        <v>15</v>
      </c>
      <c r="I620">
        <f>VLOOKUP(E620,'[1]Winning index-IPL'!A$2:B$17,2,)</f>
        <v>0.48130800000000001</v>
      </c>
      <c r="J620">
        <f>VLOOKUP(F620,'[1]Winning index-IPL'!A$2:B$17,2,)</f>
        <v>0.46774199999999999</v>
      </c>
      <c r="K620">
        <f>VLOOKUP(H620,'[1]Winning index-IPL'!A$2:B$17,2,)</f>
        <v>0.46774199999999999</v>
      </c>
      <c r="L620">
        <f t="shared" si="9"/>
        <v>1</v>
      </c>
    </row>
    <row r="621" spans="1:12" x14ac:dyDescent="0.35">
      <c r="A621" t="s">
        <v>142</v>
      </c>
      <c r="B621" s="5">
        <v>42861</v>
      </c>
      <c r="C621">
        <v>2017</v>
      </c>
      <c r="D621">
        <v>45</v>
      </c>
      <c r="E621" t="s">
        <v>12</v>
      </c>
      <c r="F621" t="s">
        <v>19</v>
      </c>
      <c r="G621" t="s">
        <v>143</v>
      </c>
      <c r="H621" t="s">
        <v>19</v>
      </c>
      <c r="I621">
        <f>VLOOKUP(E621,'[1]Winning index-IPL'!A$2:B$17,2,)</f>
        <v>0.47196300000000002</v>
      </c>
      <c r="J621">
        <f>VLOOKUP(F621,'[1]Winning index-IPL'!A$2:B$17,2,)</f>
        <v>0.55607499999999999</v>
      </c>
      <c r="K621">
        <f>VLOOKUP(H621,'[1]Winning index-IPL'!A$2:B$17,2,)</f>
        <v>0.55607499999999999</v>
      </c>
      <c r="L621">
        <f t="shared" si="9"/>
        <v>0</v>
      </c>
    </row>
    <row r="622" spans="1:12" x14ac:dyDescent="0.35">
      <c r="A622" t="s">
        <v>152</v>
      </c>
      <c r="B622" s="5">
        <v>42861</v>
      </c>
      <c r="C622">
        <v>2017</v>
      </c>
      <c r="D622">
        <v>44</v>
      </c>
      <c r="E622" t="s">
        <v>25</v>
      </c>
      <c r="F622" t="s">
        <v>209</v>
      </c>
      <c r="G622" t="s">
        <v>153</v>
      </c>
      <c r="H622" t="s">
        <v>209</v>
      </c>
      <c r="I622">
        <f>VLOOKUP(E622,'[1]Winning index-IPL'!A$2:B$17,2,)</f>
        <v>0.49295800000000001</v>
      </c>
      <c r="J622">
        <f>VLOOKUP(F622,'[1]Winning index-IPL'!A$2:B$17,2,)</f>
        <v>0.5</v>
      </c>
      <c r="K622">
        <f>VLOOKUP(H622,'[1]Winning index-IPL'!A$2:B$17,2,)</f>
        <v>0.5</v>
      </c>
      <c r="L622">
        <f t="shared" si="9"/>
        <v>0</v>
      </c>
    </row>
    <row r="623" spans="1:12" x14ac:dyDescent="0.35">
      <c r="A623" t="s">
        <v>139</v>
      </c>
      <c r="B623" s="5">
        <v>42862</v>
      </c>
      <c r="C623">
        <v>2017</v>
      </c>
      <c r="D623">
        <v>46</v>
      </c>
      <c r="E623" t="s">
        <v>24</v>
      </c>
      <c r="F623" t="s">
        <v>17</v>
      </c>
      <c r="G623" t="s">
        <v>141</v>
      </c>
      <c r="H623" t="s">
        <v>17</v>
      </c>
      <c r="I623">
        <f>VLOOKUP(E623,'[1]Winning index-IPL'!A$2:B$17,2,)</f>
        <v>0.48130800000000001</v>
      </c>
      <c r="J623">
        <f>VLOOKUP(F623,'[1]Winning index-IPL'!A$2:B$17,2,)</f>
        <v>0.49532700000000002</v>
      </c>
      <c r="K623">
        <f>VLOOKUP(H623,'[1]Winning index-IPL'!A$2:B$17,2,)</f>
        <v>0.49532700000000002</v>
      </c>
      <c r="L623">
        <f t="shared" si="9"/>
        <v>0</v>
      </c>
    </row>
    <row r="624" spans="1:12" x14ac:dyDescent="0.35">
      <c r="A624" t="s">
        <v>144</v>
      </c>
      <c r="B624" s="5">
        <v>42862</v>
      </c>
      <c r="C624">
        <v>2017</v>
      </c>
      <c r="D624">
        <v>47</v>
      </c>
      <c r="E624" t="s">
        <v>15</v>
      </c>
      <c r="F624" t="s">
        <v>13</v>
      </c>
      <c r="G624" t="s">
        <v>210</v>
      </c>
      <c r="H624" t="s">
        <v>13</v>
      </c>
      <c r="I624">
        <f>VLOOKUP(E624,'[1]Winning index-IPL'!A$2:B$17,2,)</f>
        <v>0.46774199999999999</v>
      </c>
      <c r="J624">
        <f>VLOOKUP(F624,'[1]Winning index-IPL'!A$2:B$17,2,)</f>
        <v>0.46428599999999998</v>
      </c>
      <c r="K624">
        <f>VLOOKUP(H624,'[1]Winning index-IPL'!A$2:B$17,2,)</f>
        <v>0.46428599999999998</v>
      </c>
      <c r="L624">
        <f t="shared" si="9"/>
        <v>1</v>
      </c>
    </row>
    <row r="625" spans="1:12" x14ac:dyDescent="0.35">
      <c r="A625" t="s">
        <v>152</v>
      </c>
      <c r="B625" s="5">
        <v>42863</v>
      </c>
      <c r="C625">
        <v>2017</v>
      </c>
      <c r="D625">
        <v>48</v>
      </c>
      <c r="E625" t="s">
        <v>25</v>
      </c>
      <c r="F625" t="s">
        <v>19</v>
      </c>
      <c r="G625" t="s">
        <v>153</v>
      </c>
      <c r="H625" t="s">
        <v>25</v>
      </c>
      <c r="I625">
        <f>VLOOKUP(E625,'[1]Winning index-IPL'!A$2:B$17,2,)</f>
        <v>0.49295800000000001</v>
      </c>
      <c r="J625">
        <f>VLOOKUP(F625,'[1]Winning index-IPL'!A$2:B$17,2,)</f>
        <v>0.55607499999999999</v>
      </c>
      <c r="K625">
        <f>VLOOKUP(H625,'[1]Winning index-IPL'!A$2:B$17,2,)</f>
        <v>0.49295800000000001</v>
      </c>
      <c r="L625">
        <f t="shared" si="9"/>
        <v>1</v>
      </c>
    </row>
    <row r="626" spans="1:12" x14ac:dyDescent="0.35">
      <c r="A626" t="s">
        <v>144</v>
      </c>
      <c r="B626" s="5">
        <v>42864</v>
      </c>
      <c r="C626">
        <v>2017</v>
      </c>
      <c r="D626">
        <v>49</v>
      </c>
      <c r="E626" t="s">
        <v>15</v>
      </c>
      <c r="F626" t="s">
        <v>17</v>
      </c>
      <c r="G626" t="s">
        <v>210</v>
      </c>
      <c r="H626" t="s">
        <v>15</v>
      </c>
      <c r="I626">
        <f>VLOOKUP(E626,'[1]Winning index-IPL'!A$2:B$17,2,)</f>
        <v>0.46774199999999999</v>
      </c>
      <c r="J626">
        <f>VLOOKUP(F626,'[1]Winning index-IPL'!A$2:B$17,2,)</f>
        <v>0.49532700000000002</v>
      </c>
      <c r="K626">
        <f>VLOOKUP(H626,'[1]Winning index-IPL'!A$2:B$17,2,)</f>
        <v>0.46774199999999999</v>
      </c>
      <c r="L626">
        <f t="shared" si="9"/>
        <v>1</v>
      </c>
    </row>
    <row r="627" spans="1:12" x14ac:dyDescent="0.35">
      <c r="A627" t="s">
        <v>213</v>
      </c>
      <c r="B627" s="5">
        <v>42865</v>
      </c>
      <c r="C627">
        <v>2017</v>
      </c>
      <c r="D627">
        <v>50</v>
      </c>
      <c r="E627" t="s">
        <v>13</v>
      </c>
      <c r="F627" t="s">
        <v>12</v>
      </c>
      <c r="G627" t="s">
        <v>214</v>
      </c>
      <c r="H627" t="s">
        <v>12</v>
      </c>
      <c r="I627">
        <f>VLOOKUP(E627,'[1]Winning index-IPL'!A$2:B$17,2,)</f>
        <v>0.46428599999999998</v>
      </c>
      <c r="J627">
        <f>VLOOKUP(F627,'[1]Winning index-IPL'!A$2:B$17,2,)</f>
        <v>0.47196300000000002</v>
      </c>
      <c r="K627">
        <f>VLOOKUP(H627,'[1]Winning index-IPL'!A$2:B$17,2,)</f>
        <v>0.47196300000000002</v>
      </c>
      <c r="L627">
        <f t="shared" si="9"/>
        <v>0</v>
      </c>
    </row>
    <row r="628" spans="1:12" x14ac:dyDescent="0.35">
      <c r="A628" t="s">
        <v>148</v>
      </c>
      <c r="B628" s="5">
        <v>42866</v>
      </c>
      <c r="C628">
        <v>2017</v>
      </c>
      <c r="D628">
        <v>51</v>
      </c>
      <c r="E628" t="s">
        <v>19</v>
      </c>
      <c r="F628" t="s">
        <v>15</v>
      </c>
      <c r="G628" t="s">
        <v>149</v>
      </c>
      <c r="H628" t="s">
        <v>15</v>
      </c>
      <c r="I628">
        <f>VLOOKUP(E628,'[1]Winning index-IPL'!A$2:B$17,2,)</f>
        <v>0.55607499999999999</v>
      </c>
      <c r="J628">
        <f>VLOOKUP(F628,'[1]Winning index-IPL'!A$2:B$17,2,)</f>
        <v>0.46774199999999999</v>
      </c>
      <c r="K628">
        <f>VLOOKUP(H628,'[1]Winning index-IPL'!A$2:B$17,2,)</f>
        <v>0.46774199999999999</v>
      </c>
      <c r="L628">
        <f t="shared" si="9"/>
        <v>1</v>
      </c>
    </row>
    <row r="629" spans="1:12" x14ac:dyDescent="0.35">
      <c r="A629" t="s">
        <v>142</v>
      </c>
      <c r="B629" s="5">
        <v>42867</v>
      </c>
      <c r="C629">
        <v>2017</v>
      </c>
      <c r="D629">
        <v>52</v>
      </c>
      <c r="E629" t="s">
        <v>12</v>
      </c>
      <c r="F629" t="s">
        <v>209</v>
      </c>
      <c r="G629" t="s">
        <v>143</v>
      </c>
      <c r="H629" t="s">
        <v>12</v>
      </c>
      <c r="I629">
        <f>VLOOKUP(E629,'[1]Winning index-IPL'!A$2:B$17,2,)</f>
        <v>0.47196300000000002</v>
      </c>
      <c r="J629">
        <f>VLOOKUP(F629,'[1]Winning index-IPL'!A$2:B$17,2,)</f>
        <v>0.5</v>
      </c>
      <c r="K629">
        <f>VLOOKUP(H629,'[1]Winning index-IPL'!A$2:B$17,2,)</f>
        <v>0.47196300000000002</v>
      </c>
      <c r="L629">
        <f t="shared" si="9"/>
        <v>1</v>
      </c>
    </row>
    <row r="630" spans="1:12" x14ac:dyDescent="0.35">
      <c r="A630" t="s">
        <v>146</v>
      </c>
      <c r="B630" s="5">
        <v>42868</v>
      </c>
      <c r="C630">
        <v>2017</v>
      </c>
      <c r="D630">
        <v>54</v>
      </c>
      <c r="E630" t="s">
        <v>17</v>
      </c>
      <c r="F630" t="s">
        <v>19</v>
      </c>
      <c r="G630" t="s">
        <v>147</v>
      </c>
      <c r="H630" t="s">
        <v>19</v>
      </c>
      <c r="I630">
        <f>VLOOKUP(E630,'[1]Winning index-IPL'!A$2:B$17,2,)</f>
        <v>0.49532700000000002</v>
      </c>
      <c r="J630">
        <f>VLOOKUP(F630,'[1]Winning index-IPL'!A$2:B$17,2,)</f>
        <v>0.55607499999999999</v>
      </c>
      <c r="K630">
        <f>VLOOKUP(H630,'[1]Winning index-IPL'!A$2:B$17,2,)</f>
        <v>0.55607499999999999</v>
      </c>
      <c r="L630">
        <f t="shared" si="9"/>
        <v>0</v>
      </c>
    </row>
    <row r="631" spans="1:12" x14ac:dyDescent="0.35">
      <c r="A631" t="s">
        <v>213</v>
      </c>
      <c r="B631" s="5">
        <v>42868</v>
      </c>
      <c r="C631">
        <v>2017</v>
      </c>
      <c r="D631">
        <v>53</v>
      </c>
      <c r="E631" t="s">
        <v>13</v>
      </c>
      <c r="F631" t="s">
        <v>25</v>
      </c>
      <c r="G631" t="s">
        <v>214</v>
      </c>
      <c r="H631" t="s">
        <v>25</v>
      </c>
      <c r="I631">
        <f>VLOOKUP(E631,'[1]Winning index-IPL'!A$2:B$17,2,)</f>
        <v>0.46428599999999998</v>
      </c>
      <c r="J631">
        <f>VLOOKUP(F631,'[1]Winning index-IPL'!A$2:B$17,2,)</f>
        <v>0.49295800000000001</v>
      </c>
      <c r="K631">
        <f>VLOOKUP(H631,'[1]Winning index-IPL'!A$2:B$17,2,)</f>
        <v>0.49295800000000001</v>
      </c>
      <c r="L631">
        <f t="shared" si="9"/>
        <v>0</v>
      </c>
    </row>
    <row r="632" spans="1:12" x14ac:dyDescent="0.35">
      <c r="A632" t="s">
        <v>142</v>
      </c>
      <c r="B632" s="5">
        <v>42869</v>
      </c>
      <c r="C632">
        <v>2017</v>
      </c>
      <c r="D632">
        <v>56</v>
      </c>
      <c r="E632" t="s">
        <v>12</v>
      </c>
      <c r="F632" t="s">
        <v>24</v>
      </c>
      <c r="G632" t="s">
        <v>143</v>
      </c>
      <c r="H632" t="s">
        <v>24</v>
      </c>
      <c r="I632">
        <f>VLOOKUP(E632,'[1]Winning index-IPL'!A$2:B$17,2,)</f>
        <v>0.47196300000000002</v>
      </c>
      <c r="J632">
        <f>VLOOKUP(F632,'[1]Winning index-IPL'!A$2:B$17,2,)</f>
        <v>0.48130800000000001</v>
      </c>
      <c r="K632">
        <f>VLOOKUP(H632,'[1]Winning index-IPL'!A$2:B$17,2,)</f>
        <v>0.48130800000000001</v>
      </c>
      <c r="L632">
        <f t="shared" si="9"/>
        <v>0</v>
      </c>
    </row>
    <row r="633" spans="1:12" x14ac:dyDescent="0.35">
      <c r="A633" t="s">
        <v>197</v>
      </c>
      <c r="B633" s="5">
        <v>42869</v>
      </c>
      <c r="C633">
        <v>2017</v>
      </c>
      <c r="D633">
        <v>55</v>
      </c>
      <c r="E633" t="s">
        <v>209</v>
      </c>
      <c r="F633" t="s">
        <v>15</v>
      </c>
      <c r="G633" t="s">
        <v>199</v>
      </c>
      <c r="H633" t="s">
        <v>209</v>
      </c>
      <c r="I633">
        <f>VLOOKUP(E633,'[1]Winning index-IPL'!A$2:B$17,2,)</f>
        <v>0.5</v>
      </c>
      <c r="J633">
        <f>VLOOKUP(F633,'[1]Winning index-IPL'!A$2:B$17,2,)</f>
        <v>0.46774199999999999</v>
      </c>
      <c r="K633">
        <f>VLOOKUP(H633,'[1]Winning index-IPL'!A$2:B$17,2,)</f>
        <v>0.5</v>
      </c>
      <c r="L633">
        <f t="shared" si="9"/>
        <v>0</v>
      </c>
    </row>
    <row r="634" spans="1:12" x14ac:dyDescent="0.35">
      <c r="A634" t="s">
        <v>148</v>
      </c>
      <c r="B634" s="5">
        <v>42871</v>
      </c>
      <c r="C634">
        <v>2017</v>
      </c>
      <c r="D634" t="s">
        <v>192</v>
      </c>
      <c r="E634" t="s">
        <v>19</v>
      </c>
      <c r="F634" t="s">
        <v>209</v>
      </c>
      <c r="G634" t="s">
        <v>149</v>
      </c>
      <c r="H634" t="s">
        <v>209</v>
      </c>
      <c r="I634">
        <f>VLOOKUP(E634,'[1]Winning index-IPL'!A$2:B$17,2,)</f>
        <v>0.55607499999999999</v>
      </c>
      <c r="J634">
        <f>VLOOKUP(F634,'[1]Winning index-IPL'!A$2:B$17,2,)</f>
        <v>0.5</v>
      </c>
      <c r="K634">
        <f>VLOOKUP(H634,'[1]Winning index-IPL'!A$2:B$17,2,)</f>
        <v>0.5</v>
      </c>
      <c r="L634">
        <f t="shared" si="9"/>
        <v>1</v>
      </c>
    </row>
    <row r="635" spans="1:12" x14ac:dyDescent="0.35">
      <c r="A635" t="s">
        <v>139</v>
      </c>
      <c r="B635" s="5">
        <v>42872</v>
      </c>
      <c r="C635">
        <v>2017</v>
      </c>
      <c r="D635" t="s">
        <v>204</v>
      </c>
      <c r="E635" t="s">
        <v>25</v>
      </c>
      <c r="F635" t="s">
        <v>17</v>
      </c>
      <c r="G635" t="s">
        <v>141</v>
      </c>
      <c r="H635" t="s">
        <v>17</v>
      </c>
      <c r="I635">
        <f>VLOOKUP(E635,'[1]Winning index-IPL'!A$2:B$17,2,)</f>
        <v>0.49295800000000001</v>
      </c>
      <c r="J635">
        <f>VLOOKUP(F635,'[1]Winning index-IPL'!A$2:B$17,2,)</f>
        <v>0.49532700000000002</v>
      </c>
      <c r="K635">
        <f>VLOOKUP(H635,'[1]Winning index-IPL'!A$2:B$17,2,)</f>
        <v>0.49532700000000002</v>
      </c>
      <c r="L635">
        <f t="shared" si="9"/>
        <v>0</v>
      </c>
    </row>
    <row r="636" spans="1:12" x14ac:dyDescent="0.35">
      <c r="A636" t="s">
        <v>139</v>
      </c>
      <c r="B636" s="5">
        <v>42874</v>
      </c>
      <c r="C636">
        <v>2017</v>
      </c>
      <c r="D636" t="s">
        <v>194</v>
      </c>
      <c r="E636" t="s">
        <v>19</v>
      </c>
      <c r="F636" t="s">
        <v>17</v>
      </c>
      <c r="G636" t="s">
        <v>141</v>
      </c>
      <c r="H636" t="s">
        <v>19</v>
      </c>
      <c r="I636">
        <f>VLOOKUP(E636,'[1]Winning index-IPL'!A$2:B$17,2,)</f>
        <v>0.55607499999999999</v>
      </c>
      <c r="J636">
        <f>VLOOKUP(F636,'[1]Winning index-IPL'!A$2:B$17,2,)</f>
        <v>0.49532700000000002</v>
      </c>
      <c r="K636">
        <f>VLOOKUP(H636,'[1]Winning index-IPL'!A$2:B$17,2,)</f>
        <v>0.55607499999999999</v>
      </c>
      <c r="L636">
        <f t="shared" si="9"/>
        <v>0</v>
      </c>
    </row>
    <row r="637" spans="1:12" x14ac:dyDescent="0.35">
      <c r="A637" t="s">
        <v>152</v>
      </c>
      <c r="B637" s="5">
        <v>42876</v>
      </c>
      <c r="C637">
        <v>2017</v>
      </c>
      <c r="D637" t="s">
        <v>158</v>
      </c>
      <c r="E637" t="s">
        <v>19</v>
      </c>
      <c r="F637" t="s">
        <v>209</v>
      </c>
      <c r="G637" t="s">
        <v>153</v>
      </c>
      <c r="H637" t="s">
        <v>19</v>
      </c>
      <c r="I637">
        <f>VLOOKUP(E637,'[1]Winning index-IPL'!A$2:B$17,2,)</f>
        <v>0.55607499999999999</v>
      </c>
      <c r="J637">
        <f>VLOOKUP(F637,'[1]Winning index-IPL'!A$2:B$17,2,)</f>
        <v>0.5</v>
      </c>
      <c r="K637">
        <f>VLOOKUP(H637,'[1]Winning index-IPL'!A$2:B$17,2,)</f>
        <v>0.55607499999999999</v>
      </c>
      <c r="L637">
        <f t="shared" si="9"/>
        <v>0</v>
      </c>
    </row>
    <row r="638" spans="1:12" x14ac:dyDescent="0.35">
      <c r="A638" t="s">
        <v>148</v>
      </c>
      <c r="B638" s="5">
        <v>43197</v>
      </c>
      <c r="C638">
        <v>2018</v>
      </c>
      <c r="D638">
        <v>1</v>
      </c>
      <c r="E638" t="s">
        <v>19</v>
      </c>
      <c r="F638" t="s">
        <v>80</v>
      </c>
      <c r="G638" t="s">
        <v>149</v>
      </c>
      <c r="H638" t="s">
        <v>80</v>
      </c>
      <c r="I638">
        <f>VLOOKUP(E638,'[1]Winning index-IPL'!A$2:B$17,2,)</f>
        <v>0.55607499999999999</v>
      </c>
      <c r="J638">
        <f>VLOOKUP(F638,'[1]Winning index-IPL'!A$2:B$17,2,)</f>
        <v>0.56989199999999995</v>
      </c>
      <c r="K638">
        <f>VLOOKUP(H638,'[1]Winning index-IPL'!A$2:B$17,2,)</f>
        <v>0.56989199999999995</v>
      </c>
      <c r="L638">
        <f t="shared" si="9"/>
        <v>0</v>
      </c>
    </row>
    <row r="639" spans="1:12" x14ac:dyDescent="0.35">
      <c r="A639" t="s">
        <v>144</v>
      </c>
      <c r="B639" s="5">
        <v>43198</v>
      </c>
      <c r="C639">
        <v>2018</v>
      </c>
      <c r="D639">
        <v>2</v>
      </c>
      <c r="E639" t="s">
        <v>12</v>
      </c>
      <c r="F639" t="s">
        <v>15</v>
      </c>
      <c r="G639" t="s">
        <v>217</v>
      </c>
      <c r="H639" t="s">
        <v>15</v>
      </c>
      <c r="I639">
        <f>VLOOKUP(E639,'[1]Winning index-IPL'!A$2:B$17,2,)</f>
        <v>0.47196300000000002</v>
      </c>
      <c r="J639">
        <f>VLOOKUP(F639,'[1]Winning index-IPL'!A$2:B$17,2,)</f>
        <v>0.46774199999999999</v>
      </c>
      <c r="K639">
        <f>VLOOKUP(H639,'[1]Winning index-IPL'!A$2:B$17,2,)</f>
        <v>0.46774199999999999</v>
      </c>
      <c r="L639">
        <f t="shared" si="9"/>
        <v>1</v>
      </c>
    </row>
    <row r="640" spans="1:12" x14ac:dyDescent="0.35">
      <c r="A640" t="s">
        <v>146</v>
      </c>
      <c r="B640" s="5">
        <v>43198</v>
      </c>
      <c r="C640">
        <v>2018</v>
      </c>
      <c r="D640">
        <v>3</v>
      </c>
      <c r="E640" t="s">
        <v>24</v>
      </c>
      <c r="F640" t="s">
        <v>17</v>
      </c>
      <c r="G640" t="s">
        <v>147</v>
      </c>
      <c r="H640" t="s">
        <v>17</v>
      </c>
      <c r="I640">
        <f>VLOOKUP(E640,'[1]Winning index-IPL'!A$2:B$17,2,)</f>
        <v>0.48130800000000001</v>
      </c>
      <c r="J640">
        <f>VLOOKUP(F640,'[1]Winning index-IPL'!A$2:B$17,2,)</f>
        <v>0.49532700000000002</v>
      </c>
      <c r="K640">
        <f>VLOOKUP(H640,'[1]Winning index-IPL'!A$2:B$17,2,)</f>
        <v>0.49532700000000002</v>
      </c>
      <c r="L640">
        <f t="shared" si="9"/>
        <v>0</v>
      </c>
    </row>
    <row r="641" spans="1:12" x14ac:dyDescent="0.35">
      <c r="A641" t="s">
        <v>152</v>
      </c>
      <c r="B641" s="5">
        <v>43199</v>
      </c>
      <c r="C641">
        <v>2018</v>
      </c>
      <c r="D641">
        <v>4</v>
      </c>
      <c r="E641" t="s">
        <v>22</v>
      </c>
      <c r="F641" t="s">
        <v>25</v>
      </c>
      <c r="G641" t="s">
        <v>218</v>
      </c>
      <c r="H641" t="s">
        <v>25</v>
      </c>
      <c r="I641">
        <f>VLOOKUP(E641,'[1]Winning index-IPL'!A$2:B$17,2,)</f>
        <v>0.49462400000000001</v>
      </c>
      <c r="J641">
        <f>VLOOKUP(F641,'[1]Winning index-IPL'!A$2:B$17,2,)</f>
        <v>0.49295800000000001</v>
      </c>
      <c r="K641">
        <f>VLOOKUP(H641,'[1]Winning index-IPL'!A$2:B$17,2,)</f>
        <v>0.49295800000000001</v>
      </c>
      <c r="L641">
        <f t="shared" si="9"/>
        <v>1</v>
      </c>
    </row>
    <row r="642" spans="1:12" x14ac:dyDescent="0.35">
      <c r="A642" t="s">
        <v>154</v>
      </c>
      <c r="B642" s="5">
        <v>43200</v>
      </c>
      <c r="C642">
        <v>2018</v>
      </c>
      <c r="D642">
        <v>5</v>
      </c>
      <c r="E642" t="s">
        <v>17</v>
      </c>
      <c r="F642" t="s">
        <v>80</v>
      </c>
      <c r="G642" t="s">
        <v>219</v>
      </c>
      <c r="H642" t="s">
        <v>80</v>
      </c>
      <c r="I642">
        <f>VLOOKUP(E642,'[1]Winning index-IPL'!A$2:B$17,2,)</f>
        <v>0.49532700000000002</v>
      </c>
      <c r="J642">
        <f>VLOOKUP(F642,'[1]Winning index-IPL'!A$2:B$17,2,)</f>
        <v>0.56989199999999995</v>
      </c>
      <c r="K642">
        <f>VLOOKUP(H642,'[1]Winning index-IPL'!A$2:B$17,2,)</f>
        <v>0.56989199999999995</v>
      </c>
      <c r="L642">
        <f t="shared" si="9"/>
        <v>0</v>
      </c>
    </row>
    <row r="643" spans="1:12" x14ac:dyDescent="0.35">
      <c r="A643" t="s">
        <v>150</v>
      </c>
      <c r="B643" s="5">
        <v>43201</v>
      </c>
      <c r="C643">
        <v>2018</v>
      </c>
      <c r="D643">
        <v>6</v>
      </c>
      <c r="E643" t="s">
        <v>22</v>
      </c>
      <c r="F643" t="s">
        <v>12</v>
      </c>
      <c r="G643" t="s">
        <v>151</v>
      </c>
      <c r="H643" t="s">
        <v>22</v>
      </c>
      <c r="I643">
        <f>VLOOKUP(E643,'[1]Winning index-IPL'!A$2:B$17,2,)</f>
        <v>0.49462400000000001</v>
      </c>
      <c r="J643">
        <f>VLOOKUP(F643,'[1]Winning index-IPL'!A$2:B$17,2,)</f>
        <v>0.47196300000000002</v>
      </c>
      <c r="K643">
        <f>VLOOKUP(H643,'[1]Winning index-IPL'!A$2:B$17,2,)</f>
        <v>0.49462400000000001</v>
      </c>
      <c r="L643">
        <f t="shared" ref="L643:L706" si="10">IF(OR(K643&gt;J643,K643&gt;I643),0,1)</f>
        <v>0</v>
      </c>
    </row>
    <row r="644" spans="1:12" x14ac:dyDescent="0.35">
      <c r="A644" t="s">
        <v>152</v>
      </c>
      <c r="B644" s="5">
        <v>43202</v>
      </c>
      <c r="C644">
        <v>2018</v>
      </c>
      <c r="D644">
        <v>7</v>
      </c>
      <c r="E644" t="s">
        <v>19</v>
      </c>
      <c r="F644" t="s">
        <v>25</v>
      </c>
      <c r="G644" t="s">
        <v>218</v>
      </c>
      <c r="H644" t="s">
        <v>25</v>
      </c>
      <c r="I644">
        <f>VLOOKUP(E644,'[1]Winning index-IPL'!A$2:B$17,2,)</f>
        <v>0.55607499999999999</v>
      </c>
      <c r="J644">
        <f>VLOOKUP(F644,'[1]Winning index-IPL'!A$2:B$17,2,)</f>
        <v>0.49295800000000001</v>
      </c>
      <c r="K644">
        <f>VLOOKUP(H644,'[1]Winning index-IPL'!A$2:B$17,2,)</f>
        <v>0.49295800000000001</v>
      </c>
      <c r="L644">
        <f t="shared" si="10"/>
        <v>1</v>
      </c>
    </row>
    <row r="645" spans="1:12" x14ac:dyDescent="0.35">
      <c r="A645" t="s">
        <v>215</v>
      </c>
      <c r="B645" s="5">
        <v>43203</v>
      </c>
      <c r="C645">
        <v>2018</v>
      </c>
      <c r="D645">
        <v>8</v>
      </c>
      <c r="E645" t="s">
        <v>15</v>
      </c>
      <c r="F645" t="s">
        <v>24</v>
      </c>
      <c r="G645" t="s">
        <v>216</v>
      </c>
      <c r="H645" t="s">
        <v>24</v>
      </c>
      <c r="I645">
        <f>VLOOKUP(E645,'[1]Winning index-IPL'!A$2:B$17,2,)</f>
        <v>0.46774199999999999</v>
      </c>
      <c r="J645">
        <f>VLOOKUP(F645,'[1]Winning index-IPL'!A$2:B$17,2,)</f>
        <v>0.48130800000000001</v>
      </c>
      <c r="K645">
        <f>VLOOKUP(H645,'[1]Winning index-IPL'!A$2:B$17,2,)</f>
        <v>0.48130800000000001</v>
      </c>
      <c r="L645">
        <f t="shared" si="10"/>
        <v>0</v>
      </c>
    </row>
    <row r="646" spans="1:12" x14ac:dyDescent="0.35">
      <c r="A646" t="s">
        <v>146</v>
      </c>
      <c r="B646" s="5">
        <v>43204</v>
      </c>
      <c r="C646">
        <v>2018</v>
      </c>
      <c r="D646">
        <v>10</v>
      </c>
      <c r="E646" t="s">
        <v>17</v>
      </c>
      <c r="F646" t="s">
        <v>25</v>
      </c>
      <c r="G646" t="s">
        <v>147</v>
      </c>
      <c r="H646" t="s">
        <v>25</v>
      </c>
      <c r="I646">
        <f>VLOOKUP(E646,'[1]Winning index-IPL'!A$2:B$17,2,)</f>
        <v>0.49532700000000002</v>
      </c>
      <c r="J646">
        <f>VLOOKUP(F646,'[1]Winning index-IPL'!A$2:B$17,2,)</f>
        <v>0.49295800000000001</v>
      </c>
      <c r="K646">
        <f>VLOOKUP(H646,'[1]Winning index-IPL'!A$2:B$17,2,)</f>
        <v>0.49295800000000001</v>
      </c>
      <c r="L646">
        <f t="shared" si="10"/>
        <v>1</v>
      </c>
    </row>
    <row r="647" spans="1:12" x14ac:dyDescent="0.35">
      <c r="A647" t="s">
        <v>148</v>
      </c>
      <c r="B647" s="5">
        <v>43204</v>
      </c>
      <c r="C647">
        <v>2018</v>
      </c>
      <c r="D647">
        <v>9</v>
      </c>
      <c r="E647" t="s">
        <v>19</v>
      </c>
      <c r="F647" t="s">
        <v>12</v>
      </c>
      <c r="G647" t="s">
        <v>149</v>
      </c>
      <c r="H647" t="s">
        <v>12</v>
      </c>
      <c r="I647">
        <f>VLOOKUP(E647,'[1]Winning index-IPL'!A$2:B$17,2,)</f>
        <v>0.55607499999999999</v>
      </c>
      <c r="J647">
        <f>VLOOKUP(F647,'[1]Winning index-IPL'!A$2:B$17,2,)</f>
        <v>0.47196300000000002</v>
      </c>
      <c r="K647">
        <f>VLOOKUP(H647,'[1]Winning index-IPL'!A$2:B$17,2,)</f>
        <v>0.47196300000000002</v>
      </c>
      <c r="L647">
        <f t="shared" si="10"/>
        <v>1</v>
      </c>
    </row>
    <row r="648" spans="1:12" x14ac:dyDescent="0.35">
      <c r="A648" t="s">
        <v>144</v>
      </c>
      <c r="B648" s="5">
        <v>43205</v>
      </c>
      <c r="C648">
        <v>2018</v>
      </c>
      <c r="D648">
        <v>12</v>
      </c>
      <c r="E648" t="s">
        <v>15</v>
      </c>
      <c r="F648" t="s">
        <v>80</v>
      </c>
      <c r="G648" t="s">
        <v>217</v>
      </c>
      <c r="H648" t="s">
        <v>15</v>
      </c>
      <c r="I648">
        <f>VLOOKUP(E648,'[1]Winning index-IPL'!A$2:B$17,2,)</f>
        <v>0.46774199999999999</v>
      </c>
      <c r="J648">
        <f>VLOOKUP(F648,'[1]Winning index-IPL'!A$2:B$17,2,)</f>
        <v>0.56989199999999995</v>
      </c>
      <c r="K648">
        <f>VLOOKUP(H648,'[1]Winning index-IPL'!A$2:B$17,2,)</f>
        <v>0.46774199999999999</v>
      </c>
      <c r="L648">
        <f t="shared" si="10"/>
        <v>1</v>
      </c>
    </row>
    <row r="649" spans="1:12" x14ac:dyDescent="0.35">
      <c r="A649" t="s">
        <v>215</v>
      </c>
      <c r="B649" s="5">
        <v>43205</v>
      </c>
      <c r="C649">
        <v>2018</v>
      </c>
      <c r="D649">
        <v>11</v>
      </c>
      <c r="E649" t="s">
        <v>22</v>
      </c>
      <c r="F649" t="s">
        <v>24</v>
      </c>
      <c r="G649" t="s">
        <v>216</v>
      </c>
      <c r="H649" t="s">
        <v>22</v>
      </c>
      <c r="I649">
        <f>VLOOKUP(E649,'[1]Winning index-IPL'!A$2:B$17,2,)</f>
        <v>0.49462400000000001</v>
      </c>
      <c r="J649">
        <f>VLOOKUP(F649,'[1]Winning index-IPL'!A$2:B$17,2,)</f>
        <v>0.48130800000000001</v>
      </c>
      <c r="K649">
        <f>VLOOKUP(H649,'[1]Winning index-IPL'!A$2:B$17,2,)</f>
        <v>0.49462400000000001</v>
      </c>
      <c r="L649">
        <f t="shared" si="10"/>
        <v>0</v>
      </c>
    </row>
    <row r="650" spans="1:12" x14ac:dyDescent="0.35">
      <c r="A650" t="s">
        <v>146</v>
      </c>
      <c r="B650" s="5">
        <v>43206</v>
      </c>
      <c r="C650">
        <v>2018</v>
      </c>
      <c r="D650">
        <v>13</v>
      </c>
      <c r="E650" t="s">
        <v>17</v>
      </c>
      <c r="F650" t="s">
        <v>12</v>
      </c>
      <c r="G650" t="s">
        <v>147</v>
      </c>
      <c r="H650" t="s">
        <v>17</v>
      </c>
      <c r="I650">
        <f>VLOOKUP(E650,'[1]Winning index-IPL'!A$2:B$17,2,)</f>
        <v>0.49532700000000002</v>
      </c>
      <c r="J650">
        <f>VLOOKUP(F650,'[1]Winning index-IPL'!A$2:B$17,2,)</f>
        <v>0.47196300000000002</v>
      </c>
      <c r="K650">
        <f>VLOOKUP(H650,'[1]Winning index-IPL'!A$2:B$17,2,)</f>
        <v>0.49532700000000002</v>
      </c>
      <c r="L650">
        <f t="shared" si="10"/>
        <v>0</v>
      </c>
    </row>
    <row r="651" spans="1:12" x14ac:dyDescent="0.35">
      <c r="A651" t="s">
        <v>148</v>
      </c>
      <c r="B651" s="5">
        <v>43207</v>
      </c>
      <c r="C651">
        <v>2018</v>
      </c>
      <c r="D651">
        <v>14</v>
      </c>
      <c r="E651" t="s">
        <v>19</v>
      </c>
      <c r="F651" t="s">
        <v>24</v>
      </c>
      <c r="G651" t="s">
        <v>149</v>
      </c>
      <c r="H651" t="s">
        <v>19</v>
      </c>
      <c r="I651">
        <f>VLOOKUP(E651,'[1]Winning index-IPL'!A$2:B$17,2,)</f>
        <v>0.55607499999999999</v>
      </c>
      <c r="J651">
        <f>VLOOKUP(F651,'[1]Winning index-IPL'!A$2:B$17,2,)</f>
        <v>0.48130800000000001</v>
      </c>
      <c r="K651">
        <f>VLOOKUP(H651,'[1]Winning index-IPL'!A$2:B$17,2,)</f>
        <v>0.55607499999999999</v>
      </c>
      <c r="L651">
        <f t="shared" si="10"/>
        <v>0</v>
      </c>
    </row>
    <row r="652" spans="1:12" x14ac:dyDescent="0.35">
      <c r="A652" t="s">
        <v>150</v>
      </c>
      <c r="B652" s="5">
        <v>43208</v>
      </c>
      <c r="C652">
        <v>2018</v>
      </c>
      <c r="D652">
        <v>15</v>
      </c>
      <c r="E652" t="s">
        <v>22</v>
      </c>
      <c r="F652" t="s">
        <v>17</v>
      </c>
      <c r="G652" t="s">
        <v>151</v>
      </c>
      <c r="H652" t="s">
        <v>17</v>
      </c>
      <c r="I652">
        <f>VLOOKUP(E652,'[1]Winning index-IPL'!A$2:B$17,2,)</f>
        <v>0.49462400000000001</v>
      </c>
      <c r="J652">
        <f>VLOOKUP(F652,'[1]Winning index-IPL'!A$2:B$17,2,)</f>
        <v>0.49532700000000002</v>
      </c>
      <c r="K652">
        <f>VLOOKUP(H652,'[1]Winning index-IPL'!A$2:B$17,2,)</f>
        <v>0.49532700000000002</v>
      </c>
      <c r="L652">
        <f t="shared" si="10"/>
        <v>0</v>
      </c>
    </row>
    <row r="653" spans="1:12" x14ac:dyDescent="0.35">
      <c r="A653" t="s">
        <v>144</v>
      </c>
      <c r="B653" s="5">
        <v>43209</v>
      </c>
      <c r="C653">
        <v>2018</v>
      </c>
      <c r="D653">
        <v>16</v>
      </c>
      <c r="E653" t="s">
        <v>15</v>
      </c>
      <c r="F653" t="s">
        <v>25</v>
      </c>
      <c r="G653" t="s">
        <v>217</v>
      </c>
      <c r="H653" t="s">
        <v>15</v>
      </c>
      <c r="I653">
        <f>VLOOKUP(E653,'[1]Winning index-IPL'!A$2:B$17,2,)</f>
        <v>0.46774199999999999</v>
      </c>
      <c r="J653">
        <f>VLOOKUP(F653,'[1]Winning index-IPL'!A$2:B$17,2,)</f>
        <v>0.49295800000000001</v>
      </c>
      <c r="K653">
        <f>VLOOKUP(H653,'[1]Winning index-IPL'!A$2:B$17,2,)</f>
        <v>0.46774199999999999</v>
      </c>
      <c r="L653">
        <f t="shared" si="10"/>
        <v>1</v>
      </c>
    </row>
    <row r="654" spans="1:12" x14ac:dyDescent="0.35">
      <c r="A654" t="s">
        <v>197</v>
      </c>
      <c r="B654" s="5">
        <v>43210</v>
      </c>
      <c r="C654">
        <v>2018</v>
      </c>
      <c r="D654">
        <v>17</v>
      </c>
      <c r="E654" t="s">
        <v>80</v>
      </c>
      <c r="F654" t="s">
        <v>22</v>
      </c>
      <c r="G654" t="s">
        <v>199</v>
      </c>
      <c r="H654" t="s">
        <v>80</v>
      </c>
      <c r="I654">
        <f>VLOOKUP(E654,'[1]Winning index-IPL'!A$2:B$17,2,)</f>
        <v>0.56989199999999995</v>
      </c>
      <c r="J654">
        <f>VLOOKUP(F654,'[1]Winning index-IPL'!A$2:B$17,2,)</f>
        <v>0.49462400000000001</v>
      </c>
      <c r="K654">
        <f>VLOOKUP(H654,'[1]Winning index-IPL'!A$2:B$17,2,)</f>
        <v>0.56989199999999995</v>
      </c>
      <c r="L654">
        <f t="shared" si="10"/>
        <v>0</v>
      </c>
    </row>
    <row r="655" spans="1:12" x14ac:dyDescent="0.35">
      <c r="A655" t="s">
        <v>215</v>
      </c>
      <c r="B655" s="5">
        <v>43211</v>
      </c>
      <c r="C655">
        <v>2018</v>
      </c>
      <c r="D655">
        <v>19</v>
      </c>
      <c r="E655" t="s">
        <v>12</v>
      </c>
      <c r="F655" t="s">
        <v>24</v>
      </c>
      <c r="G655" t="s">
        <v>216</v>
      </c>
      <c r="H655" t="s">
        <v>24</v>
      </c>
      <c r="I655">
        <f>VLOOKUP(E655,'[1]Winning index-IPL'!A$2:B$17,2,)</f>
        <v>0.47196300000000002</v>
      </c>
      <c r="J655">
        <f>VLOOKUP(F655,'[1]Winning index-IPL'!A$2:B$17,2,)</f>
        <v>0.48130800000000001</v>
      </c>
      <c r="K655">
        <f>VLOOKUP(H655,'[1]Winning index-IPL'!A$2:B$17,2,)</f>
        <v>0.48130800000000001</v>
      </c>
      <c r="L655">
        <f t="shared" si="10"/>
        <v>0</v>
      </c>
    </row>
    <row r="656" spans="1:12" x14ac:dyDescent="0.35">
      <c r="A656" t="s">
        <v>146</v>
      </c>
      <c r="B656" s="5">
        <v>43211</v>
      </c>
      <c r="C656">
        <v>2018</v>
      </c>
      <c r="D656">
        <v>18</v>
      </c>
      <c r="E656" t="s">
        <v>17</v>
      </c>
      <c r="F656" t="s">
        <v>15</v>
      </c>
      <c r="G656" t="s">
        <v>147</v>
      </c>
      <c r="H656" t="s">
        <v>15</v>
      </c>
      <c r="I656">
        <f>VLOOKUP(E656,'[1]Winning index-IPL'!A$2:B$17,2,)</f>
        <v>0.49532700000000002</v>
      </c>
      <c r="J656">
        <f>VLOOKUP(F656,'[1]Winning index-IPL'!A$2:B$17,2,)</f>
        <v>0.46774199999999999</v>
      </c>
      <c r="K656">
        <f>VLOOKUP(H656,'[1]Winning index-IPL'!A$2:B$17,2,)</f>
        <v>0.46774199999999999</v>
      </c>
      <c r="L656">
        <f t="shared" si="10"/>
        <v>1</v>
      </c>
    </row>
    <row r="657" spans="1:12" x14ac:dyDescent="0.35">
      <c r="A657" t="s">
        <v>150</v>
      </c>
      <c r="B657" s="5">
        <v>43212</v>
      </c>
      <c r="C657">
        <v>2018</v>
      </c>
      <c r="D657">
        <v>21</v>
      </c>
      <c r="E657" t="s">
        <v>19</v>
      </c>
      <c r="F657" t="s">
        <v>22</v>
      </c>
      <c r="G657" t="s">
        <v>151</v>
      </c>
      <c r="H657" t="s">
        <v>22</v>
      </c>
      <c r="I657">
        <f>VLOOKUP(E657,'[1]Winning index-IPL'!A$2:B$17,2,)</f>
        <v>0.55607499999999999</v>
      </c>
      <c r="J657">
        <f>VLOOKUP(F657,'[1]Winning index-IPL'!A$2:B$17,2,)</f>
        <v>0.49462400000000001</v>
      </c>
      <c r="K657">
        <f>VLOOKUP(H657,'[1]Winning index-IPL'!A$2:B$17,2,)</f>
        <v>0.49462400000000001</v>
      </c>
      <c r="L657">
        <f t="shared" si="10"/>
        <v>1</v>
      </c>
    </row>
    <row r="658" spans="1:12" x14ac:dyDescent="0.35">
      <c r="A658" t="s">
        <v>152</v>
      </c>
      <c r="B658" s="5">
        <v>43212</v>
      </c>
      <c r="C658">
        <v>2018</v>
      </c>
      <c r="D658">
        <v>20</v>
      </c>
      <c r="E658" t="s">
        <v>80</v>
      </c>
      <c r="F658" t="s">
        <v>25</v>
      </c>
      <c r="G658" t="s">
        <v>218</v>
      </c>
      <c r="H658" t="s">
        <v>80</v>
      </c>
      <c r="I658">
        <f>VLOOKUP(E658,'[1]Winning index-IPL'!A$2:B$17,2,)</f>
        <v>0.56989199999999995</v>
      </c>
      <c r="J658">
        <f>VLOOKUP(F658,'[1]Winning index-IPL'!A$2:B$17,2,)</f>
        <v>0.49295800000000001</v>
      </c>
      <c r="K658">
        <f>VLOOKUP(H658,'[1]Winning index-IPL'!A$2:B$17,2,)</f>
        <v>0.56989199999999995</v>
      </c>
      <c r="L658">
        <f t="shared" si="10"/>
        <v>0</v>
      </c>
    </row>
    <row r="659" spans="1:12" x14ac:dyDescent="0.35">
      <c r="A659" t="s">
        <v>142</v>
      </c>
      <c r="B659" s="5">
        <v>43213</v>
      </c>
      <c r="C659">
        <v>2018</v>
      </c>
      <c r="D659">
        <v>22</v>
      </c>
      <c r="E659" t="s">
        <v>15</v>
      </c>
      <c r="F659" t="s">
        <v>12</v>
      </c>
      <c r="G659" t="s">
        <v>220</v>
      </c>
      <c r="H659" t="s">
        <v>15</v>
      </c>
      <c r="I659">
        <f>VLOOKUP(E659,'[1]Winning index-IPL'!A$2:B$17,2,)</f>
        <v>0.46774199999999999</v>
      </c>
      <c r="J659">
        <f>VLOOKUP(F659,'[1]Winning index-IPL'!A$2:B$17,2,)</f>
        <v>0.47196300000000002</v>
      </c>
      <c r="K659">
        <f>VLOOKUP(H659,'[1]Winning index-IPL'!A$2:B$17,2,)</f>
        <v>0.46774199999999999</v>
      </c>
      <c r="L659">
        <f t="shared" si="10"/>
        <v>1</v>
      </c>
    </row>
    <row r="660" spans="1:12" x14ac:dyDescent="0.35">
      <c r="A660" t="s">
        <v>148</v>
      </c>
      <c r="B660" s="5">
        <v>43214</v>
      </c>
      <c r="C660">
        <v>2018</v>
      </c>
      <c r="D660">
        <v>23</v>
      </c>
      <c r="E660" t="s">
        <v>25</v>
      </c>
      <c r="F660" t="s">
        <v>19</v>
      </c>
      <c r="G660" t="s">
        <v>149</v>
      </c>
      <c r="H660" t="s">
        <v>25</v>
      </c>
      <c r="I660">
        <f>VLOOKUP(E660,'[1]Winning index-IPL'!A$2:B$17,2,)</f>
        <v>0.49295800000000001</v>
      </c>
      <c r="J660">
        <f>VLOOKUP(F660,'[1]Winning index-IPL'!A$2:B$17,2,)</f>
        <v>0.55607499999999999</v>
      </c>
      <c r="K660">
        <f>VLOOKUP(H660,'[1]Winning index-IPL'!A$2:B$17,2,)</f>
        <v>0.49295800000000001</v>
      </c>
      <c r="L660">
        <f t="shared" si="10"/>
        <v>1</v>
      </c>
    </row>
    <row r="661" spans="1:12" x14ac:dyDescent="0.35">
      <c r="A661" t="s">
        <v>215</v>
      </c>
      <c r="B661" s="5">
        <v>43215</v>
      </c>
      <c r="C661">
        <v>2018</v>
      </c>
      <c r="D661">
        <v>24</v>
      </c>
      <c r="E661" t="s">
        <v>24</v>
      </c>
      <c r="F661" t="s">
        <v>80</v>
      </c>
      <c r="G661" t="s">
        <v>216</v>
      </c>
      <c r="H661" t="s">
        <v>80</v>
      </c>
      <c r="I661">
        <f>VLOOKUP(E661,'[1]Winning index-IPL'!A$2:B$17,2,)</f>
        <v>0.48130800000000001</v>
      </c>
      <c r="J661">
        <f>VLOOKUP(F661,'[1]Winning index-IPL'!A$2:B$17,2,)</f>
        <v>0.56989199999999995</v>
      </c>
      <c r="K661">
        <f>VLOOKUP(H661,'[1]Winning index-IPL'!A$2:B$17,2,)</f>
        <v>0.56989199999999995</v>
      </c>
      <c r="L661">
        <f t="shared" si="10"/>
        <v>0</v>
      </c>
    </row>
    <row r="662" spans="1:12" x14ac:dyDescent="0.35">
      <c r="A662" t="s">
        <v>152</v>
      </c>
      <c r="B662" s="5">
        <v>43216</v>
      </c>
      <c r="C662">
        <v>2018</v>
      </c>
      <c r="D662">
        <v>25</v>
      </c>
      <c r="E662" t="s">
        <v>25</v>
      </c>
      <c r="F662" t="s">
        <v>15</v>
      </c>
      <c r="G662" t="s">
        <v>218</v>
      </c>
      <c r="H662" t="s">
        <v>25</v>
      </c>
      <c r="I662">
        <f>VLOOKUP(E662,'[1]Winning index-IPL'!A$2:B$17,2,)</f>
        <v>0.49295800000000001</v>
      </c>
      <c r="J662">
        <f>VLOOKUP(F662,'[1]Winning index-IPL'!A$2:B$17,2,)</f>
        <v>0.46774199999999999</v>
      </c>
      <c r="K662">
        <f>VLOOKUP(H662,'[1]Winning index-IPL'!A$2:B$17,2,)</f>
        <v>0.49295800000000001</v>
      </c>
      <c r="L662">
        <f t="shared" si="10"/>
        <v>0</v>
      </c>
    </row>
    <row r="663" spans="1:12" x14ac:dyDescent="0.35">
      <c r="A663" t="s">
        <v>142</v>
      </c>
      <c r="B663" s="5">
        <v>43217</v>
      </c>
      <c r="C663">
        <v>2018</v>
      </c>
      <c r="D663">
        <v>26</v>
      </c>
      <c r="E663" t="s">
        <v>12</v>
      </c>
      <c r="F663" t="s">
        <v>17</v>
      </c>
      <c r="G663" t="s">
        <v>220</v>
      </c>
      <c r="H663" t="s">
        <v>12</v>
      </c>
      <c r="I663">
        <f>VLOOKUP(E663,'[1]Winning index-IPL'!A$2:B$17,2,)</f>
        <v>0.47196300000000002</v>
      </c>
      <c r="J663">
        <f>VLOOKUP(F663,'[1]Winning index-IPL'!A$2:B$17,2,)</f>
        <v>0.49532700000000002</v>
      </c>
      <c r="K663">
        <f>VLOOKUP(H663,'[1]Winning index-IPL'!A$2:B$17,2,)</f>
        <v>0.47196300000000002</v>
      </c>
      <c r="L663">
        <f t="shared" si="10"/>
        <v>1</v>
      </c>
    </row>
    <row r="664" spans="1:12" x14ac:dyDescent="0.35">
      <c r="A664" t="s">
        <v>197</v>
      </c>
      <c r="B664" s="5">
        <v>43218</v>
      </c>
      <c r="C664">
        <v>2018</v>
      </c>
      <c r="D664">
        <v>27</v>
      </c>
      <c r="E664" t="s">
        <v>80</v>
      </c>
      <c r="F664" t="s">
        <v>19</v>
      </c>
      <c r="G664" t="s">
        <v>199</v>
      </c>
      <c r="H664" t="s">
        <v>19</v>
      </c>
      <c r="I664">
        <f>VLOOKUP(E664,'[1]Winning index-IPL'!A$2:B$17,2,)</f>
        <v>0.56989199999999995</v>
      </c>
      <c r="J664">
        <f>VLOOKUP(F664,'[1]Winning index-IPL'!A$2:B$17,2,)</f>
        <v>0.55607499999999999</v>
      </c>
      <c r="K664">
        <f>VLOOKUP(H664,'[1]Winning index-IPL'!A$2:B$17,2,)</f>
        <v>0.55607499999999999</v>
      </c>
      <c r="L664">
        <f t="shared" si="10"/>
        <v>1</v>
      </c>
    </row>
    <row r="665" spans="1:12" x14ac:dyDescent="0.35">
      <c r="A665" t="s">
        <v>150</v>
      </c>
      <c r="B665" s="5">
        <v>43219</v>
      </c>
      <c r="C665">
        <v>2018</v>
      </c>
      <c r="D665">
        <v>28</v>
      </c>
      <c r="E665" t="s">
        <v>25</v>
      </c>
      <c r="F665" t="s">
        <v>22</v>
      </c>
      <c r="G665" t="s">
        <v>151</v>
      </c>
      <c r="H665" t="s">
        <v>25</v>
      </c>
      <c r="I665">
        <f>VLOOKUP(E665,'[1]Winning index-IPL'!A$2:B$17,2,)</f>
        <v>0.49295800000000001</v>
      </c>
      <c r="J665">
        <f>VLOOKUP(F665,'[1]Winning index-IPL'!A$2:B$17,2,)</f>
        <v>0.49462400000000001</v>
      </c>
      <c r="K665">
        <f>VLOOKUP(H665,'[1]Winning index-IPL'!A$2:B$17,2,)</f>
        <v>0.49295800000000001</v>
      </c>
      <c r="L665">
        <f t="shared" si="10"/>
        <v>1</v>
      </c>
    </row>
    <row r="666" spans="1:12" x14ac:dyDescent="0.35">
      <c r="A666" t="s">
        <v>215</v>
      </c>
      <c r="B666" s="5">
        <v>43219</v>
      </c>
      <c r="C666">
        <v>2018</v>
      </c>
      <c r="D666">
        <v>29</v>
      </c>
      <c r="E666" t="s">
        <v>24</v>
      </c>
      <c r="F666" t="s">
        <v>17</v>
      </c>
      <c r="G666" t="s">
        <v>216</v>
      </c>
      <c r="H666" t="s">
        <v>17</v>
      </c>
      <c r="I666">
        <f>VLOOKUP(E666,'[1]Winning index-IPL'!A$2:B$17,2,)</f>
        <v>0.48130800000000001</v>
      </c>
      <c r="J666">
        <f>VLOOKUP(F666,'[1]Winning index-IPL'!A$2:B$17,2,)</f>
        <v>0.49532700000000002</v>
      </c>
      <c r="K666">
        <f>VLOOKUP(H666,'[1]Winning index-IPL'!A$2:B$17,2,)</f>
        <v>0.49532700000000002</v>
      </c>
      <c r="L666">
        <f t="shared" si="10"/>
        <v>0</v>
      </c>
    </row>
    <row r="667" spans="1:12" x14ac:dyDescent="0.35">
      <c r="A667" t="s">
        <v>197</v>
      </c>
      <c r="B667" s="5">
        <v>43220</v>
      </c>
      <c r="C667">
        <v>2018</v>
      </c>
      <c r="D667">
        <v>30</v>
      </c>
      <c r="E667" t="s">
        <v>80</v>
      </c>
      <c r="F667" t="s">
        <v>12</v>
      </c>
      <c r="G667" t="s">
        <v>199</v>
      </c>
      <c r="H667" t="s">
        <v>80</v>
      </c>
      <c r="I667">
        <f>VLOOKUP(E667,'[1]Winning index-IPL'!A$2:B$17,2,)</f>
        <v>0.56989199999999995</v>
      </c>
      <c r="J667">
        <f>VLOOKUP(F667,'[1]Winning index-IPL'!A$2:B$17,2,)</f>
        <v>0.47196300000000002</v>
      </c>
      <c r="K667">
        <f>VLOOKUP(H667,'[1]Winning index-IPL'!A$2:B$17,2,)</f>
        <v>0.56989199999999995</v>
      </c>
      <c r="L667">
        <f t="shared" si="10"/>
        <v>0</v>
      </c>
    </row>
    <row r="668" spans="1:12" x14ac:dyDescent="0.35">
      <c r="A668" t="s">
        <v>215</v>
      </c>
      <c r="B668" s="5">
        <v>43221</v>
      </c>
      <c r="C668">
        <v>2018</v>
      </c>
      <c r="D668">
        <v>31</v>
      </c>
      <c r="E668" t="s">
        <v>24</v>
      </c>
      <c r="F668" t="s">
        <v>19</v>
      </c>
      <c r="G668" t="s">
        <v>216</v>
      </c>
      <c r="H668" t="s">
        <v>24</v>
      </c>
      <c r="I668">
        <f>VLOOKUP(E668,'[1]Winning index-IPL'!A$2:B$17,2,)</f>
        <v>0.48130800000000001</v>
      </c>
      <c r="J668">
        <f>VLOOKUP(F668,'[1]Winning index-IPL'!A$2:B$17,2,)</f>
        <v>0.55607499999999999</v>
      </c>
      <c r="K668">
        <f>VLOOKUP(H668,'[1]Winning index-IPL'!A$2:B$17,2,)</f>
        <v>0.48130800000000001</v>
      </c>
      <c r="L668">
        <f t="shared" si="10"/>
        <v>1</v>
      </c>
    </row>
    <row r="669" spans="1:12" x14ac:dyDescent="0.35">
      <c r="A669" t="s">
        <v>142</v>
      </c>
      <c r="B669" s="5">
        <v>43222</v>
      </c>
      <c r="C669">
        <v>2018</v>
      </c>
      <c r="D669">
        <v>32</v>
      </c>
      <c r="E669" t="s">
        <v>12</v>
      </c>
      <c r="F669" t="s">
        <v>22</v>
      </c>
      <c r="G669" t="s">
        <v>220</v>
      </c>
      <c r="H669" t="s">
        <v>12</v>
      </c>
      <c r="I669">
        <f>VLOOKUP(E669,'[1]Winning index-IPL'!A$2:B$17,2,)</f>
        <v>0.47196300000000002</v>
      </c>
      <c r="J669">
        <f>VLOOKUP(F669,'[1]Winning index-IPL'!A$2:B$17,2,)</f>
        <v>0.49462400000000001</v>
      </c>
      <c r="K669">
        <f>VLOOKUP(H669,'[1]Winning index-IPL'!A$2:B$17,2,)</f>
        <v>0.47196300000000002</v>
      </c>
      <c r="L669">
        <f t="shared" si="10"/>
        <v>1</v>
      </c>
    </row>
    <row r="670" spans="1:12" x14ac:dyDescent="0.35">
      <c r="A670" t="s">
        <v>146</v>
      </c>
      <c r="B670" s="5">
        <v>43223</v>
      </c>
      <c r="C670">
        <v>2018</v>
      </c>
      <c r="D670">
        <v>33</v>
      </c>
      <c r="E670" t="s">
        <v>80</v>
      </c>
      <c r="F670" t="s">
        <v>17</v>
      </c>
      <c r="G670" t="s">
        <v>147</v>
      </c>
      <c r="H670" t="s">
        <v>17</v>
      </c>
      <c r="I670">
        <f>VLOOKUP(E670,'[1]Winning index-IPL'!A$2:B$17,2,)</f>
        <v>0.56989199999999995</v>
      </c>
      <c r="J670">
        <f>VLOOKUP(F670,'[1]Winning index-IPL'!A$2:B$17,2,)</f>
        <v>0.49532700000000002</v>
      </c>
      <c r="K670">
        <f>VLOOKUP(H670,'[1]Winning index-IPL'!A$2:B$17,2,)</f>
        <v>0.49532700000000002</v>
      </c>
      <c r="L670">
        <f t="shared" si="10"/>
        <v>1</v>
      </c>
    </row>
    <row r="671" spans="1:12" x14ac:dyDescent="0.35">
      <c r="A671" t="s">
        <v>189</v>
      </c>
      <c r="B671" s="5">
        <v>43224</v>
      </c>
      <c r="C671">
        <v>2018</v>
      </c>
      <c r="D671">
        <v>34</v>
      </c>
      <c r="E671" t="s">
        <v>15</v>
      </c>
      <c r="F671" t="s">
        <v>19</v>
      </c>
      <c r="G671" t="s">
        <v>190</v>
      </c>
      <c r="H671" t="s">
        <v>19</v>
      </c>
      <c r="I671">
        <f>VLOOKUP(E671,'[1]Winning index-IPL'!A$2:B$17,2,)</f>
        <v>0.46774199999999999</v>
      </c>
      <c r="J671">
        <f>VLOOKUP(F671,'[1]Winning index-IPL'!A$2:B$17,2,)</f>
        <v>0.55607499999999999</v>
      </c>
      <c r="K671">
        <f>VLOOKUP(H671,'[1]Winning index-IPL'!A$2:B$17,2,)</f>
        <v>0.55607499999999999</v>
      </c>
      <c r="L671">
        <f t="shared" si="10"/>
        <v>0</v>
      </c>
    </row>
    <row r="672" spans="1:12" x14ac:dyDescent="0.35">
      <c r="A672" t="s">
        <v>152</v>
      </c>
      <c r="B672" s="5">
        <v>43225</v>
      </c>
      <c r="C672">
        <v>2018</v>
      </c>
      <c r="D672">
        <v>36</v>
      </c>
      <c r="E672" t="s">
        <v>12</v>
      </c>
      <c r="F672" t="s">
        <v>25</v>
      </c>
      <c r="G672" t="s">
        <v>218</v>
      </c>
      <c r="H672" t="s">
        <v>25</v>
      </c>
      <c r="I672">
        <f>VLOOKUP(E672,'[1]Winning index-IPL'!A$2:B$17,2,)</f>
        <v>0.47196300000000002</v>
      </c>
      <c r="J672">
        <f>VLOOKUP(F672,'[1]Winning index-IPL'!A$2:B$17,2,)</f>
        <v>0.49295800000000001</v>
      </c>
      <c r="K672">
        <f>VLOOKUP(H672,'[1]Winning index-IPL'!A$2:B$17,2,)</f>
        <v>0.49295800000000001</v>
      </c>
      <c r="L672">
        <f t="shared" si="10"/>
        <v>0</v>
      </c>
    </row>
    <row r="673" spans="1:12" x14ac:dyDescent="0.35">
      <c r="A673" t="s">
        <v>197</v>
      </c>
      <c r="B673" s="5">
        <v>43225</v>
      </c>
      <c r="C673">
        <v>2018</v>
      </c>
      <c r="D673">
        <v>35</v>
      </c>
      <c r="E673" t="s">
        <v>24</v>
      </c>
      <c r="F673" t="s">
        <v>80</v>
      </c>
      <c r="G673" t="s">
        <v>199</v>
      </c>
      <c r="H673" t="s">
        <v>80</v>
      </c>
      <c r="I673">
        <f>VLOOKUP(E673,'[1]Winning index-IPL'!A$2:B$17,2,)</f>
        <v>0.48130800000000001</v>
      </c>
      <c r="J673">
        <f>VLOOKUP(F673,'[1]Winning index-IPL'!A$2:B$17,2,)</f>
        <v>0.56989199999999995</v>
      </c>
      <c r="K673">
        <f>VLOOKUP(H673,'[1]Winning index-IPL'!A$2:B$17,2,)</f>
        <v>0.56989199999999995</v>
      </c>
      <c r="L673">
        <f t="shared" si="10"/>
        <v>0</v>
      </c>
    </row>
    <row r="674" spans="1:12" x14ac:dyDescent="0.35">
      <c r="A674" t="s">
        <v>189</v>
      </c>
      <c r="B674" s="5">
        <v>43226</v>
      </c>
      <c r="C674">
        <v>2018</v>
      </c>
      <c r="D674">
        <v>38</v>
      </c>
      <c r="E674" t="s">
        <v>22</v>
      </c>
      <c r="F674" t="s">
        <v>15</v>
      </c>
      <c r="G674" t="s">
        <v>190</v>
      </c>
      <c r="H674" t="s">
        <v>15</v>
      </c>
      <c r="I674">
        <f>VLOOKUP(E674,'[1]Winning index-IPL'!A$2:B$17,2,)</f>
        <v>0.49462400000000001</v>
      </c>
      <c r="J674">
        <f>VLOOKUP(F674,'[1]Winning index-IPL'!A$2:B$17,2,)</f>
        <v>0.46774199999999999</v>
      </c>
      <c r="K674">
        <f>VLOOKUP(H674,'[1]Winning index-IPL'!A$2:B$17,2,)</f>
        <v>0.46774199999999999</v>
      </c>
      <c r="L674">
        <f t="shared" si="10"/>
        <v>1</v>
      </c>
    </row>
    <row r="675" spans="1:12" x14ac:dyDescent="0.35">
      <c r="A675" t="s">
        <v>148</v>
      </c>
      <c r="B675" s="5">
        <v>43226</v>
      </c>
      <c r="C675">
        <v>2018</v>
      </c>
      <c r="D675">
        <v>37</v>
      </c>
      <c r="E675" t="s">
        <v>19</v>
      </c>
      <c r="F675" t="s">
        <v>17</v>
      </c>
      <c r="G675" t="s">
        <v>149</v>
      </c>
      <c r="H675" t="s">
        <v>19</v>
      </c>
      <c r="I675">
        <f>VLOOKUP(E675,'[1]Winning index-IPL'!A$2:B$17,2,)</f>
        <v>0.55607499999999999</v>
      </c>
      <c r="J675">
        <f>VLOOKUP(F675,'[1]Winning index-IPL'!A$2:B$17,2,)</f>
        <v>0.49532700000000002</v>
      </c>
      <c r="K675">
        <f>VLOOKUP(H675,'[1]Winning index-IPL'!A$2:B$17,2,)</f>
        <v>0.55607499999999999</v>
      </c>
      <c r="L675">
        <f t="shared" si="10"/>
        <v>0</v>
      </c>
    </row>
    <row r="676" spans="1:12" x14ac:dyDescent="0.35">
      <c r="A676" t="s">
        <v>152</v>
      </c>
      <c r="B676" s="5">
        <v>43227</v>
      </c>
      <c r="C676">
        <v>2018</v>
      </c>
      <c r="D676">
        <v>39</v>
      </c>
      <c r="E676" t="s">
        <v>25</v>
      </c>
      <c r="F676" t="s">
        <v>24</v>
      </c>
      <c r="G676" t="s">
        <v>218</v>
      </c>
      <c r="H676" t="s">
        <v>25</v>
      </c>
      <c r="I676">
        <f>VLOOKUP(E676,'[1]Winning index-IPL'!A$2:B$17,2,)</f>
        <v>0.49295800000000001</v>
      </c>
      <c r="J676">
        <f>VLOOKUP(F676,'[1]Winning index-IPL'!A$2:B$17,2,)</f>
        <v>0.48130800000000001</v>
      </c>
      <c r="K676">
        <f>VLOOKUP(H676,'[1]Winning index-IPL'!A$2:B$17,2,)</f>
        <v>0.49295800000000001</v>
      </c>
      <c r="L676">
        <f t="shared" si="10"/>
        <v>0</v>
      </c>
    </row>
    <row r="677" spans="1:12" x14ac:dyDescent="0.35">
      <c r="A677" t="s">
        <v>150</v>
      </c>
      <c r="B677" s="5">
        <v>43228</v>
      </c>
      <c r="C677">
        <v>2018</v>
      </c>
      <c r="D677">
        <v>40</v>
      </c>
      <c r="E677" t="s">
        <v>22</v>
      </c>
      <c r="F677" t="s">
        <v>15</v>
      </c>
      <c r="G677" t="s">
        <v>151</v>
      </c>
      <c r="H677" t="s">
        <v>22</v>
      </c>
      <c r="I677">
        <f>VLOOKUP(E677,'[1]Winning index-IPL'!A$2:B$17,2,)</f>
        <v>0.49462400000000001</v>
      </c>
      <c r="J677">
        <f>VLOOKUP(F677,'[1]Winning index-IPL'!A$2:B$17,2,)</f>
        <v>0.46774199999999999</v>
      </c>
      <c r="K677">
        <f>VLOOKUP(H677,'[1]Winning index-IPL'!A$2:B$17,2,)</f>
        <v>0.49462400000000001</v>
      </c>
      <c r="L677">
        <f t="shared" si="10"/>
        <v>0</v>
      </c>
    </row>
    <row r="678" spans="1:12" x14ac:dyDescent="0.35">
      <c r="A678" t="s">
        <v>146</v>
      </c>
      <c r="B678" s="5">
        <v>43229</v>
      </c>
      <c r="C678">
        <v>2018</v>
      </c>
      <c r="D678">
        <v>41</v>
      </c>
      <c r="E678" t="s">
        <v>19</v>
      </c>
      <c r="F678" t="s">
        <v>17</v>
      </c>
      <c r="G678" t="s">
        <v>147</v>
      </c>
      <c r="H678" t="s">
        <v>19</v>
      </c>
      <c r="I678">
        <f>VLOOKUP(E678,'[1]Winning index-IPL'!A$2:B$17,2,)</f>
        <v>0.55607499999999999</v>
      </c>
      <c r="J678">
        <f>VLOOKUP(F678,'[1]Winning index-IPL'!A$2:B$17,2,)</f>
        <v>0.49532700000000002</v>
      </c>
      <c r="K678">
        <f>VLOOKUP(H678,'[1]Winning index-IPL'!A$2:B$17,2,)</f>
        <v>0.55607499999999999</v>
      </c>
      <c r="L678">
        <f t="shared" si="10"/>
        <v>0</v>
      </c>
    </row>
    <row r="679" spans="1:12" x14ac:dyDescent="0.35">
      <c r="A679" t="s">
        <v>142</v>
      </c>
      <c r="B679" s="5">
        <v>43230</v>
      </c>
      <c r="C679">
        <v>2018</v>
      </c>
      <c r="D679">
        <v>42</v>
      </c>
      <c r="E679" t="s">
        <v>12</v>
      </c>
      <c r="F679" t="s">
        <v>25</v>
      </c>
      <c r="G679" t="s">
        <v>220</v>
      </c>
      <c r="H679" t="s">
        <v>25</v>
      </c>
      <c r="I679">
        <f>VLOOKUP(E679,'[1]Winning index-IPL'!A$2:B$17,2,)</f>
        <v>0.47196300000000002</v>
      </c>
      <c r="J679">
        <f>VLOOKUP(F679,'[1]Winning index-IPL'!A$2:B$17,2,)</f>
        <v>0.49295800000000001</v>
      </c>
      <c r="K679">
        <f>VLOOKUP(H679,'[1]Winning index-IPL'!A$2:B$17,2,)</f>
        <v>0.49295800000000001</v>
      </c>
      <c r="L679">
        <f t="shared" si="10"/>
        <v>0</v>
      </c>
    </row>
    <row r="680" spans="1:12" x14ac:dyDescent="0.35">
      <c r="A680" t="s">
        <v>150</v>
      </c>
      <c r="B680" s="5">
        <v>43231</v>
      </c>
      <c r="C680">
        <v>2018</v>
      </c>
      <c r="D680">
        <v>43</v>
      </c>
      <c r="E680" t="s">
        <v>80</v>
      </c>
      <c r="F680" t="s">
        <v>22</v>
      </c>
      <c r="G680" t="s">
        <v>151</v>
      </c>
      <c r="H680" t="s">
        <v>22</v>
      </c>
      <c r="I680">
        <f>VLOOKUP(E680,'[1]Winning index-IPL'!A$2:B$17,2,)</f>
        <v>0.56989199999999995</v>
      </c>
      <c r="J680">
        <f>VLOOKUP(F680,'[1]Winning index-IPL'!A$2:B$17,2,)</f>
        <v>0.49462400000000001</v>
      </c>
      <c r="K680">
        <f>VLOOKUP(H680,'[1]Winning index-IPL'!A$2:B$17,2,)</f>
        <v>0.49462400000000001</v>
      </c>
      <c r="L680">
        <f t="shared" si="10"/>
        <v>1</v>
      </c>
    </row>
    <row r="681" spans="1:12" x14ac:dyDescent="0.35">
      <c r="A681" t="s">
        <v>142</v>
      </c>
      <c r="B681" s="5">
        <v>43232</v>
      </c>
      <c r="C681">
        <v>2018</v>
      </c>
      <c r="D681">
        <v>45</v>
      </c>
      <c r="E681" t="s">
        <v>12</v>
      </c>
      <c r="F681" t="s">
        <v>24</v>
      </c>
      <c r="G681" t="s">
        <v>220</v>
      </c>
      <c r="H681" t="s">
        <v>24</v>
      </c>
      <c r="I681">
        <f>VLOOKUP(E681,'[1]Winning index-IPL'!A$2:B$17,2,)</f>
        <v>0.47196300000000002</v>
      </c>
      <c r="J681">
        <f>VLOOKUP(F681,'[1]Winning index-IPL'!A$2:B$17,2,)</f>
        <v>0.48130800000000001</v>
      </c>
      <c r="K681">
        <f>VLOOKUP(H681,'[1]Winning index-IPL'!A$2:B$17,2,)</f>
        <v>0.48130800000000001</v>
      </c>
      <c r="L681">
        <f t="shared" si="10"/>
        <v>0</v>
      </c>
    </row>
    <row r="682" spans="1:12" x14ac:dyDescent="0.35">
      <c r="A682" t="s">
        <v>189</v>
      </c>
      <c r="B682" s="5">
        <v>43232</v>
      </c>
      <c r="C682">
        <v>2018</v>
      </c>
      <c r="D682">
        <v>44</v>
      </c>
      <c r="E682" t="s">
        <v>17</v>
      </c>
      <c r="F682" t="s">
        <v>15</v>
      </c>
      <c r="G682" t="s">
        <v>190</v>
      </c>
      <c r="H682" t="s">
        <v>17</v>
      </c>
      <c r="I682">
        <f>VLOOKUP(E682,'[1]Winning index-IPL'!A$2:B$17,2,)</f>
        <v>0.49532700000000002</v>
      </c>
      <c r="J682">
        <f>VLOOKUP(F682,'[1]Winning index-IPL'!A$2:B$17,2,)</f>
        <v>0.46774199999999999</v>
      </c>
      <c r="K682">
        <f>VLOOKUP(H682,'[1]Winning index-IPL'!A$2:B$17,2,)</f>
        <v>0.49532700000000002</v>
      </c>
      <c r="L682">
        <f t="shared" si="10"/>
        <v>0</v>
      </c>
    </row>
    <row r="683" spans="1:12" x14ac:dyDescent="0.35">
      <c r="A683" t="s">
        <v>148</v>
      </c>
      <c r="B683" s="5">
        <v>43233</v>
      </c>
      <c r="C683">
        <v>2018</v>
      </c>
      <c r="D683">
        <v>47</v>
      </c>
      <c r="E683" t="s">
        <v>19</v>
      </c>
      <c r="F683" t="s">
        <v>22</v>
      </c>
      <c r="G683" t="s">
        <v>149</v>
      </c>
      <c r="H683" t="s">
        <v>22</v>
      </c>
      <c r="I683">
        <f>VLOOKUP(E683,'[1]Winning index-IPL'!A$2:B$17,2,)</f>
        <v>0.55607499999999999</v>
      </c>
      <c r="J683">
        <f>VLOOKUP(F683,'[1]Winning index-IPL'!A$2:B$17,2,)</f>
        <v>0.49462400000000001</v>
      </c>
      <c r="K683">
        <f>VLOOKUP(H683,'[1]Winning index-IPL'!A$2:B$17,2,)</f>
        <v>0.49462400000000001</v>
      </c>
      <c r="L683">
        <f t="shared" si="10"/>
        <v>1</v>
      </c>
    </row>
    <row r="684" spans="1:12" x14ac:dyDescent="0.35">
      <c r="A684" t="s">
        <v>197</v>
      </c>
      <c r="B684" s="5">
        <v>43233</v>
      </c>
      <c r="C684">
        <v>2018</v>
      </c>
      <c r="D684">
        <v>46</v>
      </c>
      <c r="E684" t="s">
        <v>25</v>
      </c>
      <c r="F684" t="s">
        <v>80</v>
      </c>
      <c r="G684" t="s">
        <v>199</v>
      </c>
      <c r="H684" t="s">
        <v>80</v>
      </c>
      <c r="I684">
        <f>VLOOKUP(E684,'[1]Winning index-IPL'!A$2:B$17,2,)</f>
        <v>0.49295800000000001</v>
      </c>
      <c r="J684">
        <f>VLOOKUP(F684,'[1]Winning index-IPL'!A$2:B$17,2,)</f>
        <v>0.56989199999999995</v>
      </c>
      <c r="K684">
        <f>VLOOKUP(H684,'[1]Winning index-IPL'!A$2:B$17,2,)</f>
        <v>0.56989199999999995</v>
      </c>
      <c r="L684">
        <f t="shared" si="10"/>
        <v>0</v>
      </c>
    </row>
    <row r="685" spans="1:12" x14ac:dyDescent="0.35">
      <c r="A685" t="s">
        <v>189</v>
      </c>
      <c r="B685" s="5">
        <v>43234</v>
      </c>
      <c r="C685">
        <v>2018</v>
      </c>
      <c r="D685">
        <v>48</v>
      </c>
      <c r="E685" t="s">
        <v>15</v>
      </c>
      <c r="F685" t="s">
        <v>24</v>
      </c>
      <c r="G685" t="s">
        <v>190</v>
      </c>
      <c r="H685" t="s">
        <v>24</v>
      </c>
      <c r="I685">
        <f>VLOOKUP(E685,'[1]Winning index-IPL'!A$2:B$17,2,)</f>
        <v>0.46774199999999999</v>
      </c>
      <c r="J685">
        <f>VLOOKUP(F685,'[1]Winning index-IPL'!A$2:B$17,2,)</f>
        <v>0.48130800000000001</v>
      </c>
      <c r="K685">
        <f>VLOOKUP(H685,'[1]Winning index-IPL'!A$2:B$17,2,)</f>
        <v>0.48130800000000001</v>
      </c>
      <c r="L685">
        <f t="shared" si="10"/>
        <v>0</v>
      </c>
    </row>
    <row r="686" spans="1:12" x14ac:dyDescent="0.35">
      <c r="A686" t="s">
        <v>146</v>
      </c>
      <c r="B686" s="5">
        <v>43235</v>
      </c>
      <c r="C686">
        <v>2018</v>
      </c>
      <c r="D686">
        <v>49</v>
      </c>
      <c r="E686" t="s">
        <v>22</v>
      </c>
      <c r="F686" t="s">
        <v>17</v>
      </c>
      <c r="G686" t="s">
        <v>147</v>
      </c>
      <c r="H686" t="s">
        <v>17</v>
      </c>
      <c r="I686">
        <f>VLOOKUP(E686,'[1]Winning index-IPL'!A$2:B$17,2,)</f>
        <v>0.49462400000000001</v>
      </c>
      <c r="J686">
        <f>VLOOKUP(F686,'[1]Winning index-IPL'!A$2:B$17,2,)</f>
        <v>0.49532700000000002</v>
      </c>
      <c r="K686">
        <f>VLOOKUP(H686,'[1]Winning index-IPL'!A$2:B$17,2,)</f>
        <v>0.49532700000000002</v>
      </c>
      <c r="L686">
        <f t="shared" si="10"/>
        <v>0</v>
      </c>
    </row>
    <row r="687" spans="1:12" x14ac:dyDescent="0.35">
      <c r="A687" t="s">
        <v>148</v>
      </c>
      <c r="B687" s="5">
        <v>43236</v>
      </c>
      <c r="C687">
        <v>2018</v>
      </c>
      <c r="D687">
        <v>50</v>
      </c>
      <c r="E687" t="s">
        <v>19</v>
      </c>
      <c r="F687" t="s">
        <v>15</v>
      </c>
      <c r="G687" t="s">
        <v>149</v>
      </c>
      <c r="H687" t="s">
        <v>19</v>
      </c>
      <c r="I687">
        <f>VLOOKUP(E687,'[1]Winning index-IPL'!A$2:B$17,2,)</f>
        <v>0.55607499999999999</v>
      </c>
      <c r="J687">
        <f>VLOOKUP(F687,'[1]Winning index-IPL'!A$2:B$17,2,)</f>
        <v>0.46774199999999999</v>
      </c>
      <c r="K687">
        <f>VLOOKUP(H687,'[1]Winning index-IPL'!A$2:B$17,2,)</f>
        <v>0.55607499999999999</v>
      </c>
      <c r="L687">
        <f t="shared" si="10"/>
        <v>0</v>
      </c>
    </row>
    <row r="688" spans="1:12" x14ac:dyDescent="0.35">
      <c r="A688" t="s">
        <v>215</v>
      </c>
      <c r="B688" s="5">
        <v>43237</v>
      </c>
      <c r="C688">
        <v>2018</v>
      </c>
      <c r="D688">
        <v>51</v>
      </c>
      <c r="E688" t="s">
        <v>24</v>
      </c>
      <c r="F688" t="s">
        <v>25</v>
      </c>
      <c r="G688" t="s">
        <v>216</v>
      </c>
      <c r="H688" t="s">
        <v>24</v>
      </c>
      <c r="I688">
        <f>VLOOKUP(E688,'[1]Winning index-IPL'!A$2:B$17,2,)</f>
        <v>0.48130800000000001</v>
      </c>
      <c r="J688">
        <f>VLOOKUP(F688,'[1]Winning index-IPL'!A$2:B$17,2,)</f>
        <v>0.49295800000000001</v>
      </c>
      <c r="K688">
        <f>VLOOKUP(H688,'[1]Winning index-IPL'!A$2:B$17,2,)</f>
        <v>0.48130800000000001</v>
      </c>
      <c r="L688">
        <f t="shared" si="10"/>
        <v>1</v>
      </c>
    </row>
    <row r="689" spans="1:12" x14ac:dyDescent="0.35">
      <c r="A689" t="s">
        <v>142</v>
      </c>
      <c r="B689" s="5">
        <v>43238</v>
      </c>
      <c r="C689">
        <v>2018</v>
      </c>
      <c r="D689">
        <v>52</v>
      </c>
      <c r="E689" t="s">
        <v>12</v>
      </c>
      <c r="F689" t="s">
        <v>80</v>
      </c>
      <c r="G689" t="s">
        <v>220</v>
      </c>
      <c r="H689" t="s">
        <v>12</v>
      </c>
      <c r="I689">
        <f>VLOOKUP(E689,'[1]Winning index-IPL'!A$2:B$17,2,)</f>
        <v>0.47196300000000002</v>
      </c>
      <c r="J689">
        <f>VLOOKUP(F689,'[1]Winning index-IPL'!A$2:B$17,2,)</f>
        <v>0.56989199999999995</v>
      </c>
      <c r="K689">
        <f>VLOOKUP(H689,'[1]Winning index-IPL'!A$2:B$17,2,)</f>
        <v>0.47196300000000002</v>
      </c>
      <c r="L689">
        <f t="shared" si="10"/>
        <v>1</v>
      </c>
    </row>
    <row r="690" spans="1:12" x14ac:dyDescent="0.35">
      <c r="A690" t="s">
        <v>152</v>
      </c>
      <c r="B690" s="5">
        <v>43239</v>
      </c>
      <c r="C690">
        <v>2018</v>
      </c>
      <c r="D690">
        <v>54</v>
      </c>
      <c r="E690" t="s">
        <v>25</v>
      </c>
      <c r="F690" t="s">
        <v>17</v>
      </c>
      <c r="G690" t="s">
        <v>218</v>
      </c>
      <c r="H690" t="s">
        <v>17</v>
      </c>
      <c r="I690">
        <f>VLOOKUP(E690,'[1]Winning index-IPL'!A$2:B$17,2,)</f>
        <v>0.49295800000000001</v>
      </c>
      <c r="J690">
        <f>VLOOKUP(F690,'[1]Winning index-IPL'!A$2:B$17,2,)</f>
        <v>0.49532700000000002</v>
      </c>
      <c r="K690">
        <f>VLOOKUP(H690,'[1]Winning index-IPL'!A$2:B$17,2,)</f>
        <v>0.49532700000000002</v>
      </c>
      <c r="L690">
        <f t="shared" si="10"/>
        <v>0</v>
      </c>
    </row>
    <row r="691" spans="1:12" x14ac:dyDescent="0.35">
      <c r="A691" t="s">
        <v>150</v>
      </c>
      <c r="B691" s="5">
        <v>43239</v>
      </c>
      <c r="C691">
        <v>2018</v>
      </c>
      <c r="D691">
        <v>53</v>
      </c>
      <c r="E691" t="s">
        <v>22</v>
      </c>
      <c r="F691" t="s">
        <v>24</v>
      </c>
      <c r="G691" t="s">
        <v>151</v>
      </c>
      <c r="H691" t="s">
        <v>22</v>
      </c>
      <c r="I691">
        <f>VLOOKUP(E691,'[1]Winning index-IPL'!A$2:B$17,2,)</f>
        <v>0.49462400000000001</v>
      </c>
      <c r="J691">
        <f>VLOOKUP(F691,'[1]Winning index-IPL'!A$2:B$17,2,)</f>
        <v>0.48130800000000001</v>
      </c>
      <c r="K691">
        <f>VLOOKUP(H691,'[1]Winning index-IPL'!A$2:B$17,2,)</f>
        <v>0.49462400000000001</v>
      </c>
      <c r="L691">
        <f t="shared" si="10"/>
        <v>0</v>
      </c>
    </row>
    <row r="692" spans="1:12" x14ac:dyDescent="0.35">
      <c r="A692" t="s">
        <v>197</v>
      </c>
      <c r="B692" s="5">
        <v>43240</v>
      </c>
      <c r="C692">
        <v>2018</v>
      </c>
      <c r="D692">
        <v>56</v>
      </c>
      <c r="E692" t="s">
        <v>15</v>
      </c>
      <c r="F692" t="s">
        <v>80</v>
      </c>
      <c r="G692" t="s">
        <v>199</v>
      </c>
      <c r="H692" t="s">
        <v>80</v>
      </c>
      <c r="I692">
        <f>VLOOKUP(E692,'[1]Winning index-IPL'!A$2:B$17,2,)</f>
        <v>0.46774199999999999</v>
      </c>
      <c r="J692">
        <f>VLOOKUP(F692,'[1]Winning index-IPL'!A$2:B$17,2,)</f>
        <v>0.56989199999999995</v>
      </c>
      <c r="K692">
        <f>VLOOKUP(H692,'[1]Winning index-IPL'!A$2:B$17,2,)</f>
        <v>0.56989199999999995</v>
      </c>
      <c r="L692">
        <f t="shared" si="10"/>
        <v>0</v>
      </c>
    </row>
    <row r="693" spans="1:12" x14ac:dyDescent="0.35">
      <c r="A693" t="s">
        <v>142</v>
      </c>
      <c r="B693" s="5">
        <v>43240</v>
      </c>
      <c r="C693">
        <v>2018</v>
      </c>
      <c r="D693">
        <v>55</v>
      </c>
      <c r="E693" t="s">
        <v>12</v>
      </c>
      <c r="F693" t="s">
        <v>19</v>
      </c>
      <c r="G693" t="s">
        <v>220</v>
      </c>
      <c r="H693" t="s">
        <v>12</v>
      </c>
      <c r="I693">
        <f>VLOOKUP(E693,'[1]Winning index-IPL'!A$2:B$17,2,)</f>
        <v>0.47196300000000002</v>
      </c>
      <c r="J693">
        <f>VLOOKUP(F693,'[1]Winning index-IPL'!A$2:B$17,2,)</f>
        <v>0.55607499999999999</v>
      </c>
      <c r="K693">
        <f>VLOOKUP(H693,'[1]Winning index-IPL'!A$2:B$17,2,)</f>
        <v>0.47196300000000002</v>
      </c>
      <c r="L693">
        <f t="shared" si="10"/>
        <v>1</v>
      </c>
    </row>
    <row r="694" spans="1:12" x14ac:dyDescent="0.35">
      <c r="A694" t="s">
        <v>148</v>
      </c>
      <c r="B694" s="5">
        <v>43242</v>
      </c>
      <c r="C694">
        <v>2018</v>
      </c>
      <c r="D694" t="s">
        <v>221</v>
      </c>
      <c r="E694" t="s">
        <v>25</v>
      </c>
      <c r="F694" t="s">
        <v>80</v>
      </c>
      <c r="G694" t="s">
        <v>149</v>
      </c>
      <c r="H694" t="s">
        <v>80</v>
      </c>
      <c r="I694">
        <f>VLOOKUP(E694,'[1]Winning index-IPL'!A$2:B$17,2,)</f>
        <v>0.49295800000000001</v>
      </c>
      <c r="J694">
        <f>VLOOKUP(F694,'[1]Winning index-IPL'!A$2:B$17,2,)</f>
        <v>0.56989199999999995</v>
      </c>
      <c r="K694">
        <f>VLOOKUP(H694,'[1]Winning index-IPL'!A$2:B$17,2,)</f>
        <v>0.56989199999999995</v>
      </c>
      <c r="L694">
        <f t="shared" si="10"/>
        <v>0</v>
      </c>
    </row>
    <row r="695" spans="1:12" x14ac:dyDescent="0.35">
      <c r="A695" t="s">
        <v>146</v>
      </c>
      <c r="B695" s="5">
        <v>43243</v>
      </c>
      <c r="C695">
        <v>2018</v>
      </c>
      <c r="D695" t="s">
        <v>204</v>
      </c>
      <c r="E695" t="s">
        <v>17</v>
      </c>
      <c r="F695" t="s">
        <v>22</v>
      </c>
      <c r="G695" t="s">
        <v>147</v>
      </c>
      <c r="H695" t="s">
        <v>17</v>
      </c>
      <c r="I695">
        <f>VLOOKUP(E695,'[1]Winning index-IPL'!A$2:B$17,2,)</f>
        <v>0.49532700000000002</v>
      </c>
      <c r="J695">
        <f>VLOOKUP(F695,'[1]Winning index-IPL'!A$2:B$17,2,)</f>
        <v>0.49462400000000001</v>
      </c>
      <c r="K695">
        <f>VLOOKUP(H695,'[1]Winning index-IPL'!A$2:B$17,2,)</f>
        <v>0.49532700000000002</v>
      </c>
      <c r="L695">
        <f t="shared" si="10"/>
        <v>0</v>
      </c>
    </row>
    <row r="696" spans="1:12" x14ac:dyDescent="0.35">
      <c r="A696" t="s">
        <v>146</v>
      </c>
      <c r="B696" s="5">
        <v>43245</v>
      </c>
      <c r="C696">
        <v>2018</v>
      </c>
      <c r="D696" t="s">
        <v>221</v>
      </c>
      <c r="E696" t="s">
        <v>25</v>
      </c>
      <c r="F696" t="s">
        <v>17</v>
      </c>
      <c r="G696" t="s">
        <v>147</v>
      </c>
      <c r="H696" t="s">
        <v>25</v>
      </c>
      <c r="I696">
        <f>VLOOKUP(E696,'[1]Winning index-IPL'!A$2:B$17,2,)</f>
        <v>0.49295800000000001</v>
      </c>
      <c r="J696">
        <f>VLOOKUP(F696,'[1]Winning index-IPL'!A$2:B$17,2,)</f>
        <v>0.49532700000000002</v>
      </c>
      <c r="K696">
        <f>VLOOKUP(H696,'[1]Winning index-IPL'!A$2:B$17,2,)</f>
        <v>0.49295800000000001</v>
      </c>
      <c r="L696">
        <f t="shared" si="10"/>
        <v>1</v>
      </c>
    </row>
    <row r="697" spans="1:12" x14ac:dyDescent="0.35">
      <c r="A697" t="s">
        <v>148</v>
      </c>
      <c r="B697" s="5">
        <v>43247</v>
      </c>
      <c r="C697">
        <v>2018</v>
      </c>
      <c r="D697" t="s">
        <v>158</v>
      </c>
      <c r="E697" t="s">
        <v>25</v>
      </c>
      <c r="F697" t="s">
        <v>80</v>
      </c>
      <c r="G697" t="s">
        <v>149</v>
      </c>
      <c r="H697" t="s">
        <v>80</v>
      </c>
      <c r="I697">
        <f>VLOOKUP(E697,'[1]Winning index-IPL'!A$2:B$17,2,)</f>
        <v>0.49295800000000001</v>
      </c>
      <c r="J697">
        <f>VLOOKUP(F697,'[1]Winning index-IPL'!A$2:B$17,2,)</f>
        <v>0.56989199999999995</v>
      </c>
      <c r="K697">
        <f>VLOOKUP(H697,'[1]Winning index-IPL'!A$2:B$17,2,)</f>
        <v>0.56989199999999995</v>
      </c>
      <c r="L697">
        <f t="shared" si="10"/>
        <v>0</v>
      </c>
    </row>
    <row r="698" spans="1:12" x14ac:dyDescent="0.35">
      <c r="A698" t="s">
        <v>154</v>
      </c>
      <c r="B698" s="5">
        <v>43547</v>
      </c>
      <c r="C698">
        <v>2019</v>
      </c>
      <c r="D698">
        <v>1</v>
      </c>
      <c r="E698" t="s">
        <v>24</v>
      </c>
      <c r="F698" t="s">
        <v>80</v>
      </c>
      <c r="G698" t="s">
        <v>219</v>
      </c>
      <c r="H698" t="s">
        <v>80</v>
      </c>
      <c r="I698">
        <f>VLOOKUP(E698,'[1]Winning index-IPL'!A$2:B$17,2,)</f>
        <v>0.48130800000000001</v>
      </c>
      <c r="J698">
        <f>VLOOKUP(F698,'[1]Winning index-IPL'!A$2:B$17,2,)</f>
        <v>0.56989199999999995</v>
      </c>
      <c r="K698">
        <f>VLOOKUP(H698,'[1]Winning index-IPL'!A$2:B$17,2,)</f>
        <v>0.56989199999999995</v>
      </c>
      <c r="L698">
        <f t="shared" si="10"/>
        <v>0</v>
      </c>
    </row>
    <row r="699" spans="1:12" x14ac:dyDescent="0.35">
      <c r="A699" t="s">
        <v>148</v>
      </c>
      <c r="B699" s="5">
        <v>43548</v>
      </c>
      <c r="C699">
        <v>2019</v>
      </c>
      <c r="D699">
        <v>3</v>
      </c>
      <c r="E699" t="s">
        <v>12</v>
      </c>
      <c r="F699" t="s">
        <v>19</v>
      </c>
      <c r="G699" t="s">
        <v>149</v>
      </c>
      <c r="H699" t="s">
        <v>12</v>
      </c>
      <c r="I699">
        <f>VLOOKUP(E699,'[1]Winning index-IPL'!A$2:B$17,2,)</f>
        <v>0.47196300000000002</v>
      </c>
      <c r="J699">
        <f>VLOOKUP(F699,'[1]Winning index-IPL'!A$2:B$17,2,)</f>
        <v>0.55607499999999999</v>
      </c>
      <c r="K699">
        <f>VLOOKUP(H699,'[1]Winning index-IPL'!A$2:B$17,2,)</f>
        <v>0.47196300000000002</v>
      </c>
      <c r="L699">
        <f t="shared" si="10"/>
        <v>1</v>
      </c>
    </row>
    <row r="700" spans="1:12" x14ac:dyDescent="0.35">
      <c r="A700" t="s">
        <v>146</v>
      </c>
      <c r="B700" s="5">
        <v>43548</v>
      </c>
      <c r="C700">
        <v>2019</v>
      </c>
      <c r="D700">
        <v>2</v>
      </c>
      <c r="E700" t="s">
        <v>25</v>
      </c>
      <c r="F700" t="s">
        <v>17</v>
      </c>
      <c r="G700" t="s">
        <v>147</v>
      </c>
      <c r="H700" t="s">
        <v>17</v>
      </c>
      <c r="I700">
        <f>VLOOKUP(E700,'[1]Winning index-IPL'!A$2:B$17,2,)</f>
        <v>0.49295800000000001</v>
      </c>
      <c r="J700">
        <f>VLOOKUP(F700,'[1]Winning index-IPL'!A$2:B$17,2,)</f>
        <v>0.49532700000000002</v>
      </c>
      <c r="K700">
        <f>VLOOKUP(H700,'[1]Winning index-IPL'!A$2:B$17,2,)</f>
        <v>0.49532700000000002</v>
      </c>
      <c r="L700">
        <f t="shared" si="10"/>
        <v>0</v>
      </c>
    </row>
    <row r="701" spans="1:12" x14ac:dyDescent="0.35">
      <c r="A701" t="s">
        <v>150</v>
      </c>
      <c r="B701" s="5">
        <v>43549</v>
      </c>
      <c r="C701">
        <v>2019</v>
      </c>
      <c r="D701">
        <v>4</v>
      </c>
      <c r="E701" t="s">
        <v>15</v>
      </c>
      <c r="F701" t="s">
        <v>22</v>
      </c>
      <c r="G701" t="s">
        <v>151</v>
      </c>
      <c r="H701" t="s">
        <v>15</v>
      </c>
      <c r="I701">
        <f>VLOOKUP(E701,'[1]Winning index-IPL'!A$2:B$17,2,)</f>
        <v>0.46774199999999999</v>
      </c>
      <c r="J701">
        <f>VLOOKUP(F701,'[1]Winning index-IPL'!A$2:B$17,2,)</f>
        <v>0.49462400000000001</v>
      </c>
      <c r="K701">
        <f>VLOOKUP(H701,'[1]Winning index-IPL'!A$2:B$17,2,)</f>
        <v>0.46774199999999999</v>
      </c>
      <c r="L701">
        <f t="shared" si="10"/>
        <v>1</v>
      </c>
    </row>
    <row r="702" spans="1:12" x14ac:dyDescent="0.35">
      <c r="A702" t="s">
        <v>142</v>
      </c>
      <c r="B702" s="5">
        <v>43550</v>
      </c>
      <c r="C702">
        <v>2019</v>
      </c>
      <c r="D702">
        <v>5</v>
      </c>
      <c r="E702" t="s">
        <v>12</v>
      </c>
      <c r="F702" t="s">
        <v>80</v>
      </c>
      <c r="G702" t="s">
        <v>220</v>
      </c>
      <c r="H702" t="s">
        <v>80</v>
      </c>
      <c r="I702">
        <f>VLOOKUP(E702,'[1]Winning index-IPL'!A$2:B$17,2,)</f>
        <v>0.47196300000000002</v>
      </c>
      <c r="J702">
        <f>VLOOKUP(F702,'[1]Winning index-IPL'!A$2:B$17,2,)</f>
        <v>0.56989199999999995</v>
      </c>
      <c r="K702">
        <f>VLOOKUP(H702,'[1]Winning index-IPL'!A$2:B$17,2,)</f>
        <v>0.56989199999999995</v>
      </c>
      <c r="L702">
        <f t="shared" si="10"/>
        <v>0</v>
      </c>
    </row>
    <row r="703" spans="1:12" x14ac:dyDescent="0.35">
      <c r="A703" t="s">
        <v>146</v>
      </c>
      <c r="B703" s="5">
        <v>43551</v>
      </c>
      <c r="C703">
        <v>2019</v>
      </c>
      <c r="D703">
        <v>6</v>
      </c>
      <c r="E703" t="s">
        <v>17</v>
      </c>
      <c r="F703" t="s">
        <v>15</v>
      </c>
      <c r="G703" t="s">
        <v>147</v>
      </c>
      <c r="H703" t="s">
        <v>17</v>
      </c>
      <c r="I703">
        <f>VLOOKUP(E703,'[1]Winning index-IPL'!A$2:B$17,2,)</f>
        <v>0.49532700000000002</v>
      </c>
      <c r="J703">
        <f>VLOOKUP(F703,'[1]Winning index-IPL'!A$2:B$17,2,)</f>
        <v>0.46774199999999999</v>
      </c>
      <c r="K703">
        <f>VLOOKUP(H703,'[1]Winning index-IPL'!A$2:B$17,2,)</f>
        <v>0.49532700000000002</v>
      </c>
      <c r="L703">
        <f t="shared" si="10"/>
        <v>0</v>
      </c>
    </row>
    <row r="704" spans="1:12" x14ac:dyDescent="0.35">
      <c r="A704" t="s">
        <v>215</v>
      </c>
      <c r="B704" s="5">
        <v>43552</v>
      </c>
      <c r="C704">
        <v>2019</v>
      </c>
      <c r="D704">
        <v>7</v>
      </c>
      <c r="E704" t="s">
        <v>19</v>
      </c>
      <c r="F704" t="s">
        <v>24</v>
      </c>
      <c r="G704" t="s">
        <v>216</v>
      </c>
      <c r="H704" t="s">
        <v>19</v>
      </c>
      <c r="I704">
        <f>VLOOKUP(E704,'[1]Winning index-IPL'!A$2:B$17,2,)</f>
        <v>0.55607499999999999</v>
      </c>
      <c r="J704">
        <f>VLOOKUP(F704,'[1]Winning index-IPL'!A$2:B$17,2,)</f>
        <v>0.48130800000000001</v>
      </c>
      <c r="K704">
        <f>VLOOKUP(H704,'[1]Winning index-IPL'!A$2:B$17,2,)</f>
        <v>0.55607499999999999</v>
      </c>
      <c r="L704">
        <f t="shared" si="10"/>
        <v>0</v>
      </c>
    </row>
    <row r="705" spans="1:12" x14ac:dyDescent="0.35">
      <c r="A705" t="s">
        <v>152</v>
      </c>
      <c r="B705" s="5">
        <v>43553</v>
      </c>
      <c r="C705">
        <v>2019</v>
      </c>
      <c r="D705">
        <v>8</v>
      </c>
      <c r="E705" t="s">
        <v>22</v>
      </c>
      <c r="F705" t="s">
        <v>25</v>
      </c>
      <c r="G705" t="s">
        <v>218</v>
      </c>
      <c r="H705" t="s">
        <v>25</v>
      </c>
      <c r="I705">
        <f>VLOOKUP(E705,'[1]Winning index-IPL'!A$2:B$17,2,)</f>
        <v>0.49462400000000001</v>
      </c>
      <c r="J705">
        <f>VLOOKUP(F705,'[1]Winning index-IPL'!A$2:B$17,2,)</f>
        <v>0.49295800000000001</v>
      </c>
      <c r="K705">
        <f>VLOOKUP(H705,'[1]Winning index-IPL'!A$2:B$17,2,)</f>
        <v>0.49295800000000001</v>
      </c>
      <c r="L705">
        <f t="shared" si="10"/>
        <v>1</v>
      </c>
    </row>
    <row r="706" spans="1:12" x14ac:dyDescent="0.35">
      <c r="A706" t="s">
        <v>142</v>
      </c>
      <c r="B706" s="5">
        <v>43554</v>
      </c>
      <c r="C706">
        <v>2019</v>
      </c>
      <c r="D706">
        <v>10</v>
      </c>
      <c r="E706" t="s">
        <v>17</v>
      </c>
      <c r="F706" t="s">
        <v>12</v>
      </c>
      <c r="G706" t="s">
        <v>220</v>
      </c>
      <c r="H706" t="s">
        <v>12</v>
      </c>
      <c r="I706">
        <f>VLOOKUP(E706,'[1]Winning index-IPL'!A$2:B$17,2,)</f>
        <v>0.49532700000000002</v>
      </c>
      <c r="J706">
        <f>VLOOKUP(F706,'[1]Winning index-IPL'!A$2:B$17,2,)</f>
        <v>0.47196300000000002</v>
      </c>
      <c r="K706">
        <f>VLOOKUP(H706,'[1]Winning index-IPL'!A$2:B$17,2,)</f>
        <v>0.47196300000000002</v>
      </c>
      <c r="L706">
        <f t="shared" si="10"/>
        <v>1</v>
      </c>
    </row>
    <row r="707" spans="1:12" x14ac:dyDescent="0.35">
      <c r="A707" t="s">
        <v>144</v>
      </c>
      <c r="B707" s="5">
        <v>43554</v>
      </c>
      <c r="C707">
        <v>2019</v>
      </c>
      <c r="D707">
        <v>9</v>
      </c>
      <c r="E707" t="s">
        <v>19</v>
      </c>
      <c r="F707" t="s">
        <v>15</v>
      </c>
      <c r="G707" t="s">
        <v>217</v>
      </c>
      <c r="H707" t="s">
        <v>15</v>
      </c>
      <c r="I707">
        <f>VLOOKUP(E707,'[1]Winning index-IPL'!A$2:B$17,2,)</f>
        <v>0.55607499999999999</v>
      </c>
      <c r="J707">
        <f>VLOOKUP(F707,'[1]Winning index-IPL'!A$2:B$17,2,)</f>
        <v>0.46774199999999999</v>
      </c>
      <c r="K707">
        <f>VLOOKUP(H707,'[1]Winning index-IPL'!A$2:B$17,2,)</f>
        <v>0.46774199999999999</v>
      </c>
      <c r="L707">
        <f t="shared" ref="L707:L770" si="11">IF(OR(K707&gt;J707,K707&gt;I707),0,1)</f>
        <v>1</v>
      </c>
    </row>
    <row r="708" spans="1:12" x14ac:dyDescent="0.35">
      <c r="A708" t="s">
        <v>152</v>
      </c>
      <c r="B708" s="5">
        <v>43555</v>
      </c>
      <c r="C708">
        <v>2019</v>
      </c>
      <c r="D708">
        <v>11</v>
      </c>
      <c r="E708" t="s">
        <v>25</v>
      </c>
      <c r="F708" t="s">
        <v>24</v>
      </c>
      <c r="G708" t="s">
        <v>218</v>
      </c>
      <c r="H708" t="s">
        <v>25</v>
      </c>
      <c r="I708">
        <f>VLOOKUP(E708,'[1]Winning index-IPL'!A$2:B$17,2,)</f>
        <v>0.49295800000000001</v>
      </c>
      <c r="J708">
        <f>VLOOKUP(F708,'[1]Winning index-IPL'!A$2:B$17,2,)</f>
        <v>0.48130800000000001</v>
      </c>
      <c r="K708">
        <f>VLOOKUP(H708,'[1]Winning index-IPL'!A$2:B$17,2,)</f>
        <v>0.49295800000000001</v>
      </c>
      <c r="L708">
        <f t="shared" si="11"/>
        <v>0</v>
      </c>
    </row>
    <row r="709" spans="1:12" x14ac:dyDescent="0.35">
      <c r="A709" t="s">
        <v>154</v>
      </c>
      <c r="B709" s="5">
        <v>43555</v>
      </c>
      <c r="C709">
        <v>2019</v>
      </c>
      <c r="D709">
        <v>12</v>
      </c>
      <c r="E709" t="s">
        <v>80</v>
      </c>
      <c r="F709" t="s">
        <v>22</v>
      </c>
      <c r="G709" t="s">
        <v>219</v>
      </c>
      <c r="H709" t="s">
        <v>80</v>
      </c>
      <c r="I709">
        <f>VLOOKUP(E709,'[1]Winning index-IPL'!A$2:B$17,2,)</f>
        <v>0.56989199999999995</v>
      </c>
      <c r="J709">
        <f>VLOOKUP(F709,'[1]Winning index-IPL'!A$2:B$17,2,)</f>
        <v>0.49462400000000001</v>
      </c>
      <c r="K709">
        <f>VLOOKUP(H709,'[1]Winning index-IPL'!A$2:B$17,2,)</f>
        <v>0.56989199999999995</v>
      </c>
      <c r="L709">
        <f t="shared" si="11"/>
        <v>0</v>
      </c>
    </row>
    <row r="710" spans="1:12" x14ac:dyDescent="0.35">
      <c r="A710" t="s">
        <v>144</v>
      </c>
      <c r="B710" s="5">
        <v>43556</v>
      </c>
      <c r="C710">
        <v>2019</v>
      </c>
      <c r="D710">
        <v>13</v>
      </c>
      <c r="E710" t="s">
        <v>15</v>
      </c>
      <c r="F710" t="s">
        <v>12</v>
      </c>
      <c r="G710" t="s">
        <v>217</v>
      </c>
      <c r="H710" t="s">
        <v>15</v>
      </c>
      <c r="I710">
        <f>VLOOKUP(E710,'[1]Winning index-IPL'!A$2:B$17,2,)</f>
        <v>0.46774199999999999</v>
      </c>
      <c r="J710">
        <f>VLOOKUP(F710,'[1]Winning index-IPL'!A$2:B$17,2,)</f>
        <v>0.47196300000000002</v>
      </c>
      <c r="K710">
        <f>VLOOKUP(H710,'[1]Winning index-IPL'!A$2:B$17,2,)</f>
        <v>0.46774199999999999</v>
      </c>
      <c r="L710">
        <f t="shared" si="11"/>
        <v>1</v>
      </c>
    </row>
    <row r="711" spans="1:12" x14ac:dyDescent="0.35">
      <c r="A711" t="s">
        <v>150</v>
      </c>
      <c r="B711" s="5">
        <v>43557</v>
      </c>
      <c r="C711">
        <v>2019</v>
      </c>
      <c r="D711">
        <v>14</v>
      </c>
      <c r="E711" t="s">
        <v>24</v>
      </c>
      <c r="F711" t="s">
        <v>22</v>
      </c>
      <c r="G711" t="s">
        <v>151</v>
      </c>
      <c r="H711" t="s">
        <v>22</v>
      </c>
      <c r="I711">
        <f>VLOOKUP(E711,'[1]Winning index-IPL'!A$2:B$17,2,)</f>
        <v>0.48130800000000001</v>
      </c>
      <c r="J711">
        <f>VLOOKUP(F711,'[1]Winning index-IPL'!A$2:B$17,2,)</f>
        <v>0.49462400000000001</v>
      </c>
      <c r="K711">
        <f>VLOOKUP(H711,'[1]Winning index-IPL'!A$2:B$17,2,)</f>
        <v>0.49462400000000001</v>
      </c>
      <c r="L711">
        <f t="shared" si="11"/>
        <v>0</v>
      </c>
    </row>
    <row r="712" spans="1:12" x14ac:dyDescent="0.35">
      <c r="A712" t="s">
        <v>148</v>
      </c>
      <c r="B712" s="5">
        <v>43558</v>
      </c>
      <c r="C712">
        <v>2019</v>
      </c>
      <c r="D712">
        <v>15</v>
      </c>
      <c r="E712" t="s">
        <v>19</v>
      </c>
      <c r="F712" t="s">
        <v>80</v>
      </c>
      <c r="G712" t="s">
        <v>149</v>
      </c>
      <c r="H712" t="s">
        <v>19</v>
      </c>
      <c r="I712">
        <f>VLOOKUP(E712,'[1]Winning index-IPL'!A$2:B$17,2,)</f>
        <v>0.55607499999999999</v>
      </c>
      <c r="J712">
        <f>VLOOKUP(F712,'[1]Winning index-IPL'!A$2:B$17,2,)</f>
        <v>0.56989199999999995</v>
      </c>
      <c r="K712">
        <f>VLOOKUP(H712,'[1]Winning index-IPL'!A$2:B$17,2,)</f>
        <v>0.55607499999999999</v>
      </c>
      <c r="L712">
        <f t="shared" si="11"/>
        <v>1</v>
      </c>
    </row>
    <row r="713" spans="1:12" x14ac:dyDescent="0.35">
      <c r="A713" t="s">
        <v>142</v>
      </c>
      <c r="B713" s="5">
        <v>43559</v>
      </c>
      <c r="C713">
        <v>2019</v>
      </c>
      <c r="D713">
        <v>16</v>
      </c>
      <c r="E713" t="s">
        <v>12</v>
      </c>
      <c r="F713" t="s">
        <v>25</v>
      </c>
      <c r="G713" t="s">
        <v>220</v>
      </c>
      <c r="H713" t="s">
        <v>25</v>
      </c>
      <c r="I713">
        <f>VLOOKUP(E713,'[1]Winning index-IPL'!A$2:B$17,2,)</f>
        <v>0.47196300000000002</v>
      </c>
      <c r="J713">
        <f>VLOOKUP(F713,'[1]Winning index-IPL'!A$2:B$17,2,)</f>
        <v>0.49295800000000001</v>
      </c>
      <c r="K713">
        <f>VLOOKUP(H713,'[1]Winning index-IPL'!A$2:B$17,2,)</f>
        <v>0.49295800000000001</v>
      </c>
      <c r="L713">
        <f t="shared" si="11"/>
        <v>0</v>
      </c>
    </row>
    <row r="714" spans="1:12" x14ac:dyDescent="0.35">
      <c r="A714" t="s">
        <v>215</v>
      </c>
      <c r="B714" s="5">
        <v>43560</v>
      </c>
      <c r="C714">
        <v>2019</v>
      </c>
      <c r="D714">
        <v>17</v>
      </c>
      <c r="E714" t="s">
        <v>24</v>
      </c>
      <c r="F714" t="s">
        <v>17</v>
      </c>
      <c r="G714" t="s">
        <v>216</v>
      </c>
      <c r="H714" t="s">
        <v>17</v>
      </c>
      <c r="I714">
        <f>VLOOKUP(E714,'[1]Winning index-IPL'!A$2:B$17,2,)</f>
        <v>0.48130800000000001</v>
      </c>
      <c r="J714">
        <f>VLOOKUP(F714,'[1]Winning index-IPL'!A$2:B$17,2,)</f>
        <v>0.49532700000000002</v>
      </c>
      <c r="K714">
        <f>VLOOKUP(H714,'[1]Winning index-IPL'!A$2:B$17,2,)</f>
        <v>0.49532700000000002</v>
      </c>
      <c r="L714">
        <f t="shared" si="11"/>
        <v>0</v>
      </c>
    </row>
    <row r="715" spans="1:12" x14ac:dyDescent="0.35">
      <c r="A715" t="s">
        <v>152</v>
      </c>
      <c r="B715" s="5">
        <v>43561</v>
      </c>
      <c r="C715">
        <v>2019</v>
      </c>
      <c r="D715">
        <v>19</v>
      </c>
      <c r="E715" t="s">
        <v>19</v>
      </c>
      <c r="F715" t="s">
        <v>25</v>
      </c>
      <c r="G715" t="s">
        <v>218</v>
      </c>
      <c r="H715" t="s">
        <v>19</v>
      </c>
      <c r="I715">
        <f>VLOOKUP(E715,'[1]Winning index-IPL'!A$2:B$17,2,)</f>
        <v>0.55607499999999999</v>
      </c>
      <c r="J715">
        <f>VLOOKUP(F715,'[1]Winning index-IPL'!A$2:B$17,2,)</f>
        <v>0.49295800000000001</v>
      </c>
      <c r="K715">
        <f>VLOOKUP(H715,'[1]Winning index-IPL'!A$2:B$17,2,)</f>
        <v>0.55607499999999999</v>
      </c>
      <c r="L715">
        <f t="shared" si="11"/>
        <v>0</v>
      </c>
    </row>
    <row r="716" spans="1:12" x14ac:dyDescent="0.35">
      <c r="A716" t="s">
        <v>154</v>
      </c>
      <c r="B716" s="5">
        <v>43561</v>
      </c>
      <c r="C716">
        <v>2019</v>
      </c>
      <c r="D716">
        <v>18</v>
      </c>
      <c r="E716" t="s">
        <v>80</v>
      </c>
      <c r="F716" t="s">
        <v>15</v>
      </c>
      <c r="G716" t="s">
        <v>219</v>
      </c>
      <c r="H716" t="s">
        <v>80</v>
      </c>
      <c r="I716">
        <f>VLOOKUP(E716,'[1]Winning index-IPL'!A$2:B$17,2,)</f>
        <v>0.56989199999999995</v>
      </c>
      <c r="J716">
        <f>VLOOKUP(F716,'[1]Winning index-IPL'!A$2:B$17,2,)</f>
        <v>0.46774199999999999</v>
      </c>
      <c r="K716">
        <f>VLOOKUP(H716,'[1]Winning index-IPL'!A$2:B$17,2,)</f>
        <v>0.56989199999999995</v>
      </c>
      <c r="L716">
        <f t="shared" si="11"/>
        <v>0</v>
      </c>
    </row>
    <row r="717" spans="1:12" x14ac:dyDescent="0.35">
      <c r="A717" t="s">
        <v>150</v>
      </c>
      <c r="B717" s="5">
        <v>43562</v>
      </c>
      <c r="C717">
        <v>2019</v>
      </c>
      <c r="D717">
        <v>21</v>
      </c>
      <c r="E717" t="s">
        <v>22</v>
      </c>
      <c r="F717" t="s">
        <v>17</v>
      </c>
      <c r="G717" t="s">
        <v>151</v>
      </c>
      <c r="H717" t="s">
        <v>17</v>
      </c>
      <c r="I717">
        <f>VLOOKUP(E717,'[1]Winning index-IPL'!A$2:B$17,2,)</f>
        <v>0.49462400000000001</v>
      </c>
      <c r="J717">
        <f>VLOOKUP(F717,'[1]Winning index-IPL'!A$2:B$17,2,)</f>
        <v>0.49532700000000002</v>
      </c>
      <c r="K717">
        <f>VLOOKUP(H717,'[1]Winning index-IPL'!A$2:B$17,2,)</f>
        <v>0.49532700000000002</v>
      </c>
      <c r="L717">
        <f t="shared" si="11"/>
        <v>0</v>
      </c>
    </row>
    <row r="718" spans="1:12" x14ac:dyDescent="0.35">
      <c r="A718" t="s">
        <v>215</v>
      </c>
      <c r="B718" s="5">
        <v>43562</v>
      </c>
      <c r="C718">
        <v>2019</v>
      </c>
      <c r="D718">
        <v>20</v>
      </c>
      <c r="E718" t="s">
        <v>24</v>
      </c>
      <c r="F718" t="s">
        <v>12</v>
      </c>
      <c r="G718" t="s">
        <v>216</v>
      </c>
      <c r="H718" t="s">
        <v>12</v>
      </c>
      <c r="I718">
        <f>VLOOKUP(E718,'[1]Winning index-IPL'!A$2:B$17,2,)</f>
        <v>0.48130800000000001</v>
      </c>
      <c r="J718">
        <f>VLOOKUP(F718,'[1]Winning index-IPL'!A$2:B$17,2,)</f>
        <v>0.47196300000000002</v>
      </c>
      <c r="K718">
        <f>VLOOKUP(H718,'[1]Winning index-IPL'!A$2:B$17,2,)</f>
        <v>0.47196300000000002</v>
      </c>
      <c r="L718">
        <f t="shared" si="11"/>
        <v>1</v>
      </c>
    </row>
    <row r="719" spans="1:12" x14ac:dyDescent="0.35">
      <c r="A719" t="s">
        <v>144</v>
      </c>
      <c r="B719" s="5">
        <v>43563</v>
      </c>
      <c r="C719">
        <v>2019</v>
      </c>
      <c r="D719">
        <v>22</v>
      </c>
      <c r="E719" t="s">
        <v>25</v>
      </c>
      <c r="F719" t="s">
        <v>15</v>
      </c>
      <c r="G719" t="s">
        <v>217</v>
      </c>
      <c r="H719" t="s">
        <v>15</v>
      </c>
      <c r="I719">
        <f>VLOOKUP(E719,'[1]Winning index-IPL'!A$2:B$17,2,)</f>
        <v>0.49295800000000001</v>
      </c>
      <c r="J719">
        <f>VLOOKUP(F719,'[1]Winning index-IPL'!A$2:B$17,2,)</f>
        <v>0.46774199999999999</v>
      </c>
      <c r="K719">
        <f>VLOOKUP(H719,'[1]Winning index-IPL'!A$2:B$17,2,)</f>
        <v>0.46774199999999999</v>
      </c>
      <c r="L719">
        <f t="shared" si="11"/>
        <v>1</v>
      </c>
    </row>
    <row r="720" spans="1:12" x14ac:dyDescent="0.35">
      <c r="A720" t="s">
        <v>154</v>
      </c>
      <c r="B720" s="5">
        <v>43564</v>
      </c>
      <c r="C720">
        <v>2019</v>
      </c>
      <c r="D720">
        <v>23</v>
      </c>
      <c r="E720" t="s">
        <v>17</v>
      </c>
      <c r="F720" t="s">
        <v>80</v>
      </c>
      <c r="G720" t="s">
        <v>219</v>
      </c>
      <c r="H720" t="s">
        <v>80</v>
      </c>
      <c r="I720">
        <f>VLOOKUP(E720,'[1]Winning index-IPL'!A$2:B$17,2,)</f>
        <v>0.49532700000000002</v>
      </c>
      <c r="J720">
        <f>VLOOKUP(F720,'[1]Winning index-IPL'!A$2:B$17,2,)</f>
        <v>0.56989199999999995</v>
      </c>
      <c r="K720">
        <f>VLOOKUP(H720,'[1]Winning index-IPL'!A$2:B$17,2,)</f>
        <v>0.56989199999999995</v>
      </c>
      <c r="L720">
        <f t="shared" si="11"/>
        <v>0</v>
      </c>
    </row>
    <row r="721" spans="1:12" x14ac:dyDescent="0.35">
      <c r="A721" t="s">
        <v>148</v>
      </c>
      <c r="B721" s="5">
        <v>43565</v>
      </c>
      <c r="C721">
        <v>2019</v>
      </c>
      <c r="D721">
        <v>24</v>
      </c>
      <c r="E721" t="s">
        <v>15</v>
      </c>
      <c r="F721" t="s">
        <v>19</v>
      </c>
      <c r="G721" t="s">
        <v>149</v>
      </c>
      <c r="H721" t="s">
        <v>19</v>
      </c>
      <c r="I721">
        <f>VLOOKUP(E721,'[1]Winning index-IPL'!A$2:B$17,2,)</f>
        <v>0.46774199999999999</v>
      </c>
      <c r="J721">
        <f>VLOOKUP(F721,'[1]Winning index-IPL'!A$2:B$17,2,)</f>
        <v>0.55607499999999999</v>
      </c>
      <c r="K721">
        <f>VLOOKUP(H721,'[1]Winning index-IPL'!A$2:B$17,2,)</f>
        <v>0.55607499999999999</v>
      </c>
      <c r="L721">
        <f t="shared" si="11"/>
        <v>0</v>
      </c>
    </row>
    <row r="722" spans="1:12" x14ac:dyDescent="0.35">
      <c r="A722" t="s">
        <v>150</v>
      </c>
      <c r="B722" s="5">
        <v>43566</v>
      </c>
      <c r="C722">
        <v>2019</v>
      </c>
      <c r="D722">
        <v>25</v>
      </c>
      <c r="E722" t="s">
        <v>22</v>
      </c>
      <c r="F722" t="s">
        <v>80</v>
      </c>
      <c r="G722" t="s">
        <v>151</v>
      </c>
      <c r="H722" t="s">
        <v>80</v>
      </c>
      <c r="I722">
        <f>VLOOKUP(E722,'[1]Winning index-IPL'!A$2:B$17,2,)</f>
        <v>0.49462400000000001</v>
      </c>
      <c r="J722">
        <f>VLOOKUP(F722,'[1]Winning index-IPL'!A$2:B$17,2,)</f>
        <v>0.56989199999999995</v>
      </c>
      <c r="K722">
        <f>VLOOKUP(H722,'[1]Winning index-IPL'!A$2:B$17,2,)</f>
        <v>0.56989199999999995</v>
      </c>
      <c r="L722">
        <f t="shared" si="11"/>
        <v>0</v>
      </c>
    </row>
    <row r="723" spans="1:12" x14ac:dyDescent="0.35">
      <c r="A723" t="s">
        <v>146</v>
      </c>
      <c r="B723" s="5">
        <v>43567</v>
      </c>
      <c r="C723">
        <v>2019</v>
      </c>
      <c r="D723">
        <v>26</v>
      </c>
      <c r="E723" t="s">
        <v>17</v>
      </c>
      <c r="F723" t="s">
        <v>12</v>
      </c>
      <c r="G723" t="s">
        <v>147</v>
      </c>
      <c r="H723" t="s">
        <v>12</v>
      </c>
      <c r="I723">
        <f>VLOOKUP(E723,'[1]Winning index-IPL'!A$2:B$17,2,)</f>
        <v>0.49532700000000002</v>
      </c>
      <c r="J723">
        <f>VLOOKUP(F723,'[1]Winning index-IPL'!A$2:B$17,2,)</f>
        <v>0.47196300000000002</v>
      </c>
      <c r="K723">
        <f>VLOOKUP(H723,'[1]Winning index-IPL'!A$2:B$17,2,)</f>
        <v>0.47196300000000002</v>
      </c>
      <c r="L723">
        <f t="shared" si="11"/>
        <v>1</v>
      </c>
    </row>
    <row r="724" spans="1:12" x14ac:dyDescent="0.35">
      <c r="A724" t="s">
        <v>148</v>
      </c>
      <c r="B724" s="5">
        <v>43568</v>
      </c>
      <c r="C724">
        <v>2019</v>
      </c>
      <c r="D724">
        <v>27</v>
      </c>
      <c r="E724" t="s">
        <v>19</v>
      </c>
      <c r="F724" t="s">
        <v>22</v>
      </c>
      <c r="G724" t="s">
        <v>149</v>
      </c>
      <c r="H724" t="s">
        <v>22</v>
      </c>
      <c r="I724">
        <f>VLOOKUP(E724,'[1]Winning index-IPL'!A$2:B$17,2,)</f>
        <v>0.55607499999999999</v>
      </c>
      <c r="J724">
        <f>VLOOKUP(F724,'[1]Winning index-IPL'!A$2:B$17,2,)</f>
        <v>0.49462400000000001</v>
      </c>
      <c r="K724">
        <f>VLOOKUP(H724,'[1]Winning index-IPL'!A$2:B$17,2,)</f>
        <v>0.49462400000000001</v>
      </c>
      <c r="L724">
        <f t="shared" si="11"/>
        <v>1</v>
      </c>
    </row>
    <row r="725" spans="1:12" x14ac:dyDescent="0.35">
      <c r="A725" t="s">
        <v>144</v>
      </c>
      <c r="B725" s="5">
        <v>43568</v>
      </c>
      <c r="C725">
        <v>2019</v>
      </c>
      <c r="D725">
        <v>28</v>
      </c>
      <c r="E725" t="s">
        <v>15</v>
      </c>
      <c r="F725" t="s">
        <v>24</v>
      </c>
      <c r="G725" t="s">
        <v>217</v>
      </c>
      <c r="H725" t="s">
        <v>24</v>
      </c>
      <c r="I725">
        <f>VLOOKUP(E725,'[1]Winning index-IPL'!A$2:B$17,2,)</f>
        <v>0.46774199999999999</v>
      </c>
      <c r="J725">
        <f>VLOOKUP(F725,'[1]Winning index-IPL'!A$2:B$17,2,)</f>
        <v>0.48130800000000001</v>
      </c>
      <c r="K725">
        <f>VLOOKUP(H725,'[1]Winning index-IPL'!A$2:B$17,2,)</f>
        <v>0.48130800000000001</v>
      </c>
      <c r="L725">
        <f t="shared" si="11"/>
        <v>0</v>
      </c>
    </row>
    <row r="726" spans="1:12" x14ac:dyDescent="0.35">
      <c r="A726" t="s">
        <v>146</v>
      </c>
      <c r="B726" s="5">
        <v>43569</v>
      </c>
      <c r="C726">
        <v>2019</v>
      </c>
      <c r="D726">
        <v>29</v>
      </c>
      <c r="E726" t="s">
        <v>17</v>
      </c>
      <c r="F726" t="s">
        <v>80</v>
      </c>
      <c r="G726" t="s">
        <v>147</v>
      </c>
      <c r="H726" t="s">
        <v>80</v>
      </c>
      <c r="I726">
        <f>VLOOKUP(E726,'[1]Winning index-IPL'!A$2:B$17,2,)</f>
        <v>0.49532700000000002</v>
      </c>
      <c r="J726">
        <f>VLOOKUP(F726,'[1]Winning index-IPL'!A$2:B$17,2,)</f>
        <v>0.56989199999999995</v>
      </c>
      <c r="K726">
        <f>VLOOKUP(H726,'[1]Winning index-IPL'!A$2:B$17,2,)</f>
        <v>0.56989199999999995</v>
      </c>
      <c r="L726">
        <f t="shared" si="11"/>
        <v>0</v>
      </c>
    </row>
    <row r="727" spans="1:12" x14ac:dyDescent="0.35">
      <c r="A727" t="s">
        <v>152</v>
      </c>
      <c r="B727" s="5">
        <v>43569</v>
      </c>
      <c r="C727">
        <v>2019</v>
      </c>
      <c r="D727">
        <v>30</v>
      </c>
      <c r="E727" t="s">
        <v>12</v>
      </c>
      <c r="F727" t="s">
        <v>25</v>
      </c>
      <c r="G727" t="s">
        <v>218</v>
      </c>
      <c r="H727" t="s">
        <v>12</v>
      </c>
      <c r="I727">
        <f>VLOOKUP(E727,'[1]Winning index-IPL'!A$2:B$17,2,)</f>
        <v>0.47196300000000002</v>
      </c>
      <c r="J727">
        <f>VLOOKUP(F727,'[1]Winning index-IPL'!A$2:B$17,2,)</f>
        <v>0.49295800000000001</v>
      </c>
      <c r="K727">
        <f>VLOOKUP(H727,'[1]Winning index-IPL'!A$2:B$17,2,)</f>
        <v>0.47196300000000002</v>
      </c>
      <c r="L727">
        <f t="shared" si="11"/>
        <v>1</v>
      </c>
    </row>
    <row r="728" spans="1:12" x14ac:dyDescent="0.35">
      <c r="A728" t="s">
        <v>148</v>
      </c>
      <c r="B728" s="5">
        <v>43570</v>
      </c>
      <c r="C728">
        <v>2019</v>
      </c>
      <c r="D728">
        <v>31</v>
      </c>
      <c r="E728" t="s">
        <v>24</v>
      </c>
      <c r="F728" t="s">
        <v>19</v>
      </c>
      <c r="G728" t="s">
        <v>149</v>
      </c>
      <c r="H728" t="s">
        <v>19</v>
      </c>
      <c r="I728">
        <f>VLOOKUP(E728,'[1]Winning index-IPL'!A$2:B$17,2,)</f>
        <v>0.48130800000000001</v>
      </c>
      <c r="J728">
        <f>VLOOKUP(F728,'[1]Winning index-IPL'!A$2:B$17,2,)</f>
        <v>0.55607499999999999</v>
      </c>
      <c r="K728">
        <f>VLOOKUP(H728,'[1]Winning index-IPL'!A$2:B$17,2,)</f>
        <v>0.55607499999999999</v>
      </c>
      <c r="L728">
        <f t="shared" si="11"/>
        <v>0</v>
      </c>
    </row>
    <row r="729" spans="1:12" x14ac:dyDescent="0.35">
      <c r="A729" t="s">
        <v>144</v>
      </c>
      <c r="B729" s="5">
        <v>43571</v>
      </c>
      <c r="C729">
        <v>2019</v>
      </c>
      <c r="D729">
        <v>32</v>
      </c>
      <c r="E729" t="s">
        <v>15</v>
      </c>
      <c r="F729" t="s">
        <v>22</v>
      </c>
      <c r="G729" t="s">
        <v>217</v>
      </c>
      <c r="H729" t="s">
        <v>15</v>
      </c>
      <c r="I729">
        <f>VLOOKUP(E729,'[1]Winning index-IPL'!A$2:B$17,2,)</f>
        <v>0.46774199999999999</v>
      </c>
      <c r="J729">
        <f>VLOOKUP(F729,'[1]Winning index-IPL'!A$2:B$17,2,)</f>
        <v>0.49462400000000001</v>
      </c>
      <c r="K729">
        <f>VLOOKUP(H729,'[1]Winning index-IPL'!A$2:B$17,2,)</f>
        <v>0.46774199999999999</v>
      </c>
      <c r="L729">
        <f t="shared" si="11"/>
        <v>1</v>
      </c>
    </row>
    <row r="730" spans="1:12" x14ac:dyDescent="0.35">
      <c r="A730" t="s">
        <v>152</v>
      </c>
      <c r="B730" s="5">
        <v>43572</v>
      </c>
      <c r="C730">
        <v>2019</v>
      </c>
      <c r="D730">
        <v>33</v>
      </c>
      <c r="E730" t="s">
        <v>80</v>
      </c>
      <c r="F730" t="s">
        <v>25</v>
      </c>
      <c r="G730" t="s">
        <v>218</v>
      </c>
      <c r="H730" t="s">
        <v>25</v>
      </c>
      <c r="I730">
        <f>VLOOKUP(E730,'[1]Winning index-IPL'!A$2:B$17,2,)</f>
        <v>0.56989199999999995</v>
      </c>
      <c r="J730">
        <f>VLOOKUP(F730,'[1]Winning index-IPL'!A$2:B$17,2,)</f>
        <v>0.49295800000000001</v>
      </c>
      <c r="K730">
        <f>VLOOKUP(H730,'[1]Winning index-IPL'!A$2:B$17,2,)</f>
        <v>0.49295800000000001</v>
      </c>
      <c r="L730">
        <f t="shared" si="11"/>
        <v>1</v>
      </c>
    </row>
    <row r="731" spans="1:12" x14ac:dyDescent="0.35">
      <c r="A731" t="s">
        <v>142</v>
      </c>
      <c r="B731" s="5">
        <v>43573</v>
      </c>
      <c r="C731">
        <v>2019</v>
      </c>
      <c r="D731">
        <v>34</v>
      </c>
      <c r="E731" t="s">
        <v>19</v>
      </c>
      <c r="F731" t="s">
        <v>12</v>
      </c>
      <c r="G731" t="s">
        <v>220</v>
      </c>
      <c r="H731" t="s">
        <v>19</v>
      </c>
      <c r="I731">
        <f>VLOOKUP(E731,'[1]Winning index-IPL'!A$2:B$17,2,)</f>
        <v>0.55607499999999999</v>
      </c>
      <c r="J731">
        <f>VLOOKUP(F731,'[1]Winning index-IPL'!A$2:B$17,2,)</f>
        <v>0.47196300000000002</v>
      </c>
      <c r="K731">
        <f>VLOOKUP(H731,'[1]Winning index-IPL'!A$2:B$17,2,)</f>
        <v>0.55607499999999999</v>
      </c>
      <c r="L731">
        <f t="shared" si="11"/>
        <v>0</v>
      </c>
    </row>
    <row r="732" spans="1:12" x14ac:dyDescent="0.35">
      <c r="A732" t="s">
        <v>146</v>
      </c>
      <c r="B732" s="5">
        <v>43574</v>
      </c>
      <c r="C732">
        <v>2019</v>
      </c>
      <c r="D732">
        <v>35</v>
      </c>
      <c r="E732" t="s">
        <v>24</v>
      </c>
      <c r="F732" t="s">
        <v>17</v>
      </c>
      <c r="G732" t="s">
        <v>147</v>
      </c>
      <c r="H732" t="s">
        <v>24</v>
      </c>
      <c r="I732">
        <f>VLOOKUP(E732,'[1]Winning index-IPL'!A$2:B$17,2,)</f>
        <v>0.48130800000000001</v>
      </c>
      <c r="J732">
        <f>VLOOKUP(F732,'[1]Winning index-IPL'!A$2:B$17,2,)</f>
        <v>0.49532700000000002</v>
      </c>
      <c r="K732">
        <f>VLOOKUP(H732,'[1]Winning index-IPL'!A$2:B$17,2,)</f>
        <v>0.48130800000000001</v>
      </c>
      <c r="L732">
        <f t="shared" si="11"/>
        <v>1</v>
      </c>
    </row>
    <row r="733" spans="1:12" x14ac:dyDescent="0.35">
      <c r="A733" t="s">
        <v>142</v>
      </c>
      <c r="B733" s="5">
        <v>43575</v>
      </c>
      <c r="C733">
        <v>2019</v>
      </c>
      <c r="D733">
        <v>37</v>
      </c>
      <c r="E733" t="s">
        <v>15</v>
      </c>
      <c r="F733" t="s">
        <v>12</v>
      </c>
      <c r="G733" t="s">
        <v>220</v>
      </c>
      <c r="H733" t="s">
        <v>12</v>
      </c>
      <c r="I733">
        <f>VLOOKUP(E733,'[1]Winning index-IPL'!A$2:B$17,2,)</f>
        <v>0.46774199999999999</v>
      </c>
      <c r="J733">
        <f>VLOOKUP(F733,'[1]Winning index-IPL'!A$2:B$17,2,)</f>
        <v>0.47196300000000002</v>
      </c>
      <c r="K733">
        <f>VLOOKUP(H733,'[1]Winning index-IPL'!A$2:B$17,2,)</f>
        <v>0.47196300000000002</v>
      </c>
      <c r="L733">
        <f t="shared" si="11"/>
        <v>0</v>
      </c>
    </row>
    <row r="734" spans="1:12" x14ac:dyDescent="0.35">
      <c r="A734" t="s">
        <v>150</v>
      </c>
      <c r="B734" s="5">
        <v>43575</v>
      </c>
      <c r="C734">
        <v>2019</v>
      </c>
      <c r="D734">
        <v>36</v>
      </c>
      <c r="E734" t="s">
        <v>19</v>
      </c>
      <c r="F734" t="s">
        <v>22</v>
      </c>
      <c r="G734" t="s">
        <v>151</v>
      </c>
      <c r="H734" t="s">
        <v>22</v>
      </c>
      <c r="I734">
        <f>VLOOKUP(E734,'[1]Winning index-IPL'!A$2:B$17,2,)</f>
        <v>0.55607499999999999</v>
      </c>
      <c r="J734">
        <f>VLOOKUP(F734,'[1]Winning index-IPL'!A$2:B$17,2,)</f>
        <v>0.49462400000000001</v>
      </c>
      <c r="K734">
        <f>VLOOKUP(H734,'[1]Winning index-IPL'!A$2:B$17,2,)</f>
        <v>0.49462400000000001</v>
      </c>
      <c r="L734">
        <f t="shared" si="11"/>
        <v>1</v>
      </c>
    </row>
    <row r="735" spans="1:12" x14ac:dyDescent="0.35">
      <c r="A735" t="s">
        <v>152</v>
      </c>
      <c r="B735" s="5">
        <v>43576</v>
      </c>
      <c r="C735">
        <v>2019</v>
      </c>
      <c r="D735">
        <v>38</v>
      </c>
      <c r="E735" t="s">
        <v>17</v>
      </c>
      <c r="F735" t="s">
        <v>25</v>
      </c>
      <c r="G735" t="s">
        <v>218</v>
      </c>
      <c r="H735" t="s">
        <v>25</v>
      </c>
      <c r="I735">
        <f>VLOOKUP(E735,'[1]Winning index-IPL'!A$2:B$17,2,)</f>
        <v>0.49532700000000002</v>
      </c>
      <c r="J735">
        <f>VLOOKUP(F735,'[1]Winning index-IPL'!A$2:B$17,2,)</f>
        <v>0.49295800000000001</v>
      </c>
      <c r="K735">
        <f>VLOOKUP(H735,'[1]Winning index-IPL'!A$2:B$17,2,)</f>
        <v>0.49295800000000001</v>
      </c>
      <c r="L735">
        <f t="shared" si="11"/>
        <v>1</v>
      </c>
    </row>
    <row r="736" spans="1:12" x14ac:dyDescent="0.35">
      <c r="A736" t="s">
        <v>215</v>
      </c>
      <c r="B736" s="5">
        <v>43576</v>
      </c>
      <c r="C736">
        <v>2019</v>
      </c>
      <c r="D736">
        <v>39</v>
      </c>
      <c r="E736" t="s">
        <v>24</v>
      </c>
      <c r="F736" t="s">
        <v>80</v>
      </c>
      <c r="G736" t="s">
        <v>216</v>
      </c>
      <c r="H736" t="s">
        <v>24</v>
      </c>
      <c r="I736">
        <f>VLOOKUP(E736,'[1]Winning index-IPL'!A$2:B$17,2,)</f>
        <v>0.48130800000000001</v>
      </c>
      <c r="J736">
        <f>VLOOKUP(F736,'[1]Winning index-IPL'!A$2:B$17,2,)</f>
        <v>0.56989199999999995</v>
      </c>
      <c r="K736">
        <f>VLOOKUP(H736,'[1]Winning index-IPL'!A$2:B$17,2,)</f>
        <v>0.48130800000000001</v>
      </c>
      <c r="L736">
        <f t="shared" si="11"/>
        <v>1</v>
      </c>
    </row>
    <row r="737" spans="1:12" x14ac:dyDescent="0.35">
      <c r="A737" t="s">
        <v>150</v>
      </c>
      <c r="B737" s="5">
        <v>43577</v>
      </c>
      <c r="C737">
        <v>2019</v>
      </c>
      <c r="D737">
        <v>40</v>
      </c>
      <c r="E737" t="s">
        <v>22</v>
      </c>
      <c r="F737" t="s">
        <v>12</v>
      </c>
      <c r="G737" t="s">
        <v>151</v>
      </c>
      <c r="H737" t="s">
        <v>12</v>
      </c>
      <c r="I737">
        <f>VLOOKUP(E737,'[1]Winning index-IPL'!A$2:B$17,2,)</f>
        <v>0.49462400000000001</v>
      </c>
      <c r="J737">
        <f>VLOOKUP(F737,'[1]Winning index-IPL'!A$2:B$17,2,)</f>
        <v>0.47196300000000002</v>
      </c>
      <c r="K737">
        <f>VLOOKUP(H737,'[1]Winning index-IPL'!A$2:B$17,2,)</f>
        <v>0.47196300000000002</v>
      </c>
      <c r="L737">
        <f t="shared" si="11"/>
        <v>1</v>
      </c>
    </row>
    <row r="738" spans="1:12" x14ac:dyDescent="0.35">
      <c r="A738" t="s">
        <v>154</v>
      </c>
      <c r="B738" s="5">
        <v>43578</v>
      </c>
      <c r="C738">
        <v>2019</v>
      </c>
      <c r="D738">
        <v>41</v>
      </c>
      <c r="E738" t="s">
        <v>25</v>
      </c>
      <c r="F738" t="s">
        <v>80</v>
      </c>
      <c r="G738" t="s">
        <v>219</v>
      </c>
      <c r="H738" t="s">
        <v>80</v>
      </c>
      <c r="I738">
        <f>VLOOKUP(E738,'[1]Winning index-IPL'!A$2:B$17,2,)</f>
        <v>0.49295800000000001</v>
      </c>
      <c r="J738">
        <f>VLOOKUP(F738,'[1]Winning index-IPL'!A$2:B$17,2,)</f>
        <v>0.56989199999999995</v>
      </c>
      <c r="K738">
        <f>VLOOKUP(H738,'[1]Winning index-IPL'!A$2:B$17,2,)</f>
        <v>0.56989199999999995</v>
      </c>
      <c r="L738">
        <f t="shared" si="11"/>
        <v>0</v>
      </c>
    </row>
    <row r="739" spans="1:12" x14ac:dyDescent="0.35">
      <c r="A739" t="s">
        <v>215</v>
      </c>
      <c r="B739" s="5">
        <v>43579</v>
      </c>
      <c r="C739">
        <v>2019</v>
      </c>
      <c r="D739">
        <v>42</v>
      </c>
      <c r="E739" t="s">
        <v>24</v>
      </c>
      <c r="F739" t="s">
        <v>15</v>
      </c>
      <c r="G739" t="s">
        <v>216</v>
      </c>
      <c r="H739" t="s">
        <v>24</v>
      </c>
      <c r="I739">
        <f>VLOOKUP(E739,'[1]Winning index-IPL'!A$2:B$17,2,)</f>
        <v>0.48130800000000001</v>
      </c>
      <c r="J739">
        <f>VLOOKUP(F739,'[1]Winning index-IPL'!A$2:B$17,2,)</f>
        <v>0.46774199999999999</v>
      </c>
      <c r="K739">
        <f>VLOOKUP(H739,'[1]Winning index-IPL'!A$2:B$17,2,)</f>
        <v>0.48130800000000001</v>
      </c>
      <c r="L739">
        <f t="shared" si="11"/>
        <v>0</v>
      </c>
    </row>
    <row r="740" spans="1:12" x14ac:dyDescent="0.35">
      <c r="A740" t="s">
        <v>146</v>
      </c>
      <c r="B740" s="5">
        <v>43580</v>
      </c>
      <c r="C740">
        <v>2019</v>
      </c>
      <c r="D740">
        <v>43</v>
      </c>
      <c r="E740" t="s">
        <v>17</v>
      </c>
      <c r="F740" t="s">
        <v>22</v>
      </c>
      <c r="G740" t="s">
        <v>147</v>
      </c>
      <c r="H740" t="s">
        <v>22</v>
      </c>
      <c r="I740">
        <f>VLOOKUP(E740,'[1]Winning index-IPL'!A$2:B$17,2,)</f>
        <v>0.49532700000000002</v>
      </c>
      <c r="J740">
        <f>VLOOKUP(F740,'[1]Winning index-IPL'!A$2:B$17,2,)</f>
        <v>0.49462400000000001</v>
      </c>
      <c r="K740">
        <f>VLOOKUP(H740,'[1]Winning index-IPL'!A$2:B$17,2,)</f>
        <v>0.49462400000000001</v>
      </c>
      <c r="L740">
        <f t="shared" si="11"/>
        <v>1</v>
      </c>
    </row>
    <row r="741" spans="1:12" x14ac:dyDescent="0.35">
      <c r="A741" t="s">
        <v>154</v>
      </c>
      <c r="B741" s="5">
        <v>43581</v>
      </c>
      <c r="C741">
        <v>2019</v>
      </c>
      <c r="D741">
        <v>44</v>
      </c>
      <c r="E741" t="s">
        <v>19</v>
      </c>
      <c r="F741" t="s">
        <v>80</v>
      </c>
      <c r="G741" t="s">
        <v>219</v>
      </c>
      <c r="H741" t="s">
        <v>19</v>
      </c>
      <c r="I741">
        <f>VLOOKUP(E741,'[1]Winning index-IPL'!A$2:B$17,2,)</f>
        <v>0.55607499999999999</v>
      </c>
      <c r="J741">
        <f>VLOOKUP(F741,'[1]Winning index-IPL'!A$2:B$17,2,)</f>
        <v>0.56989199999999995</v>
      </c>
      <c r="K741">
        <f>VLOOKUP(H741,'[1]Winning index-IPL'!A$2:B$17,2,)</f>
        <v>0.55607499999999999</v>
      </c>
      <c r="L741">
        <f t="shared" si="11"/>
        <v>1</v>
      </c>
    </row>
    <row r="742" spans="1:12" x14ac:dyDescent="0.35">
      <c r="A742" t="s">
        <v>150</v>
      </c>
      <c r="B742" s="5">
        <v>43582</v>
      </c>
      <c r="C742">
        <v>2019</v>
      </c>
      <c r="D742">
        <v>45</v>
      </c>
      <c r="E742" t="s">
        <v>25</v>
      </c>
      <c r="F742" t="s">
        <v>22</v>
      </c>
      <c r="G742" t="s">
        <v>151</v>
      </c>
      <c r="H742" t="s">
        <v>22</v>
      </c>
      <c r="I742">
        <f>VLOOKUP(E742,'[1]Winning index-IPL'!A$2:B$17,2,)</f>
        <v>0.49295800000000001</v>
      </c>
      <c r="J742">
        <f>VLOOKUP(F742,'[1]Winning index-IPL'!A$2:B$17,2,)</f>
        <v>0.49462400000000001</v>
      </c>
      <c r="K742">
        <f>VLOOKUP(H742,'[1]Winning index-IPL'!A$2:B$17,2,)</f>
        <v>0.49462400000000001</v>
      </c>
      <c r="L742">
        <f t="shared" si="11"/>
        <v>0</v>
      </c>
    </row>
    <row r="743" spans="1:12" x14ac:dyDescent="0.35">
      <c r="A743" t="s">
        <v>146</v>
      </c>
      <c r="B743" s="5">
        <v>43583</v>
      </c>
      <c r="C743">
        <v>2019</v>
      </c>
      <c r="D743">
        <v>47</v>
      </c>
      <c r="E743" t="s">
        <v>17</v>
      </c>
      <c r="F743" t="s">
        <v>19</v>
      </c>
      <c r="G743" t="s">
        <v>147</v>
      </c>
      <c r="H743" t="s">
        <v>17</v>
      </c>
      <c r="I743">
        <f>VLOOKUP(E743,'[1]Winning index-IPL'!A$2:B$17,2,)</f>
        <v>0.49532700000000002</v>
      </c>
      <c r="J743">
        <f>VLOOKUP(F743,'[1]Winning index-IPL'!A$2:B$17,2,)</f>
        <v>0.55607499999999999</v>
      </c>
      <c r="K743">
        <f>VLOOKUP(H743,'[1]Winning index-IPL'!A$2:B$17,2,)</f>
        <v>0.49532700000000002</v>
      </c>
      <c r="L743">
        <f t="shared" si="11"/>
        <v>1</v>
      </c>
    </row>
    <row r="744" spans="1:12" x14ac:dyDescent="0.35">
      <c r="A744" t="s">
        <v>142</v>
      </c>
      <c r="B744" s="5">
        <v>43583</v>
      </c>
      <c r="C744">
        <v>2019</v>
      </c>
      <c r="D744">
        <v>46</v>
      </c>
      <c r="E744" t="s">
        <v>12</v>
      </c>
      <c r="F744" t="s">
        <v>24</v>
      </c>
      <c r="G744" t="s">
        <v>220</v>
      </c>
      <c r="H744" t="s">
        <v>12</v>
      </c>
      <c r="I744">
        <f>VLOOKUP(E744,'[1]Winning index-IPL'!A$2:B$17,2,)</f>
        <v>0.47196300000000002</v>
      </c>
      <c r="J744">
        <f>VLOOKUP(F744,'[1]Winning index-IPL'!A$2:B$17,2,)</f>
        <v>0.48130800000000001</v>
      </c>
      <c r="K744">
        <f>VLOOKUP(H744,'[1]Winning index-IPL'!A$2:B$17,2,)</f>
        <v>0.47196300000000002</v>
      </c>
      <c r="L744">
        <f t="shared" si="11"/>
        <v>1</v>
      </c>
    </row>
    <row r="745" spans="1:12" x14ac:dyDescent="0.35">
      <c r="A745" t="s">
        <v>152</v>
      </c>
      <c r="B745" s="5">
        <v>43584</v>
      </c>
      <c r="C745">
        <v>2019</v>
      </c>
      <c r="D745">
        <v>48</v>
      </c>
      <c r="E745" t="s">
        <v>25</v>
      </c>
      <c r="F745" t="s">
        <v>15</v>
      </c>
      <c r="G745" t="s">
        <v>218</v>
      </c>
      <c r="H745" t="s">
        <v>25</v>
      </c>
      <c r="I745">
        <f>VLOOKUP(E745,'[1]Winning index-IPL'!A$2:B$17,2,)</f>
        <v>0.49295800000000001</v>
      </c>
      <c r="J745">
        <f>VLOOKUP(F745,'[1]Winning index-IPL'!A$2:B$17,2,)</f>
        <v>0.46774199999999999</v>
      </c>
      <c r="K745">
        <f>VLOOKUP(H745,'[1]Winning index-IPL'!A$2:B$17,2,)</f>
        <v>0.49295800000000001</v>
      </c>
      <c r="L745">
        <f t="shared" si="11"/>
        <v>0</v>
      </c>
    </row>
    <row r="746" spans="1:12" x14ac:dyDescent="0.35">
      <c r="A746" t="s">
        <v>215</v>
      </c>
      <c r="B746" s="5">
        <v>43585</v>
      </c>
      <c r="C746">
        <v>2019</v>
      </c>
      <c r="D746">
        <v>49</v>
      </c>
      <c r="E746" t="s">
        <v>24</v>
      </c>
      <c r="F746" t="s">
        <v>22</v>
      </c>
      <c r="G746" t="s">
        <v>216</v>
      </c>
      <c r="H746" t="s">
        <v>191</v>
      </c>
      <c r="I746">
        <f>VLOOKUP(E746,'[1]Winning index-IPL'!A$2:B$17,2,)</f>
        <v>0.48130800000000001</v>
      </c>
      <c r="J746">
        <f>VLOOKUP(F746,'[1]Winning index-IPL'!A$2:B$17,2,)</f>
        <v>0.49462400000000001</v>
      </c>
      <c r="K746" t="e">
        <f>VLOOKUP(H746,'[1]Winning index-IPL'!A$2:B$17,2,)</f>
        <v>#N/A</v>
      </c>
      <c r="L746" t="e">
        <f t="shared" si="11"/>
        <v>#N/A</v>
      </c>
    </row>
    <row r="747" spans="1:12" x14ac:dyDescent="0.35">
      <c r="A747" t="s">
        <v>154</v>
      </c>
      <c r="B747" s="5">
        <v>43586</v>
      </c>
      <c r="C747">
        <v>2019</v>
      </c>
      <c r="D747">
        <v>50</v>
      </c>
      <c r="E747" t="s">
        <v>80</v>
      </c>
      <c r="F747" t="s">
        <v>12</v>
      </c>
      <c r="G747" t="s">
        <v>219</v>
      </c>
      <c r="H747" t="s">
        <v>80</v>
      </c>
      <c r="I747">
        <f>VLOOKUP(E747,'[1]Winning index-IPL'!A$2:B$17,2,)</f>
        <v>0.56989199999999995</v>
      </c>
      <c r="J747">
        <f>VLOOKUP(F747,'[1]Winning index-IPL'!A$2:B$17,2,)</f>
        <v>0.47196300000000002</v>
      </c>
      <c r="K747">
        <f>VLOOKUP(H747,'[1]Winning index-IPL'!A$2:B$17,2,)</f>
        <v>0.56989199999999995</v>
      </c>
      <c r="L747">
        <f t="shared" si="11"/>
        <v>0</v>
      </c>
    </row>
    <row r="748" spans="1:12" x14ac:dyDescent="0.35">
      <c r="A748" t="s">
        <v>148</v>
      </c>
      <c r="B748" s="5">
        <v>43587</v>
      </c>
      <c r="C748">
        <v>2019</v>
      </c>
      <c r="D748">
        <v>51</v>
      </c>
      <c r="E748" t="s">
        <v>19</v>
      </c>
      <c r="F748" t="s">
        <v>25</v>
      </c>
      <c r="G748" t="s">
        <v>149</v>
      </c>
      <c r="H748" t="s">
        <v>19</v>
      </c>
      <c r="I748">
        <f>VLOOKUP(E748,'[1]Winning index-IPL'!A$2:B$17,2,)</f>
        <v>0.55607499999999999</v>
      </c>
      <c r="J748">
        <f>VLOOKUP(F748,'[1]Winning index-IPL'!A$2:B$17,2,)</f>
        <v>0.49295800000000001</v>
      </c>
      <c r="K748">
        <f>VLOOKUP(H748,'[1]Winning index-IPL'!A$2:B$17,2,)</f>
        <v>0.55607499999999999</v>
      </c>
      <c r="L748">
        <f t="shared" si="11"/>
        <v>0</v>
      </c>
    </row>
    <row r="749" spans="1:12" x14ac:dyDescent="0.35">
      <c r="A749" t="s">
        <v>144</v>
      </c>
      <c r="B749" s="5">
        <v>43588</v>
      </c>
      <c r="C749">
        <v>2019</v>
      </c>
      <c r="D749">
        <v>52</v>
      </c>
      <c r="E749" t="s">
        <v>15</v>
      </c>
      <c r="F749" t="s">
        <v>17</v>
      </c>
      <c r="G749" t="s">
        <v>217</v>
      </c>
      <c r="H749" t="s">
        <v>17</v>
      </c>
      <c r="I749">
        <f>VLOOKUP(E749,'[1]Winning index-IPL'!A$2:B$17,2,)</f>
        <v>0.46774199999999999</v>
      </c>
      <c r="J749">
        <f>VLOOKUP(F749,'[1]Winning index-IPL'!A$2:B$17,2,)</f>
        <v>0.49532700000000002</v>
      </c>
      <c r="K749">
        <f>VLOOKUP(H749,'[1]Winning index-IPL'!A$2:B$17,2,)</f>
        <v>0.49532700000000002</v>
      </c>
      <c r="L749">
        <f t="shared" si="11"/>
        <v>0</v>
      </c>
    </row>
    <row r="750" spans="1:12" x14ac:dyDescent="0.35">
      <c r="A750" t="s">
        <v>215</v>
      </c>
      <c r="B750" s="5">
        <v>43589</v>
      </c>
      <c r="C750">
        <v>2019</v>
      </c>
      <c r="D750">
        <v>54</v>
      </c>
      <c r="E750" t="s">
        <v>25</v>
      </c>
      <c r="F750" t="s">
        <v>24</v>
      </c>
      <c r="G750" t="s">
        <v>216</v>
      </c>
      <c r="H750" t="s">
        <v>24</v>
      </c>
      <c r="I750">
        <f>VLOOKUP(E750,'[1]Winning index-IPL'!A$2:B$17,2,)</f>
        <v>0.49295800000000001</v>
      </c>
      <c r="J750">
        <f>VLOOKUP(F750,'[1]Winning index-IPL'!A$2:B$17,2,)</f>
        <v>0.48130800000000001</v>
      </c>
      <c r="K750">
        <f>VLOOKUP(H750,'[1]Winning index-IPL'!A$2:B$17,2,)</f>
        <v>0.48130800000000001</v>
      </c>
      <c r="L750">
        <f t="shared" si="11"/>
        <v>1</v>
      </c>
    </row>
    <row r="751" spans="1:12" x14ac:dyDescent="0.35">
      <c r="A751" t="s">
        <v>142</v>
      </c>
      <c r="B751" s="5">
        <v>43589</v>
      </c>
      <c r="C751">
        <v>2019</v>
      </c>
      <c r="D751">
        <v>53</v>
      </c>
      <c r="E751" t="s">
        <v>22</v>
      </c>
      <c r="F751" t="s">
        <v>12</v>
      </c>
      <c r="G751" t="s">
        <v>220</v>
      </c>
      <c r="H751" t="s">
        <v>12</v>
      </c>
      <c r="I751">
        <f>VLOOKUP(E751,'[1]Winning index-IPL'!A$2:B$17,2,)</f>
        <v>0.49462400000000001</v>
      </c>
      <c r="J751">
        <f>VLOOKUP(F751,'[1]Winning index-IPL'!A$2:B$17,2,)</f>
        <v>0.47196300000000002</v>
      </c>
      <c r="K751">
        <f>VLOOKUP(H751,'[1]Winning index-IPL'!A$2:B$17,2,)</f>
        <v>0.47196300000000002</v>
      </c>
      <c r="L751">
        <f t="shared" si="11"/>
        <v>1</v>
      </c>
    </row>
    <row r="752" spans="1:12" x14ac:dyDescent="0.35">
      <c r="A752" t="s">
        <v>144</v>
      </c>
      <c r="B752" s="5">
        <v>43590</v>
      </c>
      <c r="C752">
        <v>2019</v>
      </c>
      <c r="D752">
        <v>55</v>
      </c>
      <c r="E752" t="s">
        <v>80</v>
      </c>
      <c r="F752" t="s">
        <v>15</v>
      </c>
      <c r="G752" t="s">
        <v>217</v>
      </c>
      <c r="H752" t="s">
        <v>15</v>
      </c>
      <c r="I752">
        <f>VLOOKUP(E752,'[1]Winning index-IPL'!A$2:B$17,2,)</f>
        <v>0.56989199999999995</v>
      </c>
      <c r="J752">
        <f>VLOOKUP(F752,'[1]Winning index-IPL'!A$2:B$17,2,)</f>
        <v>0.46774199999999999</v>
      </c>
      <c r="K752">
        <f>VLOOKUP(H752,'[1]Winning index-IPL'!A$2:B$17,2,)</f>
        <v>0.46774199999999999</v>
      </c>
      <c r="L752">
        <f t="shared" si="11"/>
        <v>1</v>
      </c>
    </row>
    <row r="753" spans="1:12" x14ac:dyDescent="0.35">
      <c r="A753" t="s">
        <v>148</v>
      </c>
      <c r="B753" s="5">
        <v>43590</v>
      </c>
      <c r="C753">
        <v>2019</v>
      </c>
      <c r="D753">
        <v>56</v>
      </c>
      <c r="E753" t="s">
        <v>17</v>
      </c>
      <c r="F753" t="s">
        <v>19</v>
      </c>
      <c r="G753" t="s">
        <v>149</v>
      </c>
      <c r="H753" t="s">
        <v>19</v>
      </c>
      <c r="I753">
        <f>VLOOKUP(E753,'[1]Winning index-IPL'!A$2:B$17,2,)</f>
        <v>0.49532700000000002</v>
      </c>
      <c r="J753">
        <f>VLOOKUP(F753,'[1]Winning index-IPL'!A$2:B$17,2,)</f>
        <v>0.55607499999999999</v>
      </c>
      <c r="K753">
        <f>VLOOKUP(H753,'[1]Winning index-IPL'!A$2:B$17,2,)</f>
        <v>0.55607499999999999</v>
      </c>
      <c r="L753">
        <f t="shared" si="11"/>
        <v>0</v>
      </c>
    </row>
    <row r="754" spans="1:12" x14ac:dyDescent="0.35">
      <c r="A754" t="s">
        <v>154</v>
      </c>
      <c r="B754" s="5">
        <v>43592</v>
      </c>
      <c r="C754">
        <v>2019</v>
      </c>
      <c r="D754" t="s">
        <v>221</v>
      </c>
      <c r="E754" t="s">
        <v>80</v>
      </c>
      <c r="F754" t="s">
        <v>19</v>
      </c>
      <c r="G754" t="s">
        <v>219</v>
      </c>
      <c r="H754" t="s">
        <v>19</v>
      </c>
      <c r="I754">
        <f>VLOOKUP(E754,'[1]Winning index-IPL'!A$2:B$17,2,)</f>
        <v>0.56989199999999995</v>
      </c>
      <c r="J754">
        <f>VLOOKUP(F754,'[1]Winning index-IPL'!A$2:B$17,2,)</f>
        <v>0.55607499999999999</v>
      </c>
      <c r="K754">
        <f>VLOOKUP(H754,'[1]Winning index-IPL'!A$2:B$17,2,)</f>
        <v>0.55607499999999999</v>
      </c>
      <c r="L754">
        <f t="shared" si="11"/>
        <v>1</v>
      </c>
    </row>
    <row r="755" spans="1:12" x14ac:dyDescent="0.35">
      <c r="A755" t="s">
        <v>195</v>
      </c>
      <c r="B755" s="5">
        <v>43593</v>
      </c>
      <c r="C755">
        <v>2019</v>
      </c>
      <c r="D755" t="s">
        <v>204</v>
      </c>
      <c r="E755" t="s">
        <v>25</v>
      </c>
      <c r="F755" t="s">
        <v>12</v>
      </c>
      <c r="G755" t="s">
        <v>196</v>
      </c>
      <c r="H755" t="s">
        <v>12</v>
      </c>
      <c r="I755">
        <f>VLOOKUP(E755,'[1]Winning index-IPL'!A$2:B$17,2,)</f>
        <v>0.49295800000000001</v>
      </c>
      <c r="J755">
        <f>VLOOKUP(F755,'[1]Winning index-IPL'!A$2:B$17,2,)</f>
        <v>0.47196300000000002</v>
      </c>
      <c r="K755">
        <f>VLOOKUP(H755,'[1]Winning index-IPL'!A$2:B$17,2,)</f>
        <v>0.47196300000000002</v>
      </c>
      <c r="L755">
        <f t="shared" si="11"/>
        <v>1</v>
      </c>
    </row>
    <row r="756" spans="1:12" x14ac:dyDescent="0.35">
      <c r="A756" t="s">
        <v>195</v>
      </c>
      <c r="B756" s="5">
        <v>43595</v>
      </c>
      <c r="C756">
        <v>2019</v>
      </c>
      <c r="D756" t="s">
        <v>221</v>
      </c>
      <c r="E756" t="s">
        <v>12</v>
      </c>
      <c r="F756" t="s">
        <v>80</v>
      </c>
      <c r="G756" t="s">
        <v>196</v>
      </c>
      <c r="H756" t="s">
        <v>80</v>
      </c>
      <c r="I756">
        <f>VLOOKUP(E756,'[1]Winning index-IPL'!A$2:B$17,2,)</f>
        <v>0.47196300000000002</v>
      </c>
      <c r="J756">
        <f>VLOOKUP(F756,'[1]Winning index-IPL'!A$2:B$17,2,)</f>
        <v>0.56989199999999995</v>
      </c>
      <c r="K756">
        <f>VLOOKUP(H756,'[1]Winning index-IPL'!A$2:B$17,2,)</f>
        <v>0.56989199999999995</v>
      </c>
      <c r="L756">
        <f t="shared" si="11"/>
        <v>0</v>
      </c>
    </row>
    <row r="757" spans="1:12" x14ac:dyDescent="0.35">
      <c r="A757" t="s">
        <v>152</v>
      </c>
      <c r="B757" s="5">
        <v>43597</v>
      </c>
      <c r="C757">
        <v>2019</v>
      </c>
      <c r="D757" t="s">
        <v>158</v>
      </c>
      <c r="E757" t="s">
        <v>19</v>
      </c>
      <c r="F757" t="s">
        <v>80</v>
      </c>
      <c r="G757" t="s">
        <v>218</v>
      </c>
      <c r="H757" t="s">
        <v>19</v>
      </c>
      <c r="I757">
        <f>VLOOKUP(E757,'[1]Winning index-IPL'!A$2:B$17,2,)</f>
        <v>0.55607499999999999</v>
      </c>
      <c r="J757">
        <f>VLOOKUP(F757,'[1]Winning index-IPL'!A$2:B$17,2,)</f>
        <v>0.56989199999999995</v>
      </c>
      <c r="K757">
        <f>VLOOKUP(H757,'[1]Winning index-IPL'!A$2:B$17,2,)</f>
        <v>0.55607499999999999</v>
      </c>
      <c r="L757">
        <f t="shared" si="11"/>
        <v>1</v>
      </c>
    </row>
    <row r="758" spans="1:12" x14ac:dyDescent="0.35">
      <c r="A758" t="s">
        <v>205</v>
      </c>
      <c r="B758" s="5">
        <v>44093</v>
      </c>
      <c r="C758" t="s">
        <v>222</v>
      </c>
      <c r="D758">
        <v>1</v>
      </c>
      <c r="E758" t="s">
        <v>19</v>
      </c>
      <c r="F758" t="s">
        <v>80</v>
      </c>
      <c r="G758" t="s">
        <v>206</v>
      </c>
      <c r="H758" t="s">
        <v>80</v>
      </c>
      <c r="I758">
        <f>VLOOKUP(E758,'[1]Winning index-IPL'!A$2:B$17,2,)</f>
        <v>0.55607499999999999</v>
      </c>
      <c r="J758">
        <f>VLOOKUP(F758,'[1]Winning index-IPL'!A$2:B$17,2,)</f>
        <v>0.56989199999999995</v>
      </c>
      <c r="K758">
        <f>VLOOKUP(H758,'[1]Winning index-IPL'!A$2:B$17,2,)</f>
        <v>0.56989199999999995</v>
      </c>
      <c r="L758">
        <f t="shared" si="11"/>
        <v>0</v>
      </c>
    </row>
    <row r="759" spans="1:12" x14ac:dyDescent="0.35">
      <c r="A759" t="s">
        <v>191</v>
      </c>
      <c r="B759" s="5">
        <v>44094</v>
      </c>
      <c r="C759" t="s">
        <v>222</v>
      </c>
      <c r="D759">
        <v>2</v>
      </c>
      <c r="E759" t="s">
        <v>12</v>
      </c>
      <c r="F759" t="s">
        <v>15</v>
      </c>
      <c r="G759" t="s">
        <v>208</v>
      </c>
      <c r="H759" t="s">
        <v>12</v>
      </c>
      <c r="I759">
        <f>VLOOKUP(E759,'[1]Winning index-IPL'!A$2:B$17,2,)</f>
        <v>0.47196300000000002</v>
      </c>
      <c r="J759">
        <f>VLOOKUP(F759,'[1]Winning index-IPL'!A$2:B$17,2,)</f>
        <v>0.46774199999999999</v>
      </c>
      <c r="K759">
        <f>VLOOKUP(H759,'[1]Winning index-IPL'!A$2:B$17,2,)</f>
        <v>0.47196300000000002</v>
      </c>
      <c r="L759">
        <f t="shared" si="11"/>
        <v>0</v>
      </c>
    </row>
    <row r="760" spans="1:12" x14ac:dyDescent="0.35">
      <c r="A760" t="s">
        <v>191</v>
      </c>
      <c r="B760" s="5">
        <v>44095</v>
      </c>
      <c r="C760" t="s">
        <v>222</v>
      </c>
      <c r="D760">
        <v>3</v>
      </c>
      <c r="E760" t="s">
        <v>24</v>
      </c>
      <c r="F760" t="s">
        <v>25</v>
      </c>
      <c r="G760" t="s">
        <v>208</v>
      </c>
      <c r="H760" t="s">
        <v>24</v>
      </c>
      <c r="I760">
        <f>VLOOKUP(E760,'[1]Winning index-IPL'!A$2:B$17,2,)</f>
        <v>0.48130800000000001</v>
      </c>
      <c r="J760">
        <f>VLOOKUP(F760,'[1]Winning index-IPL'!A$2:B$17,2,)</f>
        <v>0.49295800000000001</v>
      </c>
      <c r="K760">
        <f>VLOOKUP(H760,'[1]Winning index-IPL'!A$2:B$17,2,)</f>
        <v>0.48130800000000001</v>
      </c>
      <c r="L760">
        <f t="shared" si="11"/>
        <v>1</v>
      </c>
    </row>
    <row r="761" spans="1:12" x14ac:dyDescent="0.35">
      <c r="A761" t="s">
        <v>191</v>
      </c>
      <c r="B761" s="5">
        <v>44096</v>
      </c>
      <c r="C761" t="s">
        <v>222</v>
      </c>
      <c r="D761">
        <v>4</v>
      </c>
      <c r="E761" t="s">
        <v>22</v>
      </c>
      <c r="F761" t="s">
        <v>80</v>
      </c>
      <c r="G761" t="s">
        <v>207</v>
      </c>
      <c r="H761" t="s">
        <v>22</v>
      </c>
      <c r="I761">
        <f>VLOOKUP(E761,'[1]Winning index-IPL'!A$2:B$17,2,)</f>
        <v>0.49462400000000001</v>
      </c>
      <c r="J761">
        <f>VLOOKUP(F761,'[1]Winning index-IPL'!A$2:B$17,2,)</f>
        <v>0.56989199999999995</v>
      </c>
      <c r="K761">
        <f>VLOOKUP(H761,'[1]Winning index-IPL'!A$2:B$17,2,)</f>
        <v>0.49462400000000001</v>
      </c>
      <c r="L761">
        <f t="shared" si="11"/>
        <v>1</v>
      </c>
    </row>
    <row r="762" spans="1:12" x14ac:dyDescent="0.35">
      <c r="A762" t="s">
        <v>205</v>
      </c>
      <c r="B762" s="5">
        <v>44097</v>
      </c>
      <c r="C762" t="s">
        <v>222</v>
      </c>
      <c r="D762">
        <v>5</v>
      </c>
      <c r="E762" t="s">
        <v>19</v>
      </c>
      <c r="F762" t="s">
        <v>17</v>
      </c>
      <c r="G762" t="s">
        <v>206</v>
      </c>
      <c r="H762" t="s">
        <v>19</v>
      </c>
      <c r="I762">
        <f>VLOOKUP(E762,'[1]Winning index-IPL'!A$2:B$17,2,)</f>
        <v>0.55607499999999999</v>
      </c>
      <c r="J762">
        <f>VLOOKUP(F762,'[1]Winning index-IPL'!A$2:B$17,2,)</f>
        <v>0.49532700000000002</v>
      </c>
      <c r="K762">
        <f>VLOOKUP(H762,'[1]Winning index-IPL'!A$2:B$17,2,)</f>
        <v>0.55607499999999999</v>
      </c>
      <c r="L762">
        <f t="shared" si="11"/>
        <v>0</v>
      </c>
    </row>
    <row r="763" spans="1:12" x14ac:dyDescent="0.35">
      <c r="A763" t="s">
        <v>191</v>
      </c>
      <c r="B763" s="5">
        <v>44098</v>
      </c>
      <c r="C763" t="s">
        <v>222</v>
      </c>
      <c r="D763">
        <v>6</v>
      </c>
      <c r="E763" t="s">
        <v>15</v>
      </c>
      <c r="F763" t="s">
        <v>24</v>
      </c>
      <c r="G763" t="s">
        <v>208</v>
      </c>
      <c r="H763" t="s">
        <v>15</v>
      </c>
      <c r="I763">
        <f>VLOOKUP(E763,'[1]Winning index-IPL'!A$2:B$17,2,)</f>
        <v>0.46774199999999999</v>
      </c>
      <c r="J763">
        <f>VLOOKUP(F763,'[1]Winning index-IPL'!A$2:B$17,2,)</f>
        <v>0.48130800000000001</v>
      </c>
      <c r="K763">
        <f>VLOOKUP(H763,'[1]Winning index-IPL'!A$2:B$17,2,)</f>
        <v>0.46774199999999999</v>
      </c>
      <c r="L763">
        <f t="shared" si="11"/>
        <v>1</v>
      </c>
    </row>
    <row r="764" spans="1:12" x14ac:dyDescent="0.35">
      <c r="A764" t="s">
        <v>191</v>
      </c>
      <c r="B764" s="5">
        <v>44099</v>
      </c>
      <c r="C764" t="s">
        <v>222</v>
      </c>
      <c r="D764">
        <v>7</v>
      </c>
      <c r="E764" t="s">
        <v>12</v>
      </c>
      <c r="F764" t="s">
        <v>80</v>
      </c>
      <c r="G764" t="s">
        <v>208</v>
      </c>
      <c r="H764" t="s">
        <v>12</v>
      </c>
      <c r="I764">
        <f>VLOOKUP(E764,'[1]Winning index-IPL'!A$2:B$17,2,)</f>
        <v>0.47196300000000002</v>
      </c>
      <c r="J764">
        <f>VLOOKUP(F764,'[1]Winning index-IPL'!A$2:B$17,2,)</f>
        <v>0.56989199999999995</v>
      </c>
      <c r="K764">
        <f>VLOOKUP(H764,'[1]Winning index-IPL'!A$2:B$17,2,)</f>
        <v>0.47196300000000002</v>
      </c>
      <c r="L764">
        <f t="shared" si="11"/>
        <v>1</v>
      </c>
    </row>
    <row r="765" spans="1:12" x14ac:dyDescent="0.35">
      <c r="A765" t="s">
        <v>205</v>
      </c>
      <c r="B765" s="5">
        <v>44100</v>
      </c>
      <c r="C765" t="s">
        <v>222</v>
      </c>
      <c r="D765">
        <v>8</v>
      </c>
      <c r="E765" t="s">
        <v>25</v>
      </c>
      <c r="F765" t="s">
        <v>17</v>
      </c>
      <c r="G765" t="s">
        <v>206</v>
      </c>
      <c r="H765" t="s">
        <v>17</v>
      </c>
      <c r="I765">
        <f>VLOOKUP(E765,'[1]Winning index-IPL'!A$2:B$17,2,)</f>
        <v>0.49295800000000001</v>
      </c>
      <c r="J765">
        <f>VLOOKUP(F765,'[1]Winning index-IPL'!A$2:B$17,2,)</f>
        <v>0.49532700000000002</v>
      </c>
      <c r="K765">
        <f>VLOOKUP(H765,'[1]Winning index-IPL'!A$2:B$17,2,)</f>
        <v>0.49532700000000002</v>
      </c>
      <c r="L765">
        <f t="shared" si="11"/>
        <v>0</v>
      </c>
    </row>
    <row r="766" spans="1:12" x14ac:dyDescent="0.35">
      <c r="A766" t="s">
        <v>191</v>
      </c>
      <c r="B766" s="5">
        <v>44101</v>
      </c>
      <c r="C766" t="s">
        <v>222</v>
      </c>
      <c r="D766">
        <v>9</v>
      </c>
      <c r="E766" t="s">
        <v>15</v>
      </c>
      <c r="F766" t="s">
        <v>22</v>
      </c>
      <c r="G766" t="s">
        <v>207</v>
      </c>
      <c r="H766" t="s">
        <v>22</v>
      </c>
      <c r="I766">
        <f>VLOOKUP(E766,'[1]Winning index-IPL'!A$2:B$17,2,)</f>
        <v>0.46774199999999999</v>
      </c>
      <c r="J766">
        <f>VLOOKUP(F766,'[1]Winning index-IPL'!A$2:B$17,2,)</f>
        <v>0.49462400000000001</v>
      </c>
      <c r="K766">
        <f>VLOOKUP(H766,'[1]Winning index-IPL'!A$2:B$17,2,)</f>
        <v>0.49462400000000001</v>
      </c>
      <c r="L766">
        <f t="shared" si="11"/>
        <v>0</v>
      </c>
    </row>
    <row r="767" spans="1:12" x14ac:dyDescent="0.35">
      <c r="A767" t="s">
        <v>191</v>
      </c>
      <c r="B767" s="5">
        <v>44102</v>
      </c>
      <c r="C767" t="s">
        <v>222</v>
      </c>
      <c r="D767">
        <v>10</v>
      </c>
      <c r="E767" t="s">
        <v>24</v>
      </c>
      <c r="F767" t="s">
        <v>19</v>
      </c>
      <c r="G767" t="s">
        <v>208</v>
      </c>
      <c r="H767" t="s">
        <v>24</v>
      </c>
      <c r="I767">
        <f>VLOOKUP(E767,'[1]Winning index-IPL'!A$2:B$17,2,)</f>
        <v>0.48130800000000001</v>
      </c>
      <c r="J767">
        <f>VLOOKUP(F767,'[1]Winning index-IPL'!A$2:B$17,2,)</f>
        <v>0.55607499999999999</v>
      </c>
      <c r="K767">
        <f>VLOOKUP(H767,'[1]Winning index-IPL'!A$2:B$17,2,)</f>
        <v>0.48130800000000001</v>
      </c>
      <c r="L767">
        <f t="shared" si="11"/>
        <v>1</v>
      </c>
    </row>
    <row r="768" spans="1:12" x14ac:dyDescent="0.35">
      <c r="A768" t="s">
        <v>205</v>
      </c>
      <c r="B768" s="5">
        <v>44103</v>
      </c>
      <c r="C768" t="s">
        <v>222</v>
      </c>
      <c r="D768">
        <v>11</v>
      </c>
      <c r="E768" t="s">
        <v>25</v>
      </c>
      <c r="F768" t="s">
        <v>12</v>
      </c>
      <c r="G768" t="s">
        <v>206</v>
      </c>
      <c r="H768" t="s">
        <v>25</v>
      </c>
      <c r="I768">
        <f>VLOOKUP(E768,'[1]Winning index-IPL'!A$2:B$17,2,)</f>
        <v>0.49295800000000001</v>
      </c>
      <c r="J768">
        <f>VLOOKUP(F768,'[1]Winning index-IPL'!A$2:B$17,2,)</f>
        <v>0.47196300000000002</v>
      </c>
      <c r="K768">
        <f>VLOOKUP(H768,'[1]Winning index-IPL'!A$2:B$17,2,)</f>
        <v>0.49295800000000001</v>
      </c>
      <c r="L768">
        <f t="shared" si="11"/>
        <v>0</v>
      </c>
    </row>
    <row r="769" spans="1:12" x14ac:dyDescent="0.35">
      <c r="A769" t="s">
        <v>191</v>
      </c>
      <c r="B769" s="5">
        <v>44104</v>
      </c>
      <c r="C769" t="s">
        <v>222</v>
      </c>
      <c r="D769">
        <v>12</v>
      </c>
      <c r="E769" t="s">
        <v>17</v>
      </c>
      <c r="F769" t="s">
        <v>22</v>
      </c>
      <c r="G769" t="s">
        <v>208</v>
      </c>
      <c r="H769" t="s">
        <v>17</v>
      </c>
      <c r="I769">
        <f>VLOOKUP(E769,'[1]Winning index-IPL'!A$2:B$17,2,)</f>
        <v>0.49532700000000002</v>
      </c>
      <c r="J769">
        <f>VLOOKUP(F769,'[1]Winning index-IPL'!A$2:B$17,2,)</f>
        <v>0.49462400000000001</v>
      </c>
      <c r="K769">
        <f>VLOOKUP(H769,'[1]Winning index-IPL'!A$2:B$17,2,)</f>
        <v>0.49532700000000002</v>
      </c>
      <c r="L769">
        <f t="shared" si="11"/>
        <v>0</v>
      </c>
    </row>
    <row r="770" spans="1:12" x14ac:dyDescent="0.35">
      <c r="A770" t="s">
        <v>205</v>
      </c>
      <c r="B770" s="5">
        <v>44105</v>
      </c>
      <c r="C770" t="s">
        <v>222</v>
      </c>
      <c r="D770">
        <v>13</v>
      </c>
      <c r="E770" t="s">
        <v>19</v>
      </c>
      <c r="F770" t="s">
        <v>15</v>
      </c>
      <c r="G770" t="s">
        <v>206</v>
      </c>
      <c r="H770" t="s">
        <v>19</v>
      </c>
      <c r="I770">
        <f>VLOOKUP(E770,'[1]Winning index-IPL'!A$2:B$17,2,)</f>
        <v>0.55607499999999999</v>
      </c>
      <c r="J770">
        <f>VLOOKUP(F770,'[1]Winning index-IPL'!A$2:B$17,2,)</f>
        <v>0.46774199999999999</v>
      </c>
      <c r="K770">
        <f>VLOOKUP(H770,'[1]Winning index-IPL'!A$2:B$17,2,)</f>
        <v>0.55607499999999999</v>
      </c>
      <c r="L770">
        <f t="shared" si="11"/>
        <v>0</v>
      </c>
    </row>
    <row r="771" spans="1:12" x14ac:dyDescent="0.35">
      <c r="A771" t="s">
        <v>191</v>
      </c>
      <c r="B771" s="5">
        <v>44106</v>
      </c>
      <c r="C771" t="s">
        <v>222</v>
      </c>
      <c r="D771">
        <v>14</v>
      </c>
      <c r="E771" t="s">
        <v>25</v>
      </c>
      <c r="F771" t="s">
        <v>80</v>
      </c>
      <c r="G771" t="s">
        <v>208</v>
      </c>
      <c r="H771" t="s">
        <v>25</v>
      </c>
      <c r="I771">
        <f>VLOOKUP(E771,'[1]Winning index-IPL'!A$2:B$17,2,)</f>
        <v>0.49295800000000001</v>
      </c>
      <c r="J771">
        <f>VLOOKUP(F771,'[1]Winning index-IPL'!A$2:B$17,2,)</f>
        <v>0.56989199999999995</v>
      </c>
      <c r="K771">
        <f>VLOOKUP(H771,'[1]Winning index-IPL'!A$2:B$17,2,)</f>
        <v>0.49295800000000001</v>
      </c>
      <c r="L771">
        <f t="shared" ref="L771:L834" si="12">IF(OR(K771&gt;J771,K771&gt;I771),0,1)</f>
        <v>1</v>
      </c>
    </row>
    <row r="772" spans="1:12" x14ac:dyDescent="0.35">
      <c r="A772" t="s">
        <v>205</v>
      </c>
      <c r="B772" s="5">
        <v>44107</v>
      </c>
      <c r="C772" t="s">
        <v>222</v>
      </c>
      <c r="D772">
        <v>15</v>
      </c>
      <c r="E772" t="s">
        <v>22</v>
      </c>
      <c r="F772" t="s">
        <v>24</v>
      </c>
      <c r="G772" t="s">
        <v>206</v>
      </c>
      <c r="H772" t="s">
        <v>24</v>
      </c>
      <c r="I772">
        <f>VLOOKUP(E772,'[1]Winning index-IPL'!A$2:B$17,2,)</f>
        <v>0.49462400000000001</v>
      </c>
      <c r="J772">
        <f>VLOOKUP(F772,'[1]Winning index-IPL'!A$2:B$17,2,)</f>
        <v>0.48130800000000001</v>
      </c>
      <c r="K772">
        <f>VLOOKUP(H772,'[1]Winning index-IPL'!A$2:B$17,2,)</f>
        <v>0.48130800000000001</v>
      </c>
      <c r="L772">
        <f t="shared" si="12"/>
        <v>1</v>
      </c>
    </row>
    <row r="773" spans="1:12" x14ac:dyDescent="0.35">
      <c r="A773" t="s">
        <v>191</v>
      </c>
      <c r="B773" s="5">
        <v>44107</v>
      </c>
      <c r="C773" t="s">
        <v>222</v>
      </c>
      <c r="D773">
        <v>16</v>
      </c>
      <c r="E773" t="s">
        <v>12</v>
      </c>
      <c r="F773" t="s">
        <v>17</v>
      </c>
      <c r="G773" t="s">
        <v>207</v>
      </c>
      <c r="H773" t="s">
        <v>12</v>
      </c>
      <c r="I773">
        <f>VLOOKUP(E773,'[1]Winning index-IPL'!A$2:B$17,2,)</f>
        <v>0.47196300000000002</v>
      </c>
      <c r="J773">
        <f>VLOOKUP(F773,'[1]Winning index-IPL'!A$2:B$17,2,)</f>
        <v>0.49532700000000002</v>
      </c>
      <c r="K773">
        <f>VLOOKUP(H773,'[1]Winning index-IPL'!A$2:B$17,2,)</f>
        <v>0.47196300000000002</v>
      </c>
      <c r="L773">
        <f t="shared" si="12"/>
        <v>1</v>
      </c>
    </row>
    <row r="774" spans="1:12" x14ac:dyDescent="0.35">
      <c r="A774" t="s">
        <v>191</v>
      </c>
      <c r="B774" s="5">
        <v>44108</v>
      </c>
      <c r="C774" t="s">
        <v>222</v>
      </c>
      <c r="D774">
        <v>18</v>
      </c>
      <c r="E774" t="s">
        <v>15</v>
      </c>
      <c r="F774" t="s">
        <v>80</v>
      </c>
      <c r="G774" t="s">
        <v>208</v>
      </c>
      <c r="H774" t="s">
        <v>80</v>
      </c>
      <c r="I774">
        <f>VLOOKUP(E774,'[1]Winning index-IPL'!A$2:B$17,2,)</f>
        <v>0.46774199999999999</v>
      </c>
      <c r="J774">
        <f>VLOOKUP(F774,'[1]Winning index-IPL'!A$2:B$17,2,)</f>
        <v>0.56989199999999995</v>
      </c>
      <c r="K774">
        <f>VLOOKUP(H774,'[1]Winning index-IPL'!A$2:B$17,2,)</f>
        <v>0.56989199999999995</v>
      </c>
      <c r="L774">
        <f t="shared" si="12"/>
        <v>0</v>
      </c>
    </row>
    <row r="775" spans="1:12" x14ac:dyDescent="0.35">
      <c r="A775" t="s">
        <v>191</v>
      </c>
      <c r="B775" s="5">
        <v>44108</v>
      </c>
      <c r="C775" t="s">
        <v>222</v>
      </c>
      <c r="D775">
        <v>17</v>
      </c>
      <c r="E775" t="s">
        <v>19</v>
      </c>
      <c r="F775" t="s">
        <v>25</v>
      </c>
      <c r="G775" t="s">
        <v>207</v>
      </c>
      <c r="H775" t="s">
        <v>19</v>
      </c>
      <c r="I775">
        <f>VLOOKUP(E775,'[1]Winning index-IPL'!A$2:B$17,2,)</f>
        <v>0.55607499999999999</v>
      </c>
      <c r="J775">
        <f>VLOOKUP(F775,'[1]Winning index-IPL'!A$2:B$17,2,)</f>
        <v>0.49295800000000001</v>
      </c>
      <c r="K775">
        <f>VLOOKUP(H775,'[1]Winning index-IPL'!A$2:B$17,2,)</f>
        <v>0.55607499999999999</v>
      </c>
      <c r="L775">
        <f t="shared" si="12"/>
        <v>0</v>
      </c>
    </row>
    <row r="776" spans="1:12" x14ac:dyDescent="0.35">
      <c r="A776" t="s">
        <v>191</v>
      </c>
      <c r="B776" s="5">
        <v>44109</v>
      </c>
      <c r="C776" t="s">
        <v>222</v>
      </c>
      <c r="D776">
        <v>19</v>
      </c>
      <c r="E776" t="s">
        <v>12</v>
      </c>
      <c r="F776" t="s">
        <v>24</v>
      </c>
      <c r="G776" t="s">
        <v>208</v>
      </c>
      <c r="H776" t="s">
        <v>12</v>
      </c>
      <c r="I776">
        <f>VLOOKUP(E776,'[1]Winning index-IPL'!A$2:B$17,2,)</f>
        <v>0.47196300000000002</v>
      </c>
      <c r="J776">
        <f>VLOOKUP(F776,'[1]Winning index-IPL'!A$2:B$17,2,)</f>
        <v>0.48130800000000001</v>
      </c>
      <c r="K776">
        <f>VLOOKUP(H776,'[1]Winning index-IPL'!A$2:B$17,2,)</f>
        <v>0.47196300000000002</v>
      </c>
      <c r="L776">
        <f t="shared" si="12"/>
        <v>1</v>
      </c>
    </row>
    <row r="777" spans="1:12" x14ac:dyDescent="0.35">
      <c r="A777" t="s">
        <v>205</v>
      </c>
      <c r="B777" s="5">
        <v>44110</v>
      </c>
      <c r="C777" t="s">
        <v>222</v>
      </c>
      <c r="D777">
        <v>20</v>
      </c>
      <c r="E777" t="s">
        <v>19</v>
      </c>
      <c r="F777" t="s">
        <v>22</v>
      </c>
      <c r="G777" t="s">
        <v>206</v>
      </c>
      <c r="H777" t="s">
        <v>19</v>
      </c>
      <c r="I777">
        <f>VLOOKUP(E777,'[1]Winning index-IPL'!A$2:B$17,2,)</f>
        <v>0.55607499999999999</v>
      </c>
      <c r="J777">
        <f>VLOOKUP(F777,'[1]Winning index-IPL'!A$2:B$17,2,)</f>
        <v>0.49462400000000001</v>
      </c>
      <c r="K777">
        <f>VLOOKUP(H777,'[1]Winning index-IPL'!A$2:B$17,2,)</f>
        <v>0.55607499999999999</v>
      </c>
      <c r="L777">
        <f t="shared" si="12"/>
        <v>0</v>
      </c>
    </row>
    <row r="778" spans="1:12" x14ac:dyDescent="0.35">
      <c r="A778" t="s">
        <v>205</v>
      </c>
      <c r="B778" s="5">
        <v>44111</v>
      </c>
      <c r="C778" t="s">
        <v>222</v>
      </c>
      <c r="D778">
        <v>21</v>
      </c>
      <c r="E778" t="s">
        <v>17</v>
      </c>
      <c r="F778" t="s">
        <v>80</v>
      </c>
      <c r="G778" t="s">
        <v>206</v>
      </c>
      <c r="H778" t="s">
        <v>17</v>
      </c>
      <c r="I778">
        <f>VLOOKUP(E778,'[1]Winning index-IPL'!A$2:B$17,2,)</f>
        <v>0.49532700000000002</v>
      </c>
      <c r="J778">
        <f>VLOOKUP(F778,'[1]Winning index-IPL'!A$2:B$17,2,)</f>
        <v>0.56989199999999995</v>
      </c>
      <c r="K778">
        <f>VLOOKUP(H778,'[1]Winning index-IPL'!A$2:B$17,2,)</f>
        <v>0.49532700000000002</v>
      </c>
      <c r="L778">
        <f t="shared" si="12"/>
        <v>1</v>
      </c>
    </row>
    <row r="779" spans="1:12" x14ac:dyDescent="0.35">
      <c r="A779" t="s">
        <v>191</v>
      </c>
      <c r="B779" s="5">
        <v>44112</v>
      </c>
      <c r="C779" t="s">
        <v>222</v>
      </c>
      <c r="D779">
        <v>22</v>
      </c>
      <c r="E779" t="s">
        <v>25</v>
      </c>
      <c r="F779" t="s">
        <v>15</v>
      </c>
      <c r="G779" t="s">
        <v>208</v>
      </c>
      <c r="H779" t="s">
        <v>25</v>
      </c>
      <c r="I779">
        <f>VLOOKUP(E779,'[1]Winning index-IPL'!A$2:B$17,2,)</f>
        <v>0.49295800000000001</v>
      </c>
      <c r="J779">
        <f>VLOOKUP(F779,'[1]Winning index-IPL'!A$2:B$17,2,)</f>
        <v>0.46774199999999999</v>
      </c>
      <c r="K779">
        <f>VLOOKUP(H779,'[1]Winning index-IPL'!A$2:B$17,2,)</f>
        <v>0.49295800000000001</v>
      </c>
      <c r="L779">
        <f t="shared" si="12"/>
        <v>0</v>
      </c>
    </row>
    <row r="780" spans="1:12" x14ac:dyDescent="0.35">
      <c r="A780" t="s">
        <v>191</v>
      </c>
      <c r="B780" s="5">
        <v>44113</v>
      </c>
      <c r="C780" t="s">
        <v>222</v>
      </c>
      <c r="D780">
        <v>23</v>
      </c>
      <c r="E780" t="s">
        <v>12</v>
      </c>
      <c r="F780" t="s">
        <v>22</v>
      </c>
      <c r="G780" t="s">
        <v>207</v>
      </c>
      <c r="H780" t="s">
        <v>12</v>
      </c>
      <c r="I780">
        <f>VLOOKUP(E780,'[1]Winning index-IPL'!A$2:B$17,2,)</f>
        <v>0.47196300000000002</v>
      </c>
      <c r="J780">
        <f>VLOOKUP(F780,'[1]Winning index-IPL'!A$2:B$17,2,)</f>
        <v>0.49462400000000001</v>
      </c>
      <c r="K780">
        <f>VLOOKUP(H780,'[1]Winning index-IPL'!A$2:B$17,2,)</f>
        <v>0.47196300000000002</v>
      </c>
      <c r="L780">
        <f t="shared" si="12"/>
        <v>1</v>
      </c>
    </row>
    <row r="781" spans="1:12" x14ac:dyDescent="0.35">
      <c r="A781" t="s">
        <v>205</v>
      </c>
      <c r="B781" s="5">
        <v>44114</v>
      </c>
      <c r="C781" t="s">
        <v>222</v>
      </c>
      <c r="D781">
        <v>24</v>
      </c>
      <c r="E781" t="s">
        <v>17</v>
      </c>
      <c r="F781" t="s">
        <v>15</v>
      </c>
      <c r="G781" t="s">
        <v>206</v>
      </c>
      <c r="H781" t="s">
        <v>17</v>
      </c>
      <c r="I781">
        <f>VLOOKUP(E781,'[1]Winning index-IPL'!A$2:B$17,2,)</f>
        <v>0.49532700000000002</v>
      </c>
      <c r="J781">
        <f>VLOOKUP(F781,'[1]Winning index-IPL'!A$2:B$17,2,)</f>
        <v>0.46774199999999999</v>
      </c>
      <c r="K781">
        <f>VLOOKUP(H781,'[1]Winning index-IPL'!A$2:B$17,2,)</f>
        <v>0.49532700000000002</v>
      </c>
      <c r="L781">
        <f t="shared" si="12"/>
        <v>0</v>
      </c>
    </row>
    <row r="782" spans="1:12" x14ac:dyDescent="0.35">
      <c r="A782" t="s">
        <v>191</v>
      </c>
      <c r="B782" s="5">
        <v>44114</v>
      </c>
      <c r="C782" t="s">
        <v>222</v>
      </c>
      <c r="D782">
        <v>25</v>
      </c>
      <c r="E782" t="s">
        <v>24</v>
      </c>
      <c r="F782" t="s">
        <v>80</v>
      </c>
      <c r="G782" t="s">
        <v>208</v>
      </c>
      <c r="H782" t="s">
        <v>24</v>
      </c>
      <c r="I782">
        <f>VLOOKUP(E782,'[1]Winning index-IPL'!A$2:B$17,2,)</f>
        <v>0.48130800000000001</v>
      </c>
      <c r="J782">
        <f>VLOOKUP(F782,'[1]Winning index-IPL'!A$2:B$17,2,)</f>
        <v>0.56989199999999995</v>
      </c>
      <c r="K782">
        <f>VLOOKUP(H782,'[1]Winning index-IPL'!A$2:B$17,2,)</f>
        <v>0.48130800000000001</v>
      </c>
      <c r="L782">
        <f t="shared" si="12"/>
        <v>1</v>
      </c>
    </row>
    <row r="783" spans="1:12" x14ac:dyDescent="0.35">
      <c r="A783" t="s">
        <v>191</v>
      </c>
      <c r="B783" s="5">
        <v>44115</v>
      </c>
      <c r="C783" t="s">
        <v>222</v>
      </c>
      <c r="D783">
        <v>26</v>
      </c>
      <c r="E783" t="s">
        <v>25</v>
      </c>
      <c r="F783" t="s">
        <v>22</v>
      </c>
      <c r="G783" t="s">
        <v>208</v>
      </c>
      <c r="H783" t="s">
        <v>22</v>
      </c>
      <c r="I783">
        <f>VLOOKUP(E783,'[1]Winning index-IPL'!A$2:B$17,2,)</f>
        <v>0.49295800000000001</v>
      </c>
      <c r="J783">
        <f>VLOOKUP(F783,'[1]Winning index-IPL'!A$2:B$17,2,)</f>
        <v>0.49462400000000001</v>
      </c>
      <c r="K783">
        <f>VLOOKUP(H783,'[1]Winning index-IPL'!A$2:B$17,2,)</f>
        <v>0.49462400000000001</v>
      </c>
      <c r="L783">
        <f t="shared" si="12"/>
        <v>0</v>
      </c>
    </row>
    <row r="784" spans="1:12" x14ac:dyDescent="0.35">
      <c r="A784" t="s">
        <v>205</v>
      </c>
      <c r="B784" s="5">
        <v>44115</v>
      </c>
      <c r="C784" t="s">
        <v>222</v>
      </c>
      <c r="D784">
        <v>27</v>
      </c>
      <c r="E784" t="s">
        <v>12</v>
      </c>
      <c r="F784" t="s">
        <v>19</v>
      </c>
      <c r="G784" t="s">
        <v>206</v>
      </c>
      <c r="H784" t="s">
        <v>19</v>
      </c>
      <c r="I784">
        <f>VLOOKUP(E784,'[1]Winning index-IPL'!A$2:B$17,2,)</f>
        <v>0.47196300000000002</v>
      </c>
      <c r="J784">
        <f>VLOOKUP(F784,'[1]Winning index-IPL'!A$2:B$17,2,)</f>
        <v>0.55607499999999999</v>
      </c>
      <c r="K784">
        <f>VLOOKUP(H784,'[1]Winning index-IPL'!A$2:B$17,2,)</f>
        <v>0.55607499999999999</v>
      </c>
      <c r="L784">
        <f t="shared" si="12"/>
        <v>0</v>
      </c>
    </row>
    <row r="785" spans="1:12" x14ac:dyDescent="0.35">
      <c r="A785" t="s">
        <v>191</v>
      </c>
      <c r="B785" s="5">
        <v>44116</v>
      </c>
      <c r="C785" t="s">
        <v>222</v>
      </c>
      <c r="D785">
        <v>28</v>
      </c>
      <c r="E785" t="s">
        <v>24</v>
      </c>
      <c r="F785" t="s">
        <v>17</v>
      </c>
      <c r="G785" t="s">
        <v>207</v>
      </c>
      <c r="H785" t="s">
        <v>24</v>
      </c>
      <c r="I785">
        <f>VLOOKUP(E785,'[1]Winning index-IPL'!A$2:B$17,2,)</f>
        <v>0.48130800000000001</v>
      </c>
      <c r="J785">
        <f>VLOOKUP(F785,'[1]Winning index-IPL'!A$2:B$17,2,)</f>
        <v>0.49532700000000002</v>
      </c>
      <c r="K785">
        <f>VLOOKUP(H785,'[1]Winning index-IPL'!A$2:B$17,2,)</f>
        <v>0.48130800000000001</v>
      </c>
      <c r="L785">
        <f t="shared" si="12"/>
        <v>1</v>
      </c>
    </row>
    <row r="786" spans="1:12" x14ac:dyDescent="0.35">
      <c r="A786" t="s">
        <v>191</v>
      </c>
      <c r="B786" s="5">
        <v>44117</v>
      </c>
      <c r="C786" t="s">
        <v>222</v>
      </c>
      <c r="D786">
        <v>29</v>
      </c>
      <c r="E786" t="s">
        <v>80</v>
      </c>
      <c r="F786" t="s">
        <v>25</v>
      </c>
      <c r="G786" t="s">
        <v>208</v>
      </c>
      <c r="H786" t="s">
        <v>80</v>
      </c>
      <c r="I786">
        <f>VLOOKUP(E786,'[1]Winning index-IPL'!A$2:B$17,2,)</f>
        <v>0.56989199999999995</v>
      </c>
      <c r="J786">
        <f>VLOOKUP(F786,'[1]Winning index-IPL'!A$2:B$17,2,)</f>
        <v>0.49295800000000001</v>
      </c>
      <c r="K786">
        <f>VLOOKUP(H786,'[1]Winning index-IPL'!A$2:B$17,2,)</f>
        <v>0.56989199999999995</v>
      </c>
      <c r="L786">
        <f t="shared" si="12"/>
        <v>0</v>
      </c>
    </row>
    <row r="787" spans="1:12" x14ac:dyDescent="0.35">
      <c r="A787" t="s">
        <v>191</v>
      </c>
      <c r="B787" s="5">
        <v>44118</v>
      </c>
      <c r="C787" t="s">
        <v>222</v>
      </c>
      <c r="D787">
        <v>30</v>
      </c>
      <c r="E787" t="s">
        <v>12</v>
      </c>
      <c r="F787" t="s">
        <v>22</v>
      </c>
      <c r="G787" t="s">
        <v>208</v>
      </c>
      <c r="H787" t="s">
        <v>12</v>
      </c>
      <c r="I787">
        <f>VLOOKUP(E787,'[1]Winning index-IPL'!A$2:B$17,2,)</f>
        <v>0.47196300000000002</v>
      </c>
      <c r="J787">
        <f>VLOOKUP(F787,'[1]Winning index-IPL'!A$2:B$17,2,)</f>
        <v>0.49462400000000001</v>
      </c>
      <c r="K787">
        <f>VLOOKUP(H787,'[1]Winning index-IPL'!A$2:B$17,2,)</f>
        <v>0.47196300000000002</v>
      </c>
      <c r="L787">
        <f t="shared" si="12"/>
        <v>1</v>
      </c>
    </row>
    <row r="788" spans="1:12" x14ac:dyDescent="0.35">
      <c r="A788" t="s">
        <v>191</v>
      </c>
      <c r="B788" s="5">
        <v>44119</v>
      </c>
      <c r="C788" t="s">
        <v>222</v>
      </c>
      <c r="D788">
        <v>31</v>
      </c>
      <c r="E788" t="s">
        <v>24</v>
      </c>
      <c r="F788" t="s">
        <v>15</v>
      </c>
      <c r="G788" t="s">
        <v>207</v>
      </c>
      <c r="H788" t="s">
        <v>15</v>
      </c>
      <c r="I788">
        <f>VLOOKUP(E788,'[1]Winning index-IPL'!A$2:B$17,2,)</f>
        <v>0.48130800000000001</v>
      </c>
      <c r="J788">
        <f>VLOOKUP(F788,'[1]Winning index-IPL'!A$2:B$17,2,)</f>
        <v>0.46774199999999999</v>
      </c>
      <c r="K788">
        <f>VLOOKUP(H788,'[1]Winning index-IPL'!A$2:B$17,2,)</f>
        <v>0.46774199999999999</v>
      </c>
      <c r="L788">
        <f t="shared" si="12"/>
        <v>1</v>
      </c>
    </row>
    <row r="789" spans="1:12" x14ac:dyDescent="0.35">
      <c r="A789" t="s">
        <v>205</v>
      </c>
      <c r="B789" s="5">
        <v>44120</v>
      </c>
      <c r="C789" t="s">
        <v>222</v>
      </c>
      <c r="D789">
        <v>32</v>
      </c>
      <c r="E789" t="s">
        <v>17</v>
      </c>
      <c r="F789" t="s">
        <v>19</v>
      </c>
      <c r="G789" t="s">
        <v>206</v>
      </c>
      <c r="H789" t="s">
        <v>19</v>
      </c>
      <c r="I789">
        <f>VLOOKUP(E789,'[1]Winning index-IPL'!A$2:B$17,2,)</f>
        <v>0.49532700000000002</v>
      </c>
      <c r="J789">
        <f>VLOOKUP(F789,'[1]Winning index-IPL'!A$2:B$17,2,)</f>
        <v>0.55607499999999999</v>
      </c>
      <c r="K789">
        <f>VLOOKUP(H789,'[1]Winning index-IPL'!A$2:B$17,2,)</f>
        <v>0.55607499999999999</v>
      </c>
      <c r="L789">
        <f t="shared" si="12"/>
        <v>0</v>
      </c>
    </row>
    <row r="790" spans="1:12" x14ac:dyDescent="0.35">
      <c r="A790" t="s">
        <v>191</v>
      </c>
      <c r="B790" s="5">
        <v>44121</v>
      </c>
      <c r="C790" t="s">
        <v>222</v>
      </c>
      <c r="D790">
        <v>33</v>
      </c>
      <c r="E790" t="s">
        <v>22</v>
      </c>
      <c r="F790" t="s">
        <v>24</v>
      </c>
      <c r="G790" t="s">
        <v>208</v>
      </c>
      <c r="H790" t="s">
        <v>24</v>
      </c>
      <c r="I790">
        <f>VLOOKUP(E790,'[1]Winning index-IPL'!A$2:B$17,2,)</f>
        <v>0.49462400000000001</v>
      </c>
      <c r="J790">
        <f>VLOOKUP(F790,'[1]Winning index-IPL'!A$2:B$17,2,)</f>
        <v>0.48130800000000001</v>
      </c>
      <c r="K790">
        <f>VLOOKUP(H790,'[1]Winning index-IPL'!A$2:B$17,2,)</f>
        <v>0.48130800000000001</v>
      </c>
      <c r="L790">
        <f t="shared" si="12"/>
        <v>1</v>
      </c>
    </row>
    <row r="791" spans="1:12" x14ac:dyDescent="0.35">
      <c r="A791" t="s">
        <v>191</v>
      </c>
      <c r="B791" s="5">
        <v>44121</v>
      </c>
      <c r="C791" t="s">
        <v>222</v>
      </c>
      <c r="D791">
        <v>34</v>
      </c>
      <c r="E791" t="s">
        <v>80</v>
      </c>
      <c r="F791" t="s">
        <v>12</v>
      </c>
      <c r="G791" t="s">
        <v>207</v>
      </c>
      <c r="H791" t="s">
        <v>12</v>
      </c>
      <c r="I791">
        <f>VLOOKUP(E791,'[1]Winning index-IPL'!A$2:B$17,2,)</f>
        <v>0.56989199999999995</v>
      </c>
      <c r="J791">
        <f>VLOOKUP(F791,'[1]Winning index-IPL'!A$2:B$17,2,)</f>
        <v>0.47196300000000002</v>
      </c>
      <c r="K791">
        <f>VLOOKUP(H791,'[1]Winning index-IPL'!A$2:B$17,2,)</f>
        <v>0.47196300000000002</v>
      </c>
      <c r="L791">
        <f t="shared" si="12"/>
        <v>1</v>
      </c>
    </row>
    <row r="792" spans="1:12" x14ac:dyDescent="0.35">
      <c r="A792" t="s">
        <v>205</v>
      </c>
      <c r="B792" s="5">
        <v>44122</v>
      </c>
      <c r="C792" t="s">
        <v>222</v>
      </c>
      <c r="D792">
        <v>35</v>
      </c>
      <c r="E792" t="s">
        <v>17</v>
      </c>
      <c r="F792" t="s">
        <v>25</v>
      </c>
      <c r="G792" t="s">
        <v>206</v>
      </c>
      <c r="H792" t="s">
        <v>17</v>
      </c>
      <c r="I792">
        <f>VLOOKUP(E792,'[1]Winning index-IPL'!A$2:B$17,2,)</f>
        <v>0.49532700000000002</v>
      </c>
      <c r="J792">
        <f>VLOOKUP(F792,'[1]Winning index-IPL'!A$2:B$17,2,)</f>
        <v>0.49295800000000001</v>
      </c>
      <c r="K792">
        <f>VLOOKUP(H792,'[1]Winning index-IPL'!A$2:B$17,2,)</f>
        <v>0.49532700000000002</v>
      </c>
      <c r="L792">
        <f t="shared" si="12"/>
        <v>0</v>
      </c>
    </row>
    <row r="793" spans="1:12" x14ac:dyDescent="0.35">
      <c r="A793" t="s">
        <v>191</v>
      </c>
      <c r="B793" s="5">
        <v>44122</v>
      </c>
      <c r="C793" t="s">
        <v>222</v>
      </c>
      <c r="D793">
        <v>36</v>
      </c>
      <c r="E793" t="s">
        <v>19</v>
      </c>
      <c r="F793" t="s">
        <v>15</v>
      </c>
      <c r="G793" t="s">
        <v>208</v>
      </c>
      <c r="H793" t="s">
        <v>15</v>
      </c>
      <c r="I793">
        <f>VLOOKUP(E793,'[1]Winning index-IPL'!A$2:B$17,2,)</f>
        <v>0.55607499999999999</v>
      </c>
      <c r="J793">
        <f>VLOOKUP(F793,'[1]Winning index-IPL'!A$2:B$17,2,)</f>
        <v>0.46774199999999999</v>
      </c>
      <c r="K793">
        <f>VLOOKUP(H793,'[1]Winning index-IPL'!A$2:B$17,2,)</f>
        <v>0.46774199999999999</v>
      </c>
      <c r="L793">
        <f t="shared" si="12"/>
        <v>1</v>
      </c>
    </row>
    <row r="794" spans="1:12" x14ac:dyDescent="0.35">
      <c r="A794" t="s">
        <v>205</v>
      </c>
      <c r="B794" s="5">
        <v>44123</v>
      </c>
      <c r="C794" t="s">
        <v>222</v>
      </c>
      <c r="D794">
        <v>37</v>
      </c>
      <c r="E794" t="s">
        <v>80</v>
      </c>
      <c r="F794" t="s">
        <v>22</v>
      </c>
      <c r="G794" t="s">
        <v>206</v>
      </c>
      <c r="H794" t="s">
        <v>22</v>
      </c>
      <c r="I794">
        <f>VLOOKUP(E794,'[1]Winning index-IPL'!A$2:B$17,2,)</f>
        <v>0.56989199999999995</v>
      </c>
      <c r="J794">
        <f>VLOOKUP(F794,'[1]Winning index-IPL'!A$2:B$17,2,)</f>
        <v>0.49462400000000001</v>
      </c>
      <c r="K794">
        <f>VLOOKUP(H794,'[1]Winning index-IPL'!A$2:B$17,2,)</f>
        <v>0.49462400000000001</v>
      </c>
      <c r="L794">
        <f t="shared" si="12"/>
        <v>1</v>
      </c>
    </row>
    <row r="795" spans="1:12" x14ac:dyDescent="0.35">
      <c r="A795" t="s">
        <v>191</v>
      </c>
      <c r="B795" s="5">
        <v>44124</v>
      </c>
      <c r="C795" t="s">
        <v>222</v>
      </c>
      <c r="D795">
        <v>38</v>
      </c>
      <c r="E795" t="s">
        <v>12</v>
      </c>
      <c r="F795" t="s">
        <v>15</v>
      </c>
      <c r="G795" t="s">
        <v>208</v>
      </c>
      <c r="H795" t="s">
        <v>15</v>
      </c>
      <c r="I795">
        <f>VLOOKUP(E795,'[1]Winning index-IPL'!A$2:B$17,2,)</f>
        <v>0.47196300000000002</v>
      </c>
      <c r="J795">
        <f>VLOOKUP(F795,'[1]Winning index-IPL'!A$2:B$17,2,)</f>
        <v>0.46774199999999999</v>
      </c>
      <c r="K795">
        <f>VLOOKUP(H795,'[1]Winning index-IPL'!A$2:B$17,2,)</f>
        <v>0.46774199999999999</v>
      </c>
      <c r="L795">
        <f t="shared" si="12"/>
        <v>1</v>
      </c>
    </row>
    <row r="796" spans="1:12" x14ac:dyDescent="0.35">
      <c r="A796" t="s">
        <v>205</v>
      </c>
      <c r="B796" s="5">
        <v>44125</v>
      </c>
      <c r="C796" t="s">
        <v>222</v>
      </c>
      <c r="D796">
        <v>39</v>
      </c>
      <c r="E796" t="s">
        <v>17</v>
      </c>
      <c r="F796" t="s">
        <v>24</v>
      </c>
      <c r="G796" t="s">
        <v>206</v>
      </c>
      <c r="H796" t="s">
        <v>24</v>
      </c>
      <c r="I796">
        <f>VLOOKUP(E796,'[1]Winning index-IPL'!A$2:B$17,2,)</f>
        <v>0.49532700000000002</v>
      </c>
      <c r="J796">
        <f>VLOOKUP(F796,'[1]Winning index-IPL'!A$2:B$17,2,)</f>
        <v>0.48130800000000001</v>
      </c>
      <c r="K796">
        <f>VLOOKUP(H796,'[1]Winning index-IPL'!A$2:B$17,2,)</f>
        <v>0.48130800000000001</v>
      </c>
      <c r="L796">
        <f t="shared" si="12"/>
        <v>1</v>
      </c>
    </row>
    <row r="797" spans="1:12" x14ac:dyDescent="0.35">
      <c r="A797" t="s">
        <v>191</v>
      </c>
      <c r="B797" s="5">
        <v>44126</v>
      </c>
      <c r="C797" t="s">
        <v>222</v>
      </c>
      <c r="D797">
        <v>40</v>
      </c>
      <c r="E797" t="s">
        <v>22</v>
      </c>
      <c r="F797" t="s">
        <v>25</v>
      </c>
      <c r="G797" t="s">
        <v>208</v>
      </c>
      <c r="H797" t="s">
        <v>25</v>
      </c>
      <c r="I797">
        <f>VLOOKUP(E797,'[1]Winning index-IPL'!A$2:B$17,2,)</f>
        <v>0.49462400000000001</v>
      </c>
      <c r="J797">
        <f>VLOOKUP(F797,'[1]Winning index-IPL'!A$2:B$17,2,)</f>
        <v>0.49295800000000001</v>
      </c>
      <c r="K797">
        <f>VLOOKUP(H797,'[1]Winning index-IPL'!A$2:B$17,2,)</f>
        <v>0.49295800000000001</v>
      </c>
      <c r="L797">
        <f t="shared" si="12"/>
        <v>1</v>
      </c>
    </row>
    <row r="798" spans="1:12" x14ac:dyDescent="0.35">
      <c r="A798" t="s">
        <v>191</v>
      </c>
      <c r="B798" s="5">
        <v>44127</v>
      </c>
      <c r="C798" t="s">
        <v>222</v>
      </c>
      <c r="D798">
        <v>41</v>
      </c>
      <c r="E798" t="s">
        <v>80</v>
      </c>
      <c r="F798" t="s">
        <v>19</v>
      </c>
      <c r="G798" t="s">
        <v>207</v>
      </c>
      <c r="H798" t="s">
        <v>19</v>
      </c>
      <c r="I798">
        <f>VLOOKUP(E798,'[1]Winning index-IPL'!A$2:B$17,2,)</f>
        <v>0.56989199999999995</v>
      </c>
      <c r="J798">
        <f>VLOOKUP(F798,'[1]Winning index-IPL'!A$2:B$17,2,)</f>
        <v>0.55607499999999999</v>
      </c>
      <c r="K798">
        <f>VLOOKUP(H798,'[1]Winning index-IPL'!A$2:B$17,2,)</f>
        <v>0.55607499999999999</v>
      </c>
      <c r="L798">
        <f t="shared" si="12"/>
        <v>1</v>
      </c>
    </row>
    <row r="799" spans="1:12" x14ac:dyDescent="0.35">
      <c r="A799" t="s">
        <v>191</v>
      </c>
      <c r="B799" s="5">
        <v>44128</v>
      </c>
      <c r="C799" t="s">
        <v>222</v>
      </c>
      <c r="D799">
        <v>43</v>
      </c>
      <c r="E799" t="s">
        <v>15</v>
      </c>
      <c r="F799" t="s">
        <v>25</v>
      </c>
      <c r="G799" t="s">
        <v>208</v>
      </c>
      <c r="H799" t="s">
        <v>15</v>
      </c>
      <c r="I799">
        <f>VLOOKUP(E799,'[1]Winning index-IPL'!A$2:B$17,2,)</f>
        <v>0.46774199999999999</v>
      </c>
      <c r="J799">
        <f>VLOOKUP(F799,'[1]Winning index-IPL'!A$2:B$17,2,)</f>
        <v>0.49295800000000001</v>
      </c>
      <c r="K799">
        <f>VLOOKUP(H799,'[1]Winning index-IPL'!A$2:B$17,2,)</f>
        <v>0.46774199999999999</v>
      </c>
      <c r="L799">
        <f t="shared" si="12"/>
        <v>1</v>
      </c>
    </row>
    <row r="800" spans="1:12" x14ac:dyDescent="0.35">
      <c r="A800" t="s">
        <v>205</v>
      </c>
      <c r="B800" s="5">
        <v>44128</v>
      </c>
      <c r="C800" t="s">
        <v>222</v>
      </c>
      <c r="D800">
        <v>42</v>
      </c>
      <c r="E800" t="s">
        <v>17</v>
      </c>
      <c r="F800" t="s">
        <v>12</v>
      </c>
      <c r="G800" t="s">
        <v>206</v>
      </c>
      <c r="H800" t="s">
        <v>17</v>
      </c>
      <c r="I800">
        <f>VLOOKUP(E800,'[1]Winning index-IPL'!A$2:B$17,2,)</f>
        <v>0.49532700000000002</v>
      </c>
      <c r="J800">
        <f>VLOOKUP(F800,'[1]Winning index-IPL'!A$2:B$17,2,)</f>
        <v>0.47196300000000002</v>
      </c>
      <c r="K800">
        <f>VLOOKUP(H800,'[1]Winning index-IPL'!A$2:B$17,2,)</f>
        <v>0.49532700000000002</v>
      </c>
      <c r="L800">
        <f t="shared" si="12"/>
        <v>0</v>
      </c>
    </row>
    <row r="801" spans="1:12" x14ac:dyDescent="0.35">
      <c r="A801" t="s">
        <v>205</v>
      </c>
      <c r="B801" s="5">
        <v>44129</v>
      </c>
      <c r="C801" t="s">
        <v>222</v>
      </c>
      <c r="D801">
        <v>45</v>
      </c>
      <c r="E801" t="s">
        <v>19</v>
      </c>
      <c r="F801" t="s">
        <v>22</v>
      </c>
      <c r="G801" t="s">
        <v>206</v>
      </c>
      <c r="H801" t="s">
        <v>22</v>
      </c>
      <c r="I801">
        <f>VLOOKUP(E801,'[1]Winning index-IPL'!A$2:B$17,2,)</f>
        <v>0.55607499999999999</v>
      </c>
      <c r="J801">
        <f>VLOOKUP(F801,'[1]Winning index-IPL'!A$2:B$17,2,)</f>
        <v>0.49462400000000001</v>
      </c>
      <c r="K801">
        <f>VLOOKUP(H801,'[1]Winning index-IPL'!A$2:B$17,2,)</f>
        <v>0.49462400000000001</v>
      </c>
      <c r="L801">
        <f t="shared" si="12"/>
        <v>1</v>
      </c>
    </row>
    <row r="802" spans="1:12" x14ac:dyDescent="0.35">
      <c r="A802" t="s">
        <v>191</v>
      </c>
      <c r="B802" s="5">
        <v>44129</v>
      </c>
      <c r="C802" t="s">
        <v>222</v>
      </c>
      <c r="D802">
        <v>44</v>
      </c>
      <c r="E802" t="s">
        <v>24</v>
      </c>
      <c r="F802" t="s">
        <v>80</v>
      </c>
      <c r="G802" t="s">
        <v>208</v>
      </c>
      <c r="H802" t="s">
        <v>80</v>
      </c>
      <c r="I802">
        <f>VLOOKUP(E802,'[1]Winning index-IPL'!A$2:B$17,2,)</f>
        <v>0.48130800000000001</v>
      </c>
      <c r="J802">
        <f>VLOOKUP(F802,'[1]Winning index-IPL'!A$2:B$17,2,)</f>
        <v>0.56989199999999995</v>
      </c>
      <c r="K802">
        <f>VLOOKUP(H802,'[1]Winning index-IPL'!A$2:B$17,2,)</f>
        <v>0.56989199999999995</v>
      </c>
      <c r="L802">
        <f t="shared" si="12"/>
        <v>0</v>
      </c>
    </row>
    <row r="803" spans="1:12" x14ac:dyDescent="0.35">
      <c r="A803" t="s">
        <v>191</v>
      </c>
      <c r="B803" s="5">
        <v>44130</v>
      </c>
      <c r="C803" t="s">
        <v>222</v>
      </c>
      <c r="D803">
        <v>46</v>
      </c>
      <c r="E803" t="s">
        <v>17</v>
      </c>
      <c r="F803" t="s">
        <v>15</v>
      </c>
      <c r="G803" t="s">
        <v>207</v>
      </c>
      <c r="H803" t="s">
        <v>15</v>
      </c>
      <c r="I803">
        <f>VLOOKUP(E803,'[1]Winning index-IPL'!A$2:B$17,2,)</f>
        <v>0.49532700000000002</v>
      </c>
      <c r="J803">
        <f>VLOOKUP(F803,'[1]Winning index-IPL'!A$2:B$17,2,)</f>
        <v>0.46774199999999999</v>
      </c>
      <c r="K803">
        <f>VLOOKUP(H803,'[1]Winning index-IPL'!A$2:B$17,2,)</f>
        <v>0.46774199999999999</v>
      </c>
      <c r="L803">
        <f t="shared" si="12"/>
        <v>1</v>
      </c>
    </row>
    <row r="804" spans="1:12" x14ac:dyDescent="0.35">
      <c r="A804" t="s">
        <v>191</v>
      </c>
      <c r="B804" s="5">
        <v>44131</v>
      </c>
      <c r="C804" t="s">
        <v>222</v>
      </c>
      <c r="D804">
        <v>47</v>
      </c>
      <c r="E804" t="s">
        <v>25</v>
      </c>
      <c r="F804" t="s">
        <v>12</v>
      </c>
      <c r="G804" t="s">
        <v>208</v>
      </c>
      <c r="H804" t="s">
        <v>25</v>
      </c>
      <c r="I804">
        <f>VLOOKUP(E804,'[1]Winning index-IPL'!A$2:B$17,2,)</f>
        <v>0.49295800000000001</v>
      </c>
      <c r="J804">
        <f>VLOOKUP(F804,'[1]Winning index-IPL'!A$2:B$17,2,)</f>
        <v>0.47196300000000002</v>
      </c>
      <c r="K804">
        <f>VLOOKUP(H804,'[1]Winning index-IPL'!A$2:B$17,2,)</f>
        <v>0.49295800000000001</v>
      </c>
      <c r="L804">
        <f t="shared" si="12"/>
        <v>0</v>
      </c>
    </row>
    <row r="805" spans="1:12" x14ac:dyDescent="0.35">
      <c r="A805" t="s">
        <v>205</v>
      </c>
      <c r="B805" s="5">
        <v>44132</v>
      </c>
      <c r="C805" t="s">
        <v>222</v>
      </c>
      <c r="D805">
        <v>48</v>
      </c>
      <c r="E805" t="s">
        <v>24</v>
      </c>
      <c r="F805" t="s">
        <v>19</v>
      </c>
      <c r="G805" t="s">
        <v>206</v>
      </c>
      <c r="H805" t="s">
        <v>19</v>
      </c>
      <c r="I805">
        <f>VLOOKUP(E805,'[1]Winning index-IPL'!A$2:B$17,2,)</f>
        <v>0.48130800000000001</v>
      </c>
      <c r="J805">
        <f>VLOOKUP(F805,'[1]Winning index-IPL'!A$2:B$17,2,)</f>
        <v>0.55607499999999999</v>
      </c>
      <c r="K805">
        <f>VLOOKUP(H805,'[1]Winning index-IPL'!A$2:B$17,2,)</f>
        <v>0.55607499999999999</v>
      </c>
      <c r="L805">
        <f t="shared" si="12"/>
        <v>0</v>
      </c>
    </row>
    <row r="806" spans="1:12" x14ac:dyDescent="0.35">
      <c r="A806" t="s">
        <v>191</v>
      </c>
      <c r="B806" s="5">
        <v>44133</v>
      </c>
      <c r="C806" t="s">
        <v>222</v>
      </c>
      <c r="D806">
        <v>49</v>
      </c>
      <c r="E806" t="s">
        <v>17</v>
      </c>
      <c r="F806" t="s">
        <v>80</v>
      </c>
      <c r="G806" t="s">
        <v>208</v>
      </c>
      <c r="H806" t="s">
        <v>80</v>
      </c>
      <c r="I806">
        <f>VLOOKUP(E806,'[1]Winning index-IPL'!A$2:B$17,2,)</f>
        <v>0.49532700000000002</v>
      </c>
      <c r="J806">
        <f>VLOOKUP(F806,'[1]Winning index-IPL'!A$2:B$17,2,)</f>
        <v>0.56989199999999995</v>
      </c>
      <c r="K806">
        <f>VLOOKUP(H806,'[1]Winning index-IPL'!A$2:B$17,2,)</f>
        <v>0.56989199999999995</v>
      </c>
      <c r="L806">
        <f t="shared" si="12"/>
        <v>0</v>
      </c>
    </row>
    <row r="807" spans="1:12" x14ac:dyDescent="0.35">
      <c r="A807" t="s">
        <v>205</v>
      </c>
      <c r="B807" s="5">
        <v>44134</v>
      </c>
      <c r="C807" t="s">
        <v>222</v>
      </c>
      <c r="D807">
        <v>50</v>
      </c>
      <c r="E807" t="s">
        <v>15</v>
      </c>
      <c r="F807" t="s">
        <v>22</v>
      </c>
      <c r="G807" t="s">
        <v>206</v>
      </c>
      <c r="H807" t="s">
        <v>22</v>
      </c>
      <c r="I807">
        <f>VLOOKUP(E807,'[1]Winning index-IPL'!A$2:B$17,2,)</f>
        <v>0.46774199999999999</v>
      </c>
      <c r="J807">
        <f>VLOOKUP(F807,'[1]Winning index-IPL'!A$2:B$17,2,)</f>
        <v>0.49462400000000001</v>
      </c>
      <c r="K807">
        <f>VLOOKUP(H807,'[1]Winning index-IPL'!A$2:B$17,2,)</f>
        <v>0.49462400000000001</v>
      </c>
      <c r="L807">
        <f t="shared" si="12"/>
        <v>0</v>
      </c>
    </row>
    <row r="808" spans="1:12" x14ac:dyDescent="0.35">
      <c r="A808" t="s">
        <v>191</v>
      </c>
      <c r="B808" s="5">
        <v>44135</v>
      </c>
      <c r="C808" t="s">
        <v>222</v>
      </c>
      <c r="D808">
        <v>51</v>
      </c>
      <c r="E808" t="s">
        <v>12</v>
      </c>
      <c r="F808" t="s">
        <v>19</v>
      </c>
      <c r="G808" t="s">
        <v>208</v>
      </c>
      <c r="H808" t="s">
        <v>19</v>
      </c>
      <c r="I808">
        <f>VLOOKUP(E808,'[1]Winning index-IPL'!A$2:B$17,2,)</f>
        <v>0.47196300000000002</v>
      </c>
      <c r="J808">
        <f>VLOOKUP(F808,'[1]Winning index-IPL'!A$2:B$17,2,)</f>
        <v>0.55607499999999999</v>
      </c>
      <c r="K808">
        <f>VLOOKUP(H808,'[1]Winning index-IPL'!A$2:B$17,2,)</f>
        <v>0.55607499999999999</v>
      </c>
      <c r="L808">
        <f t="shared" si="12"/>
        <v>0</v>
      </c>
    </row>
    <row r="809" spans="1:12" x14ac:dyDescent="0.35">
      <c r="A809" t="s">
        <v>191</v>
      </c>
      <c r="B809" s="5">
        <v>44135</v>
      </c>
      <c r="C809" t="s">
        <v>222</v>
      </c>
      <c r="D809">
        <v>52</v>
      </c>
      <c r="E809" t="s">
        <v>24</v>
      </c>
      <c r="F809" t="s">
        <v>25</v>
      </c>
      <c r="G809" t="s">
        <v>207</v>
      </c>
      <c r="H809" t="s">
        <v>25</v>
      </c>
      <c r="I809">
        <f>VLOOKUP(E809,'[1]Winning index-IPL'!A$2:B$17,2,)</f>
        <v>0.48130800000000001</v>
      </c>
      <c r="J809">
        <f>VLOOKUP(F809,'[1]Winning index-IPL'!A$2:B$17,2,)</f>
        <v>0.49295800000000001</v>
      </c>
      <c r="K809">
        <f>VLOOKUP(H809,'[1]Winning index-IPL'!A$2:B$17,2,)</f>
        <v>0.49295800000000001</v>
      </c>
      <c r="L809">
        <f t="shared" si="12"/>
        <v>0</v>
      </c>
    </row>
    <row r="810" spans="1:12" x14ac:dyDescent="0.35">
      <c r="A810" t="s">
        <v>191</v>
      </c>
      <c r="B810" s="5">
        <v>44136</v>
      </c>
      <c r="C810" t="s">
        <v>222</v>
      </c>
      <c r="D810">
        <v>54</v>
      </c>
      <c r="E810" t="s">
        <v>17</v>
      </c>
      <c r="F810" t="s">
        <v>22</v>
      </c>
      <c r="G810" t="s">
        <v>208</v>
      </c>
      <c r="H810" t="s">
        <v>17</v>
      </c>
      <c r="I810">
        <f>VLOOKUP(E810,'[1]Winning index-IPL'!A$2:B$17,2,)</f>
        <v>0.49532700000000002</v>
      </c>
      <c r="J810">
        <f>VLOOKUP(F810,'[1]Winning index-IPL'!A$2:B$17,2,)</f>
        <v>0.49462400000000001</v>
      </c>
      <c r="K810">
        <f>VLOOKUP(H810,'[1]Winning index-IPL'!A$2:B$17,2,)</f>
        <v>0.49532700000000002</v>
      </c>
      <c r="L810">
        <f t="shared" si="12"/>
        <v>0</v>
      </c>
    </row>
    <row r="811" spans="1:12" x14ac:dyDescent="0.35">
      <c r="A811" t="s">
        <v>205</v>
      </c>
      <c r="B811" s="5">
        <v>44136</v>
      </c>
      <c r="C811" t="s">
        <v>222</v>
      </c>
      <c r="D811">
        <v>53</v>
      </c>
      <c r="E811" t="s">
        <v>15</v>
      </c>
      <c r="F811" t="s">
        <v>80</v>
      </c>
      <c r="G811" t="s">
        <v>206</v>
      </c>
      <c r="H811" t="s">
        <v>80</v>
      </c>
      <c r="I811">
        <f>VLOOKUP(E811,'[1]Winning index-IPL'!A$2:B$17,2,)</f>
        <v>0.46774199999999999</v>
      </c>
      <c r="J811">
        <f>VLOOKUP(F811,'[1]Winning index-IPL'!A$2:B$17,2,)</f>
        <v>0.56989199999999995</v>
      </c>
      <c r="K811">
        <f>VLOOKUP(H811,'[1]Winning index-IPL'!A$2:B$17,2,)</f>
        <v>0.56989199999999995</v>
      </c>
      <c r="L811">
        <f t="shared" si="12"/>
        <v>0</v>
      </c>
    </row>
    <row r="812" spans="1:12" x14ac:dyDescent="0.35">
      <c r="A812" t="s">
        <v>205</v>
      </c>
      <c r="B812" s="5">
        <v>44137</v>
      </c>
      <c r="C812" t="s">
        <v>222</v>
      </c>
      <c r="D812">
        <v>55</v>
      </c>
      <c r="E812" t="s">
        <v>24</v>
      </c>
      <c r="F812" t="s">
        <v>12</v>
      </c>
      <c r="G812" t="s">
        <v>206</v>
      </c>
      <c r="H812" t="s">
        <v>12</v>
      </c>
      <c r="I812">
        <f>VLOOKUP(E812,'[1]Winning index-IPL'!A$2:B$17,2,)</f>
        <v>0.48130800000000001</v>
      </c>
      <c r="J812">
        <f>VLOOKUP(F812,'[1]Winning index-IPL'!A$2:B$17,2,)</f>
        <v>0.47196300000000002</v>
      </c>
      <c r="K812">
        <f>VLOOKUP(H812,'[1]Winning index-IPL'!A$2:B$17,2,)</f>
        <v>0.47196300000000002</v>
      </c>
      <c r="L812">
        <f t="shared" si="12"/>
        <v>1</v>
      </c>
    </row>
    <row r="813" spans="1:12" x14ac:dyDescent="0.35">
      <c r="A813" t="s">
        <v>191</v>
      </c>
      <c r="B813" s="5">
        <v>44138</v>
      </c>
      <c r="C813" t="s">
        <v>222</v>
      </c>
      <c r="D813">
        <v>56</v>
      </c>
      <c r="E813" t="s">
        <v>19</v>
      </c>
      <c r="F813" t="s">
        <v>25</v>
      </c>
      <c r="G813" t="s">
        <v>207</v>
      </c>
      <c r="H813" t="s">
        <v>25</v>
      </c>
      <c r="I813">
        <f>VLOOKUP(E813,'[1]Winning index-IPL'!A$2:B$17,2,)</f>
        <v>0.55607499999999999</v>
      </c>
      <c r="J813">
        <f>VLOOKUP(F813,'[1]Winning index-IPL'!A$2:B$17,2,)</f>
        <v>0.49295800000000001</v>
      </c>
      <c r="K813">
        <f>VLOOKUP(H813,'[1]Winning index-IPL'!A$2:B$17,2,)</f>
        <v>0.49295800000000001</v>
      </c>
      <c r="L813">
        <f t="shared" si="12"/>
        <v>1</v>
      </c>
    </row>
    <row r="814" spans="1:12" x14ac:dyDescent="0.35">
      <c r="A814" t="s">
        <v>191</v>
      </c>
      <c r="B814" s="5">
        <v>44140</v>
      </c>
      <c r="C814" t="s">
        <v>222</v>
      </c>
      <c r="D814" t="s">
        <v>192</v>
      </c>
      <c r="E814" t="s">
        <v>19</v>
      </c>
      <c r="F814" t="s">
        <v>12</v>
      </c>
      <c r="G814" t="s">
        <v>208</v>
      </c>
      <c r="H814" t="s">
        <v>19</v>
      </c>
      <c r="I814">
        <f>VLOOKUP(E814,'[1]Winning index-IPL'!A$2:B$17,2,)</f>
        <v>0.55607499999999999</v>
      </c>
      <c r="J814">
        <f>VLOOKUP(F814,'[1]Winning index-IPL'!A$2:B$17,2,)</f>
        <v>0.47196300000000002</v>
      </c>
      <c r="K814">
        <f>VLOOKUP(H814,'[1]Winning index-IPL'!A$2:B$17,2,)</f>
        <v>0.55607499999999999</v>
      </c>
      <c r="L814">
        <f t="shared" si="12"/>
        <v>0</v>
      </c>
    </row>
    <row r="815" spans="1:12" x14ac:dyDescent="0.35">
      <c r="A815" t="s">
        <v>205</v>
      </c>
      <c r="B815" s="5">
        <v>44141</v>
      </c>
      <c r="C815" t="s">
        <v>222</v>
      </c>
      <c r="D815" t="s">
        <v>204</v>
      </c>
      <c r="E815" t="s">
        <v>24</v>
      </c>
      <c r="F815" t="s">
        <v>25</v>
      </c>
      <c r="G815" t="s">
        <v>206</v>
      </c>
      <c r="H815" t="s">
        <v>25</v>
      </c>
      <c r="I815">
        <f>VLOOKUP(E815,'[1]Winning index-IPL'!A$2:B$17,2,)</f>
        <v>0.48130800000000001</v>
      </c>
      <c r="J815">
        <f>VLOOKUP(F815,'[1]Winning index-IPL'!A$2:B$17,2,)</f>
        <v>0.49295800000000001</v>
      </c>
      <c r="K815">
        <f>VLOOKUP(H815,'[1]Winning index-IPL'!A$2:B$17,2,)</f>
        <v>0.49295800000000001</v>
      </c>
      <c r="L815">
        <f t="shared" si="12"/>
        <v>0</v>
      </c>
    </row>
    <row r="816" spans="1:12" x14ac:dyDescent="0.35">
      <c r="A816" t="s">
        <v>205</v>
      </c>
      <c r="B816" s="5">
        <v>44143</v>
      </c>
      <c r="C816" t="s">
        <v>222</v>
      </c>
      <c r="D816" t="s">
        <v>194</v>
      </c>
      <c r="E816" t="s">
        <v>12</v>
      </c>
      <c r="F816" t="s">
        <v>25</v>
      </c>
      <c r="G816" t="s">
        <v>206</v>
      </c>
      <c r="H816" t="s">
        <v>12</v>
      </c>
      <c r="I816">
        <f>VLOOKUP(E816,'[1]Winning index-IPL'!A$2:B$17,2,)</f>
        <v>0.47196300000000002</v>
      </c>
      <c r="J816">
        <f>VLOOKUP(F816,'[1]Winning index-IPL'!A$2:B$17,2,)</f>
        <v>0.49295800000000001</v>
      </c>
      <c r="K816">
        <f>VLOOKUP(H816,'[1]Winning index-IPL'!A$2:B$17,2,)</f>
        <v>0.47196300000000002</v>
      </c>
      <c r="L816">
        <f t="shared" si="12"/>
        <v>1</v>
      </c>
    </row>
    <row r="817" spans="1:12" x14ac:dyDescent="0.35">
      <c r="A817" t="s">
        <v>191</v>
      </c>
      <c r="B817" s="5">
        <v>44145</v>
      </c>
      <c r="C817" t="s">
        <v>222</v>
      </c>
      <c r="D817" t="s">
        <v>158</v>
      </c>
      <c r="E817" t="s">
        <v>12</v>
      </c>
      <c r="F817" t="s">
        <v>19</v>
      </c>
      <c r="G817" t="s">
        <v>208</v>
      </c>
      <c r="H817" t="s">
        <v>19</v>
      </c>
      <c r="I817">
        <f>VLOOKUP(E817,'[1]Winning index-IPL'!A$2:B$17,2,)</f>
        <v>0.47196300000000002</v>
      </c>
      <c r="J817">
        <f>VLOOKUP(F817,'[1]Winning index-IPL'!A$2:B$17,2,)</f>
        <v>0.55607499999999999</v>
      </c>
      <c r="K817">
        <f>VLOOKUP(H817,'[1]Winning index-IPL'!A$2:B$17,2,)</f>
        <v>0.55607499999999999</v>
      </c>
      <c r="L817">
        <f t="shared" si="12"/>
        <v>0</v>
      </c>
    </row>
    <row r="818" spans="1:12" x14ac:dyDescent="0.35">
      <c r="A818" t="s">
        <v>154</v>
      </c>
      <c r="B818" s="5">
        <v>44295</v>
      </c>
      <c r="C818">
        <v>2021</v>
      </c>
      <c r="D818">
        <v>1</v>
      </c>
      <c r="E818" t="s">
        <v>19</v>
      </c>
      <c r="F818" t="s">
        <v>24</v>
      </c>
      <c r="G818" t="s">
        <v>223</v>
      </c>
      <c r="H818" t="s">
        <v>24</v>
      </c>
      <c r="I818">
        <f>VLOOKUP(E818,'[1]Winning index-IPL'!A$2:B$17,2,)</f>
        <v>0.55607499999999999</v>
      </c>
      <c r="J818">
        <f>VLOOKUP(F818,'[1]Winning index-IPL'!A$2:B$17,2,)</f>
        <v>0.48130800000000001</v>
      </c>
      <c r="K818">
        <f>VLOOKUP(H818,'[1]Winning index-IPL'!A$2:B$17,2,)</f>
        <v>0.48130800000000001</v>
      </c>
      <c r="L818">
        <f t="shared" si="12"/>
        <v>1</v>
      </c>
    </row>
    <row r="819" spans="1:12" x14ac:dyDescent="0.35">
      <c r="A819" t="s">
        <v>148</v>
      </c>
      <c r="B819" s="5">
        <v>44296</v>
      </c>
      <c r="C819">
        <v>2021</v>
      </c>
      <c r="D819">
        <v>2</v>
      </c>
      <c r="E819" t="s">
        <v>80</v>
      </c>
      <c r="F819" t="s">
        <v>12</v>
      </c>
      <c r="G819" t="s">
        <v>224</v>
      </c>
      <c r="H819" t="s">
        <v>12</v>
      </c>
      <c r="I819">
        <f>VLOOKUP(E819,'[1]Winning index-IPL'!A$2:B$17,2,)</f>
        <v>0.56989199999999995</v>
      </c>
      <c r="J819">
        <f>VLOOKUP(F819,'[1]Winning index-IPL'!A$2:B$17,2,)</f>
        <v>0.47196300000000002</v>
      </c>
      <c r="K819">
        <f>VLOOKUP(H819,'[1]Winning index-IPL'!A$2:B$17,2,)</f>
        <v>0.47196300000000002</v>
      </c>
      <c r="L819">
        <f t="shared" si="12"/>
        <v>1</v>
      </c>
    </row>
    <row r="820" spans="1:12" x14ac:dyDescent="0.35">
      <c r="A820" t="s">
        <v>154</v>
      </c>
      <c r="B820" s="5">
        <v>44297</v>
      </c>
      <c r="C820">
        <v>2021</v>
      </c>
      <c r="D820">
        <v>3</v>
      </c>
      <c r="E820" t="s">
        <v>17</v>
      </c>
      <c r="F820" t="s">
        <v>25</v>
      </c>
      <c r="G820" t="s">
        <v>223</v>
      </c>
      <c r="H820" t="s">
        <v>17</v>
      </c>
      <c r="I820">
        <f>VLOOKUP(E820,'[1]Winning index-IPL'!A$2:B$17,2,)</f>
        <v>0.49532700000000002</v>
      </c>
      <c r="J820">
        <f>VLOOKUP(F820,'[1]Winning index-IPL'!A$2:B$17,2,)</f>
        <v>0.49295800000000001</v>
      </c>
      <c r="K820">
        <f>VLOOKUP(H820,'[1]Winning index-IPL'!A$2:B$17,2,)</f>
        <v>0.49532700000000002</v>
      </c>
      <c r="L820">
        <f t="shared" si="12"/>
        <v>0</v>
      </c>
    </row>
    <row r="821" spans="1:12" x14ac:dyDescent="0.35">
      <c r="A821" t="s">
        <v>148</v>
      </c>
      <c r="B821" s="5">
        <v>44298</v>
      </c>
      <c r="C821">
        <v>2021</v>
      </c>
      <c r="D821">
        <v>4</v>
      </c>
      <c r="E821" t="s">
        <v>21</v>
      </c>
      <c r="F821" t="s">
        <v>22</v>
      </c>
      <c r="G821" t="s">
        <v>224</v>
      </c>
      <c r="H821" t="s">
        <v>21</v>
      </c>
      <c r="I821">
        <f>VLOOKUP(E821,'[1]Winning index-IPL'!A$2:B$17,2,)</f>
        <v>0.46428599999999998</v>
      </c>
      <c r="J821">
        <f>VLOOKUP(F821,'[1]Winning index-IPL'!A$2:B$17,2,)</f>
        <v>0.49462400000000001</v>
      </c>
      <c r="K821">
        <f>VLOOKUP(H821,'[1]Winning index-IPL'!A$2:B$17,2,)</f>
        <v>0.46428599999999998</v>
      </c>
      <c r="L821">
        <f t="shared" si="12"/>
        <v>1</v>
      </c>
    </row>
    <row r="822" spans="1:12" x14ac:dyDescent="0.35">
      <c r="A822" t="s">
        <v>154</v>
      </c>
      <c r="B822" s="5">
        <v>44299</v>
      </c>
      <c r="C822">
        <v>2021</v>
      </c>
      <c r="D822">
        <v>5</v>
      </c>
      <c r="E822" t="s">
        <v>19</v>
      </c>
      <c r="F822" t="s">
        <v>17</v>
      </c>
      <c r="G822" t="s">
        <v>223</v>
      </c>
      <c r="H822" t="s">
        <v>19</v>
      </c>
      <c r="I822">
        <f>VLOOKUP(E822,'[1]Winning index-IPL'!A$2:B$17,2,)</f>
        <v>0.55607499999999999</v>
      </c>
      <c r="J822">
        <f>VLOOKUP(F822,'[1]Winning index-IPL'!A$2:B$17,2,)</f>
        <v>0.49532700000000002</v>
      </c>
      <c r="K822">
        <f>VLOOKUP(H822,'[1]Winning index-IPL'!A$2:B$17,2,)</f>
        <v>0.55607499999999999</v>
      </c>
      <c r="L822">
        <f t="shared" si="12"/>
        <v>0</v>
      </c>
    </row>
    <row r="823" spans="1:12" x14ac:dyDescent="0.35">
      <c r="A823" t="s">
        <v>154</v>
      </c>
      <c r="B823" s="5">
        <v>44300</v>
      </c>
      <c r="C823">
        <v>2021</v>
      </c>
      <c r="D823">
        <v>6</v>
      </c>
      <c r="E823" t="s">
        <v>24</v>
      </c>
      <c r="F823" t="s">
        <v>25</v>
      </c>
      <c r="G823" t="s">
        <v>223</v>
      </c>
      <c r="H823" t="s">
        <v>24</v>
      </c>
      <c r="I823">
        <f>VLOOKUP(E823,'[1]Winning index-IPL'!A$2:B$17,2,)</f>
        <v>0.48130800000000001</v>
      </c>
      <c r="J823">
        <f>VLOOKUP(F823,'[1]Winning index-IPL'!A$2:B$17,2,)</f>
        <v>0.49295800000000001</v>
      </c>
      <c r="K823">
        <f>VLOOKUP(H823,'[1]Winning index-IPL'!A$2:B$17,2,)</f>
        <v>0.48130800000000001</v>
      </c>
      <c r="L823">
        <f t="shared" si="12"/>
        <v>1</v>
      </c>
    </row>
    <row r="824" spans="1:12" x14ac:dyDescent="0.35">
      <c r="A824" t="s">
        <v>148</v>
      </c>
      <c r="B824" s="5">
        <v>44301</v>
      </c>
      <c r="C824">
        <v>2021</v>
      </c>
      <c r="D824">
        <v>7</v>
      </c>
      <c r="E824" t="s">
        <v>12</v>
      </c>
      <c r="F824" t="s">
        <v>22</v>
      </c>
      <c r="G824" t="s">
        <v>224</v>
      </c>
      <c r="H824" t="s">
        <v>22</v>
      </c>
      <c r="I824">
        <f>VLOOKUP(E824,'[1]Winning index-IPL'!A$2:B$17,2,)</f>
        <v>0.47196300000000002</v>
      </c>
      <c r="J824">
        <f>VLOOKUP(F824,'[1]Winning index-IPL'!A$2:B$17,2,)</f>
        <v>0.49462400000000001</v>
      </c>
      <c r="K824">
        <f>VLOOKUP(H824,'[1]Winning index-IPL'!A$2:B$17,2,)</f>
        <v>0.49462400000000001</v>
      </c>
      <c r="L824">
        <f t="shared" si="12"/>
        <v>0</v>
      </c>
    </row>
    <row r="825" spans="1:12" x14ac:dyDescent="0.35">
      <c r="A825" t="s">
        <v>148</v>
      </c>
      <c r="B825" s="5">
        <v>44302</v>
      </c>
      <c r="C825">
        <v>2021</v>
      </c>
      <c r="D825">
        <v>8</v>
      </c>
      <c r="E825" t="s">
        <v>21</v>
      </c>
      <c r="F825" t="s">
        <v>80</v>
      </c>
      <c r="G825" t="s">
        <v>224</v>
      </c>
      <c r="H825" t="s">
        <v>80</v>
      </c>
      <c r="I825">
        <f>VLOOKUP(E825,'[1]Winning index-IPL'!A$2:B$17,2,)</f>
        <v>0.46428599999999998</v>
      </c>
      <c r="J825">
        <f>VLOOKUP(F825,'[1]Winning index-IPL'!A$2:B$17,2,)</f>
        <v>0.56989199999999995</v>
      </c>
      <c r="K825">
        <f>VLOOKUP(H825,'[1]Winning index-IPL'!A$2:B$17,2,)</f>
        <v>0.56989199999999995</v>
      </c>
      <c r="L825">
        <f t="shared" si="12"/>
        <v>0</v>
      </c>
    </row>
    <row r="826" spans="1:12" x14ac:dyDescent="0.35">
      <c r="A826" t="s">
        <v>154</v>
      </c>
      <c r="B826" s="5">
        <v>44303</v>
      </c>
      <c r="C826">
        <v>2021</v>
      </c>
      <c r="D826">
        <v>9</v>
      </c>
      <c r="E826" t="s">
        <v>19</v>
      </c>
      <c r="F826" t="s">
        <v>25</v>
      </c>
      <c r="G826" t="s">
        <v>223</v>
      </c>
      <c r="H826" t="s">
        <v>19</v>
      </c>
      <c r="I826">
        <f>VLOOKUP(E826,'[1]Winning index-IPL'!A$2:B$17,2,)</f>
        <v>0.55607499999999999</v>
      </c>
      <c r="J826">
        <f>VLOOKUP(F826,'[1]Winning index-IPL'!A$2:B$17,2,)</f>
        <v>0.49295800000000001</v>
      </c>
      <c r="K826">
        <f>VLOOKUP(H826,'[1]Winning index-IPL'!A$2:B$17,2,)</f>
        <v>0.55607499999999999</v>
      </c>
      <c r="L826">
        <f t="shared" si="12"/>
        <v>0</v>
      </c>
    </row>
    <row r="827" spans="1:12" x14ac:dyDescent="0.35">
      <c r="A827" t="s">
        <v>148</v>
      </c>
      <c r="B827" s="5">
        <v>44304</v>
      </c>
      <c r="C827">
        <v>2021</v>
      </c>
      <c r="D827">
        <v>11</v>
      </c>
      <c r="E827" t="s">
        <v>21</v>
      </c>
      <c r="F827" t="s">
        <v>12</v>
      </c>
      <c r="G827" t="s">
        <v>224</v>
      </c>
      <c r="H827" t="s">
        <v>12</v>
      </c>
      <c r="I827">
        <f>VLOOKUP(E827,'[1]Winning index-IPL'!A$2:B$17,2,)</f>
        <v>0.46428599999999998</v>
      </c>
      <c r="J827">
        <f>VLOOKUP(F827,'[1]Winning index-IPL'!A$2:B$17,2,)</f>
        <v>0.47196300000000002</v>
      </c>
      <c r="K827">
        <f>VLOOKUP(H827,'[1]Winning index-IPL'!A$2:B$17,2,)</f>
        <v>0.47196300000000002</v>
      </c>
      <c r="L827">
        <f t="shared" si="12"/>
        <v>0</v>
      </c>
    </row>
    <row r="828" spans="1:12" x14ac:dyDescent="0.35">
      <c r="A828" t="s">
        <v>154</v>
      </c>
      <c r="B828" s="5">
        <v>44304</v>
      </c>
      <c r="C828">
        <v>2021</v>
      </c>
      <c r="D828">
        <v>10</v>
      </c>
      <c r="E828" t="s">
        <v>24</v>
      </c>
      <c r="F828" t="s">
        <v>17</v>
      </c>
      <c r="G828" t="s">
        <v>223</v>
      </c>
      <c r="H828" t="s">
        <v>24</v>
      </c>
      <c r="I828">
        <f>VLOOKUP(E828,'[1]Winning index-IPL'!A$2:B$17,2,)</f>
        <v>0.48130800000000001</v>
      </c>
      <c r="J828">
        <f>VLOOKUP(F828,'[1]Winning index-IPL'!A$2:B$17,2,)</f>
        <v>0.49532700000000002</v>
      </c>
      <c r="K828">
        <f>VLOOKUP(H828,'[1]Winning index-IPL'!A$2:B$17,2,)</f>
        <v>0.48130800000000001</v>
      </c>
      <c r="L828">
        <f t="shared" si="12"/>
        <v>1</v>
      </c>
    </row>
    <row r="829" spans="1:12" x14ac:dyDescent="0.35">
      <c r="A829" t="s">
        <v>148</v>
      </c>
      <c r="B829" s="5">
        <v>44305</v>
      </c>
      <c r="C829">
        <v>2021</v>
      </c>
      <c r="D829">
        <v>12</v>
      </c>
      <c r="E829" t="s">
        <v>80</v>
      </c>
      <c r="F829" t="s">
        <v>22</v>
      </c>
      <c r="G829" t="s">
        <v>224</v>
      </c>
      <c r="H829" t="s">
        <v>80</v>
      </c>
      <c r="I829">
        <f>VLOOKUP(E829,'[1]Winning index-IPL'!A$2:B$17,2,)</f>
        <v>0.56989199999999995</v>
      </c>
      <c r="J829">
        <f>VLOOKUP(F829,'[1]Winning index-IPL'!A$2:B$17,2,)</f>
        <v>0.49462400000000001</v>
      </c>
      <c r="K829">
        <f>VLOOKUP(H829,'[1]Winning index-IPL'!A$2:B$17,2,)</f>
        <v>0.56989199999999995</v>
      </c>
      <c r="L829">
        <f t="shared" si="12"/>
        <v>0</v>
      </c>
    </row>
    <row r="830" spans="1:12" x14ac:dyDescent="0.35">
      <c r="A830" t="s">
        <v>154</v>
      </c>
      <c r="B830" s="5">
        <v>44306</v>
      </c>
      <c r="C830">
        <v>2021</v>
      </c>
      <c r="D830">
        <v>13</v>
      </c>
      <c r="E830" t="s">
        <v>19</v>
      </c>
      <c r="F830" t="s">
        <v>12</v>
      </c>
      <c r="G830" t="s">
        <v>223</v>
      </c>
      <c r="H830" t="s">
        <v>12</v>
      </c>
      <c r="I830">
        <f>VLOOKUP(E830,'[1]Winning index-IPL'!A$2:B$17,2,)</f>
        <v>0.55607499999999999</v>
      </c>
      <c r="J830">
        <f>VLOOKUP(F830,'[1]Winning index-IPL'!A$2:B$17,2,)</f>
        <v>0.47196300000000002</v>
      </c>
      <c r="K830">
        <f>VLOOKUP(H830,'[1]Winning index-IPL'!A$2:B$17,2,)</f>
        <v>0.47196300000000002</v>
      </c>
      <c r="L830">
        <f t="shared" si="12"/>
        <v>1</v>
      </c>
    </row>
    <row r="831" spans="1:12" x14ac:dyDescent="0.35">
      <c r="A831" t="s">
        <v>148</v>
      </c>
      <c r="B831" s="5">
        <v>44307</v>
      </c>
      <c r="C831">
        <v>2021</v>
      </c>
      <c r="D831">
        <v>15</v>
      </c>
      <c r="E831" t="s">
        <v>80</v>
      </c>
      <c r="F831" t="s">
        <v>17</v>
      </c>
      <c r="G831" t="s">
        <v>224</v>
      </c>
      <c r="H831" t="s">
        <v>80</v>
      </c>
      <c r="I831">
        <f>VLOOKUP(E831,'[1]Winning index-IPL'!A$2:B$17,2,)</f>
        <v>0.56989199999999995</v>
      </c>
      <c r="J831">
        <f>VLOOKUP(F831,'[1]Winning index-IPL'!A$2:B$17,2,)</f>
        <v>0.49532700000000002</v>
      </c>
      <c r="K831">
        <f>VLOOKUP(H831,'[1]Winning index-IPL'!A$2:B$17,2,)</f>
        <v>0.56989199999999995</v>
      </c>
      <c r="L831">
        <f t="shared" si="12"/>
        <v>0</v>
      </c>
    </row>
    <row r="832" spans="1:12" x14ac:dyDescent="0.35">
      <c r="A832" t="s">
        <v>154</v>
      </c>
      <c r="B832" s="5">
        <v>44307</v>
      </c>
      <c r="C832">
        <v>2021</v>
      </c>
      <c r="D832">
        <v>14</v>
      </c>
      <c r="E832" t="s">
        <v>21</v>
      </c>
      <c r="F832" t="s">
        <v>25</v>
      </c>
      <c r="G832" t="s">
        <v>223</v>
      </c>
      <c r="H832" t="s">
        <v>25</v>
      </c>
      <c r="I832">
        <f>VLOOKUP(E832,'[1]Winning index-IPL'!A$2:B$17,2,)</f>
        <v>0.46428599999999998</v>
      </c>
      <c r="J832">
        <f>VLOOKUP(F832,'[1]Winning index-IPL'!A$2:B$17,2,)</f>
        <v>0.49295800000000001</v>
      </c>
      <c r="K832">
        <f>VLOOKUP(H832,'[1]Winning index-IPL'!A$2:B$17,2,)</f>
        <v>0.49295800000000001</v>
      </c>
      <c r="L832">
        <f t="shared" si="12"/>
        <v>0</v>
      </c>
    </row>
    <row r="833" spans="1:12" x14ac:dyDescent="0.35">
      <c r="A833" t="s">
        <v>148</v>
      </c>
      <c r="B833" s="5">
        <v>44308</v>
      </c>
      <c r="C833">
        <v>2021</v>
      </c>
      <c r="D833">
        <v>16</v>
      </c>
      <c r="E833" t="s">
        <v>22</v>
      </c>
      <c r="F833" t="s">
        <v>24</v>
      </c>
      <c r="G833" t="s">
        <v>224</v>
      </c>
      <c r="H833" t="s">
        <v>24</v>
      </c>
      <c r="I833">
        <f>VLOOKUP(E833,'[1]Winning index-IPL'!A$2:B$17,2,)</f>
        <v>0.49462400000000001</v>
      </c>
      <c r="J833">
        <f>VLOOKUP(F833,'[1]Winning index-IPL'!A$2:B$17,2,)</f>
        <v>0.48130800000000001</v>
      </c>
      <c r="K833">
        <f>VLOOKUP(H833,'[1]Winning index-IPL'!A$2:B$17,2,)</f>
        <v>0.48130800000000001</v>
      </c>
      <c r="L833">
        <f t="shared" si="12"/>
        <v>1</v>
      </c>
    </row>
    <row r="834" spans="1:12" x14ac:dyDescent="0.35">
      <c r="A834" t="s">
        <v>154</v>
      </c>
      <c r="B834" s="5">
        <v>44309</v>
      </c>
      <c r="C834">
        <v>2021</v>
      </c>
      <c r="D834">
        <v>17</v>
      </c>
      <c r="E834" t="s">
        <v>19</v>
      </c>
      <c r="F834" t="s">
        <v>21</v>
      </c>
      <c r="G834" t="s">
        <v>223</v>
      </c>
      <c r="H834" t="s">
        <v>21</v>
      </c>
      <c r="I834">
        <f>VLOOKUP(E834,'[1]Winning index-IPL'!A$2:B$17,2,)</f>
        <v>0.55607499999999999</v>
      </c>
      <c r="J834">
        <f>VLOOKUP(F834,'[1]Winning index-IPL'!A$2:B$17,2,)</f>
        <v>0.46428599999999998</v>
      </c>
      <c r="K834">
        <f>VLOOKUP(H834,'[1]Winning index-IPL'!A$2:B$17,2,)</f>
        <v>0.46428599999999998</v>
      </c>
      <c r="L834">
        <f t="shared" si="12"/>
        <v>1</v>
      </c>
    </row>
    <row r="835" spans="1:12" x14ac:dyDescent="0.35">
      <c r="A835" t="s">
        <v>148</v>
      </c>
      <c r="B835" s="5">
        <v>44310</v>
      </c>
      <c r="C835">
        <v>2021</v>
      </c>
      <c r="D835">
        <v>18</v>
      </c>
      <c r="E835" t="s">
        <v>17</v>
      </c>
      <c r="F835" t="s">
        <v>22</v>
      </c>
      <c r="G835" t="s">
        <v>224</v>
      </c>
      <c r="H835" t="s">
        <v>22</v>
      </c>
      <c r="I835">
        <f>VLOOKUP(E835,'[1]Winning index-IPL'!A$2:B$17,2,)</f>
        <v>0.49532700000000002</v>
      </c>
      <c r="J835">
        <f>VLOOKUP(F835,'[1]Winning index-IPL'!A$2:B$17,2,)</f>
        <v>0.49462400000000001</v>
      </c>
      <c r="K835">
        <f>VLOOKUP(H835,'[1]Winning index-IPL'!A$2:B$17,2,)</f>
        <v>0.49462400000000001</v>
      </c>
      <c r="L835">
        <f t="shared" ref="L835:L898" si="13">IF(OR(K835&gt;J835,K835&gt;I835),0,1)</f>
        <v>1</v>
      </c>
    </row>
    <row r="836" spans="1:12" x14ac:dyDescent="0.35">
      <c r="A836" t="s">
        <v>154</v>
      </c>
      <c r="B836" s="5">
        <v>44311</v>
      </c>
      <c r="C836">
        <v>2021</v>
      </c>
      <c r="D836">
        <v>20</v>
      </c>
      <c r="E836" t="s">
        <v>12</v>
      </c>
      <c r="F836" t="s">
        <v>25</v>
      </c>
      <c r="G836" t="s">
        <v>223</v>
      </c>
      <c r="H836" t="s">
        <v>12</v>
      </c>
      <c r="I836">
        <f>VLOOKUP(E836,'[1]Winning index-IPL'!A$2:B$17,2,)</f>
        <v>0.47196300000000002</v>
      </c>
      <c r="J836">
        <f>VLOOKUP(F836,'[1]Winning index-IPL'!A$2:B$17,2,)</f>
        <v>0.49295800000000001</v>
      </c>
      <c r="K836">
        <f>VLOOKUP(H836,'[1]Winning index-IPL'!A$2:B$17,2,)</f>
        <v>0.47196300000000002</v>
      </c>
      <c r="L836">
        <f t="shared" si="13"/>
        <v>1</v>
      </c>
    </row>
    <row r="837" spans="1:12" x14ac:dyDescent="0.35">
      <c r="A837" t="s">
        <v>148</v>
      </c>
      <c r="B837" s="5">
        <v>44311</v>
      </c>
      <c r="C837">
        <v>2021</v>
      </c>
      <c r="D837">
        <v>19</v>
      </c>
      <c r="E837" t="s">
        <v>80</v>
      </c>
      <c r="F837" t="s">
        <v>24</v>
      </c>
      <c r="G837" t="s">
        <v>224</v>
      </c>
      <c r="H837" t="s">
        <v>80</v>
      </c>
      <c r="I837">
        <f>VLOOKUP(E837,'[1]Winning index-IPL'!A$2:B$17,2,)</f>
        <v>0.56989199999999995</v>
      </c>
      <c r="J837">
        <f>VLOOKUP(F837,'[1]Winning index-IPL'!A$2:B$17,2,)</f>
        <v>0.48130800000000001</v>
      </c>
      <c r="K837">
        <f>VLOOKUP(H837,'[1]Winning index-IPL'!A$2:B$17,2,)</f>
        <v>0.56989199999999995</v>
      </c>
      <c r="L837">
        <f t="shared" si="13"/>
        <v>0</v>
      </c>
    </row>
    <row r="838" spans="1:12" x14ac:dyDescent="0.35">
      <c r="A838" t="s">
        <v>177</v>
      </c>
      <c r="B838" s="5">
        <v>44312</v>
      </c>
      <c r="C838">
        <v>2021</v>
      </c>
      <c r="D838">
        <v>21</v>
      </c>
      <c r="E838" t="s">
        <v>21</v>
      </c>
      <c r="F838" t="s">
        <v>17</v>
      </c>
      <c r="G838" t="s">
        <v>225</v>
      </c>
      <c r="H838" t="s">
        <v>17</v>
      </c>
      <c r="I838">
        <f>VLOOKUP(E838,'[1]Winning index-IPL'!A$2:B$17,2,)</f>
        <v>0.46428599999999998</v>
      </c>
      <c r="J838">
        <f>VLOOKUP(F838,'[1]Winning index-IPL'!A$2:B$17,2,)</f>
        <v>0.49532700000000002</v>
      </c>
      <c r="K838">
        <f>VLOOKUP(H838,'[1]Winning index-IPL'!A$2:B$17,2,)</f>
        <v>0.49532700000000002</v>
      </c>
      <c r="L838">
        <f t="shared" si="13"/>
        <v>0</v>
      </c>
    </row>
    <row r="839" spans="1:12" x14ac:dyDescent="0.35">
      <c r="A839" t="s">
        <v>177</v>
      </c>
      <c r="B839" s="5">
        <v>44313</v>
      </c>
      <c r="C839">
        <v>2021</v>
      </c>
      <c r="D839">
        <v>22</v>
      </c>
      <c r="E839" t="s">
        <v>24</v>
      </c>
      <c r="F839" t="s">
        <v>12</v>
      </c>
      <c r="G839" t="s">
        <v>225</v>
      </c>
      <c r="H839" t="s">
        <v>24</v>
      </c>
      <c r="I839">
        <f>VLOOKUP(E839,'[1]Winning index-IPL'!A$2:B$17,2,)</f>
        <v>0.48130800000000001</v>
      </c>
      <c r="J839">
        <f>VLOOKUP(F839,'[1]Winning index-IPL'!A$2:B$17,2,)</f>
        <v>0.47196300000000002</v>
      </c>
      <c r="K839">
        <f>VLOOKUP(H839,'[1]Winning index-IPL'!A$2:B$17,2,)</f>
        <v>0.48130800000000001</v>
      </c>
      <c r="L839">
        <f t="shared" si="13"/>
        <v>0</v>
      </c>
    </row>
    <row r="840" spans="1:12" x14ac:dyDescent="0.35">
      <c r="A840" t="s">
        <v>142</v>
      </c>
      <c r="B840" s="5">
        <v>44314</v>
      </c>
      <c r="C840">
        <v>2021</v>
      </c>
      <c r="D840">
        <v>23</v>
      </c>
      <c r="E840" t="s">
        <v>25</v>
      </c>
      <c r="F840" t="s">
        <v>80</v>
      </c>
      <c r="G840" t="s">
        <v>226</v>
      </c>
      <c r="H840" t="s">
        <v>80</v>
      </c>
      <c r="I840">
        <f>VLOOKUP(E840,'[1]Winning index-IPL'!A$2:B$17,2,)</f>
        <v>0.49295800000000001</v>
      </c>
      <c r="J840">
        <f>VLOOKUP(F840,'[1]Winning index-IPL'!A$2:B$17,2,)</f>
        <v>0.56989199999999995</v>
      </c>
      <c r="K840">
        <f>VLOOKUP(H840,'[1]Winning index-IPL'!A$2:B$17,2,)</f>
        <v>0.56989199999999995</v>
      </c>
      <c r="L840">
        <f t="shared" si="13"/>
        <v>0</v>
      </c>
    </row>
    <row r="841" spans="1:12" x14ac:dyDescent="0.35">
      <c r="A841" t="s">
        <v>177</v>
      </c>
      <c r="B841" s="5">
        <v>44315</v>
      </c>
      <c r="C841">
        <v>2021</v>
      </c>
      <c r="D841">
        <v>25</v>
      </c>
      <c r="E841" t="s">
        <v>17</v>
      </c>
      <c r="F841" t="s">
        <v>12</v>
      </c>
      <c r="G841" t="s">
        <v>225</v>
      </c>
      <c r="H841" t="s">
        <v>12</v>
      </c>
      <c r="I841">
        <f>VLOOKUP(E841,'[1]Winning index-IPL'!A$2:B$17,2,)</f>
        <v>0.49532700000000002</v>
      </c>
      <c r="J841">
        <f>VLOOKUP(F841,'[1]Winning index-IPL'!A$2:B$17,2,)</f>
        <v>0.47196300000000002</v>
      </c>
      <c r="K841">
        <f>VLOOKUP(H841,'[1]Winning index-IPL'!A$2:B$17,2,)</f>
        <v>0.47196300000000002</v>
      </c>
      <c r="L841">
        <f t="shared" si="13"/>
        <v>1</v>
      </c>
    </row>
    <row r="842" spans="1:12" x14ac:dyDescent="0.35">
      <c r="A842" t="s">
        <v>142</v>
      </c>
      <c r="B842" s="5">
        <v>44315</v>
      </c>
      <c r="C842">
        <v>2021</v>
      </c>
      <c r="D842">
        <v>24</v>
      </c>
      <c r="E842" t="s">
        <v>22</v>
      </c>
      <c r="F842" t="s">
        <v>19</v>
      </c>
      <c r="G842" t="s">
        <v>226</v>
      </c>
      <c r="H842" t="s">
        <v>19</v>
      </c>
      <c r="I842">
        <f>VLOOKUP(E842,'[1]Winning index-IPL'!A$2:B$17,2,)</f>
        <v>0.49462400000000001</v>
      </c>
      <c r="J842">
        <f>VLOOKUP(F842,'[1]Winning index-IPL'!A$2:B$17,2,)</f>
        <v>0.55607499999999999</v>
      </c>
      <c r="K842">
        <f>VLOOKUP(H842,'[1]Winning index-IPL'!A$2:B$17,2,)</f>
        <v>0.55607499999999999</v>
      </c>
      <c r="L842">
        <f t="shared" si="13"/>
        <v>0</v>
      </c>
    </row>
    <row r="843" spans="1:12" x14ac:dyDescent="0.35">
      <c r="A843" t="s">
        <v>177</v>
      </c>
      <c r="B843" s="5">
        <v>44316</v>
      </c>
      <c r="C843">
        <v>2021</v>
      </c>
      <c r="D843">
        <v>26</v>
      </c>
      <c r="E843" t="s">
        <v>21</v>
      </c>
      <c r="F843" t="s">
        <v>24</v>
      </c>
      <c r="G843" t="s">
        <v>225</v>
      </c>
      <c r="H843" t="s">
        <v>21</v>
      </c>
      <c r="I843">
        <f>VLOOKUP(E843,'[1]Winning index-IPL'!A$2:B$17,2,)</f>
        <v>0.46428599999999998</v>
      </c>
      <c r="J843">
        <f>VLOOKUP(F843,'[1]Winning index-IPL'!A$2:B$17,2,)</f>
        <v>0.48130800000000001</v>
      </c>
      <c r="K843">
        <f>VLOOKUP(H843,'[1]Winning index-IPL'!A$2:B$17,2,)</f>
        <v>0.46428599999999998</v>
      </c>
      <c r="L843">
        <f t="shared" si="13"/>
        <v>1</v>
      </c>
    </row>
    <row r="844" spans="1:12" x14ac:dyDescent="0.35">
      <c r="A844" t="s">
        <v>142</v>
      </c>
      <c r="B844" s="5">
        <v>44317</v>
      </c>
      <c r="C844">
        <v>2021</v>
      </c>
      <c r="D844">
        <v>27</v>
      </c>
      <c r="E844" t="s">
        <v>80</v>
      </c>
      <c r="F844" t="s">
        <v>19</v>
      </c>
      <c r="G844" t="s">
        <v>226</v>
      </c>
      <c r="H844" t="s">
        <v>19</v>
      </c>
      <c r="I844">
        <f>VLOOKUP(E844,'[1]Winning index-IPL'!A$2:B$17,2,)</f>
        <v>0.56989199999999995</v>
      </c>
      <c r="J844">
        <f>VLOOKUP(F844,'[1]Winning index-IPL'!A$2:B$17,2,)</f>
        <v>0.55607499999999999</v>
      </c>
      <c r="K844">
        <f>VLOOKUP(H844,'[1]Winning index-IPL'!A$2:B$17,2,)</f>
        <v>0.55607499999999999</v>
      </c>
      <c r="L844">
        <f t="shared" si="13"/>
        <v>1</v>
      </c>
    </row>
    <row r="845" spans="1:12" x14ac:dyDescent="0.35">
      <c r="A845" t="s">
        <v>177</v>
      </c>
      <c r="B845" s="5">
        <v>44318</v>
      </c>
      <c r="C845">
        <v>2021</v>
      </c>
      <c r="D845">
        <v>29</v>
      </c>
      <c r="E845" t="s">
        <v>21</v>
      </c>
      <c r="F845" t="s">
        <v>12</v>
      </c>
      <c r="G845" t="s">
        <v>225</v>
      </c>
      <c r="H845" t="s">
        <v>12</v>
      </c>
      <c r="I845">
        <f>VLOOKUP(E845,'[1]Winning index-IPL'!A$2:B$17,2,)</f>
        <v>0.46428599999999998</v>
      </c>
      <c r="J845">
        <f>VLOOKUP(F845,'[1]Winning index-IPL'!A$2:B$17,2,)</f>
        <v>0.47196300000000002</v>
      </c>
      <c r="K845">
        <f>VLOOKUP(H845,'[1]Winning index-IPL'!A$2:B$17,2,)</f>
        <v>0.47196300000000002</v>
      </c>
      <c r="L845">
        <f t="shared" si="13"/>
        <v>0</v>
      </c>
    </row>
    <row r="846" spans="1:12" x14ac:dyDescent="0.35">
      <c r="A846" t="s">
        <v>142</v>
      </c>
      <c r="B846" s="5">
        <v>44318</v>
      </c>
      <c r="C846">
        <v>2021</v>
      </c>
      <c r="D846">
        <v>28</v>
      </c>
      <c r="E846" t="s">
        <v>22</v>
      </c>
      <c r="F846" t="s">
        <v>25</v>
      </c>
      <c r="G846" t="s">
        <v>226</v>
      </c>
      <c r="H846" t="s">
        <v>22</v>
      </c>
      <c r="I846">
        <f>VLOOKUP(E846,'[1]Winning index-IPL'!A$2:B$17,2,)</f>
        <v>0.49462400000000001</v>
      </c>
      <c r="J846">
        <f>VLOOKUP(F846,'[1]Winning index-IPL'!A$2:B$17,2,)</f>
        <v>0.49295800000000001</v>
      </c>
      <c r="K846">
        <f>VLOOKUP(H846,'[1]Winning index-IPL'!A$2:B$17,2,)</f>
        <v>0.49462400000000001</v>
      </c>
      <c r="L846">
        <f t="shared" si="13"/>
        <v>0</v>
      </c>
    </row>
    <row r="847" spans="1:12" x14ac:dyDescent="0.35">
      <c r="A847" t="s">
        <v>227</v>
      </c>
      <c r="B847" s="5">
        <v>44458</v>
      </c>
      <c r="C847">
        <v>2021</v>
      </c>
      <c r="D847">
        <v>30</v>
      </c>
      <c r="E847" t="s">
        <v>80</v>
      </c>
      <c r="F847" t="s">
        <v>19</v>
      </c>
      <c r="G847" t="s">
        <v>208</v>
      </c>
      <c r="H847" t="s">
        <v>80</v>
      </c>
      <c r="I847">
        <f>VLOOKUP(E847,'[1]Winning index-IPL'!A$2:B$17,2,)</f>
        <v>0.56989199999999995</v>
      </c>
      <c r="J847">
        <f>VLOOKUP(F847,'[1]Winning index-IPL'!A$2:B$17,2,)</f>
        <v>0.55607499999999999</v>
      </c>
      <c r="K847">
        <f>VLOOKUP(H847,'[1]Winning index-IPL'!A$2:B$17,2,)</f>
        <v>0.56989199999999995</v>
      </c>
      <c r="L847">
        <f t="shared" si="13"/>
        <v>0</v>
      </c>
    </row>
    <row r="848" spans="1:12" x14ac:dyDescent="0.35">
      <c r="A848" t="s">
        <v>205</v>
      </c>
      <c r="B848" s="5">
        <v>44459</v>
      </c>
      <c r="C848">
        <v>2021</v>
      </c>
      <c r="D848">
        <v>31</v>
      </c>
      <c r="E848" t="s">
        <v>24</v>
      </c>
      <c r="F848" t="s">
        <v>17</v>
      </c>
      <c r="G848" t="s">
        <v>228</v>
      </c>
      <c r="H848" t="s">
        <v>17</v>
      </c>
      <c r="I848">
        <f>VLOOKUP(E848,'[1]Winning index-IPL'!A$2:B$17,2,)</f>
        <v>0.48130800000000001</v>
      </c>
      <c r="J848">
        <f>VLOOKUP(F848,'[1]Winning index-IPL'!A$2:B$17,2,)</f>
        <v>0.49532700000000002</v>
      </c>
      <c r="K848">
        <f>VLOOKUP(H848,'[1]Winning index-IPL'!A$2:B$17,2,)</f>
        <v>0.49532700000000002</v>
      </c>
      <c r="L848">
        <f t="shared" si="13"/>
        <v>0</v>
      </c>
    </row>
    <row r="849" spans="1:12" x14ac:dyDescent="0.35">
      <c r="A849" t="s">
        <v>227</v>
      </c>
      <c r="B849" s="5">
        <v>44460</v>
      </c>
      <c r="C849">
        <v>2021</v>
      </c>
      <c r="D849">
        <v>32</v>
      </c>
      <c r="E849" t="s">
        <v>22</v>
      </c>
      <c r="F849" t="s">
        <v>21</v>
      </c>
      <c r="G849" t="s">
        <v>208</v>
      </c>
      <c r="H849" t="s">
        <v>22</v>
      </c>
      <c r="I849">
        <f>VLOOKUP(E849,'[1]Winning index-IPL'!A$2:B$17,2,)</f>
        <v>0.49462400000000001</v>
      </c>
      <c r="J849">
        <f>VLOOKUP(F849,'[1]Winning index-IPL'!A$2:B$17,2,)</f>
        <v>0.46428599999999998</v>
      </c>
      <c r="K849">
        <f>VLOOKUP(H849,'[1]Winning index-IPL'!A$2:B$17,2,)</f>
        <v>0.49462400000000001</v>
      </c>
      <c r="L849">
        <f t="shared" si="13"/>
        <v>0</v>
      </c>
    </row>
    <row r="850" spans="1:12" x14ac:dyDescent="0.35">
      <c r="A850" t="s">
        <v>227</v>
      </c>
      <c r="B850" s="5">
        <v>44461</v>
      </c>
      <c r="C850">
        <v>2021</v>
      </c>
      <c r="D850">
        <v>33</v>
      </c>
      <c r="E850" t="s">
        <v>25</v>
      </c>
      <c r="F850" t="s">
        <v>12</v>
      </c>
      <c r="G850" t="s">
        <v>208</v>
      </c>
      <c r="H850" t="s">
        <v>12</v>
      </c>
      <c r="I850">
        <f>VLOOKUP(E850,'[1]Winning index-IPL'!A$2:B$17,2,)</f>
        <v>0.49295800000000001</v>
      </c>
      <c r="J850">
        <f>VLOOKUP(F850,'[1]Winning index-IPL'!A$2:B$17,2,)</f>
        <v>0.47196300000000002</v>
      </c>
      <c r="K850">
        <f>VLOOKUP(H850,'[1]Winning index-IPL'!A$2:B$17,2,)</f>
        <v>0.47196300000000002</v>
      </c>
      <c r="L850">
        <f t="shared" si="13"/>
        <v>1</v>
      </c>
    </row>
    <row r="851" spans="1:12" x14ac:dyDescent="0.35">
      <c r="A851" t="s">
        <v>205</v>
      </c>
      <c r="B851" s="5">
        <v>44462</v>
      </c>
      <c r="C851">
        <v>2021</v>
      </c>
      <c r="D851">
        <v>34</v>
      </c>
      <c r="E851" t="s">
        <v>19</v>
      </c>
      <c r="F851" t="s">
        <v>17</v>
      </c>
      <c r="G851" t="s">
        <v>228</v>
      </c>
      <c r="H851" t="s">
        <v>17</v>
      </c>
      <c r="I851">
        <f>VLOOKUP(E851,'[1]Winning index-IPL'!A$2:B$17,2,)</f>
        <v>0.55607499999999999</v>
      </c>
      <c r="J851">
        <f>VLOOKUP(F851,'[1]Winning index-IPL'!A$2:B$17,2,)</f>
        <v>0.49532700000000002</v>
      </c>
      <c r="K851">
        <f>VLOOKUP(H851,'[1]Winning index-IPL'!A$2:B$17,2,)</f>
        <v>0.49532700000000002</v>
      </c>
      <c r="L851">
        <f t="shared" si="13"/>
        <v>1</v>
      </c>
    </row>
    <row r="852" spans="1:12" x14ac:dyDescent="0.35">
      <c r="A852" t="s">
        <v>229</v>
      </c>
      <c r="B852" s="5">
        <v>44463</v>
      </c>
      <c r="C852">
        <v>2021</v>
      </c>
      <c r="D852">
        <v>35</v>
      </c>
      <c r="E852" t="s">
        <v>24</v>
      </c>
      <c r="F852" t="s">
        <v>80</v>
      </c>
      <c r="G852" t="s">
        <v>207</v>
      </c>
      <c r="H852" t="s">
        <v>80</v>
      </c>
      <c r="I852">
        <f>VLOOKUP(E852,'[1]Winning index-IPL'!A$2:B$17,2,)</f>
        <v>0.48130800000000001</v>
      </c>
      <c r="J852">
        <f>VLOOKUP(F852,'[1]Winning index-IPL'!A$2:B$17,2,)</f>
        <v>0.56989199999999995</v>
      </c>
      <c r="K852">
        <f>VLOOKUP(H852,'[1]Winning index-IPL'!A$2:B$17,2,)</f>
        <v>0.56989199999999995</v>
      </c>
      <c r="L852">
        <f t="shared" si="13"/>
        <v>0</v>
      </c>
    </row>
    <row r="853" spans="1:12" x14ac:dyDescent="0.35">
      <c r="A853" t="s">
        <v>205</v>
      </c>
      <c r="B853" s="5">
        <v>44464</v>
      </c>
      <c r="C853">
        <v>2021</v>
      </c>
      <c r="D853">
        <v>36</v>
      </c>
      <c r="E853" t="s">
        <v>12</v>
      </c>
      <c r="F853" t="s">
        <v>22</v>
      </c>
      <c r="G853" t="s">
        <v>228</v>
      </c>
      <c r="H853" t="s">
        <v>12</v>
      </c>
      <c r="I853">
        <f>VLOOKUP(E853,'[1]Winning index-IPL'!A$2:B$17,2,)</f>
        <v>0.47196300000000002</v>
      </c>
      <c r="J853">
        <f>VLOOKUP(F853,'[1]Winning index-IPL'!A$2:B$17,2,)</f>
        <v>0.49462400000000001</v>
      </c>
      <c r="K853">
        <f>VLOOKUP(H853,'[1]Winning index-IPL'!A$2:B$17,2,)</f>
        <v>0.47196300000000002</v>
      </c>
      <c r="L853">
        <f t="shared" si="13"/>
        <v>1</v>
      </c>
    </row>
    <row r="854" spans="1:12" x14ac:dyDescent="0.35">
      <c r="A854" t="s">
        <v>229</v>
      </c>
      <c r="B854" s="5">
        <v>44464</v>
      </c>
      <c r="C854">
        <v>2021</v>
      </c>
      <c r="D854">
        <v>37</v>
      </c>
      <c r="E854" t="s">
        <v>21</v>
      </c>
      <c r="F854" t="s">
        <v>25</v>
      </c>
      <c r="G854" t="s">
        <v>207</v>
      </c>
      <c r="H854" t="s">
        <v>21</v>
      </c>
      <c r="I854">
        <f>VLOOKUP(E854,'[1]Winning index-IPL'!A$2:B$17,2,)</f>
        <v>0.46428599999999998</v>
      </c>
      <c r="J854">
        <f>VLOOKUP(F854,'[1]Winning index-IPL'!A$2:B$17,2,)</f>
        <v>0.49295800000000001</v>
      </c>
      <c r="K854">
        <f>VLOOKUP(H854,'[1]Winning index-IPL'!A$2:B$17,2,)</f>
        <v>0.46428599999999998</v>
      </c>
      <c r="L854">
        <f t="shared" si="13"/>
        <v>1</v>
      </c>
    </row>
    <row r="855" spans="1:12" x14ac:dyDescent="0.35">
      <c r="A855" t="s">
        <v>205</v>
      </c>
      <c r="B855" s="5">
        <v>44465</v>
      </c>
      <c r="C855">
        <v>2021</v>
      </c>
      <c r="D855">
        <v>38</v>
      </c>
      <c r="E855" t="s">
        <v>17</v>
      </c>
      <c r="F855" t="s">
        <v>80</v>
      </c>
      <c r="G855" t="s">
        <v>228</v>
      </c>
      <c r="H855" t="s">
        <v>80</v>
      </c>
      <c r="I855">
        <f>VLOOKUP(E855,'[1]Winning index-IPL'!A$2:B$17,2,)</f>
        <v>0.49532700000000002</v>
      </c>
      <c r="J855">
        <f>VLOOKUP(F855,'[1]Winning index-IPL'!A$2:B$17,2,)</f>
        <v>0.56989199999999995</v>
      </c>
      <c r="K855">
        <f>VLOOKUP(H855,'[1]Winning index-IPL'!A$2:B$17,2,)</f>
        <v>0.56989199999999995</v>
      </c>
      <c r="L855">
        <f t="shared" si="13"/>
        <v>0</v>
      </c>
    </row>
    <row r="856" spans="1:12" x14ac:dyDescent="0.35">
      <c r="A856" t="s">
        <v>227</v>
      </c>
      <c r="B856" s="5">
        <v>44465</v>
      </c>
      <c r="C856">
        <v>2021</v>
      </c>
      <c r="D856">
        <v>39</v>
      </c>
      <c r="E856" t="s">
        <v>24</v>
      </c>
      <c r="F856" t="s">
        <v>19</v>
      </c>
      <c r="G856" t="s">
        <v>208</v>
      </c>
      <c r="H856" t="s">
        <v>24</v>
      </c>
      <c r="I856">
        <f>VLOOKUP(E856,'[1]Winning index-IPL'!A$2:B$17,2,)</f>
        <v>0.48130800000000001</v>
      </c>
      <c r="J856">
        <f>VLOOKUP(F856,'[1]Winning index-IPL'!A$2:B$17,2,)</f>
        <v>0.55607499999999999</v>
      </c>
      <c r="K856">
        <f>VLOOKUP(H856,'[1]Winning index-IPL'!A$2:B$17,2,)</f>
        <v>0.48130800000000001</v>
      </c>
      <c r="L856">
        <f t="shared" si="13"/>
        <v>1</v>
      </c>
    </row>
    <row r="857" spans="1:12" x14ac:dyDescent="0.35">
      <c r="A857" t="s">
        <v>227</v>
      </c>
      <c r="B857" s="5">
        <v>44466</v>
      </c>
      <c r="C857">
        <v>2021</v>
      </c>
      <c r="D857">
        <v>40</v>
      </c>
      <c r="E857" t="s">
        <v>22</v>
      </c>
      <c r="F857" t="s">
        <v>25</v>
      </c>
      <c r="G857" t="s">
        <v>208</v>
      </c>
      <c r="H857" t="s">
        <v>25</v>
      </c>
      <c r="I857">
        <f>VLOOKUP(E857,'[1]Winning index-IPL'!A$2:B$17,2,)</f>
        <v>0.49462400000000001</v>
      </c>
      <c r="J857">
        <f>VLOOKUP(F857,'[1]Winning index-IPL'!A$2:B$17,2,)</f>
        <v>0.49295800000000001</v>
      </c>
      <c r="K857">
        <f>VLOOKUP(H857,'[1]Winning index-IPL'!A$2:B$17,2,)</f>
        <v>0.49295800000000001</v>
      </c>
      <c r="L857">
        <f t="shared" si="13"/>
        <v>1</v>
      </c>
    </row>
    <row r="858" spans="1:12" x14ac:dyDescent="0.35">
      <c r="A858" t="s">
        <v>205</v>
      </c>
      <c r="B858" s="5">
        <v>44467</v>
      </c>
      <c r="C858">
        <v>2021</v>
      </c>
      <c r="D858">
        <v>42</v>
      </c>
      <c r="E858" t="s">
        <v>21</v>
      </c>
      <c r="F858" t="s">
        <v>19</v>
      </c>
      <c r="G858" t="s">
        <v>228</v>
      </c>
      <c r="H858" t="s">
        <v>19</v>
      </c>
      <c r="I858">
        <f>VLOOKUP(E858,'[1]Winning index-IPL'!A$2:B$17,2,)</f>
        <v>0.46428599999999998</v>
      </c>
      <c r="J858">
        <f>VLOOKUP(F858,'[1]Winning index-IPL'!A$2:B$17,2,)</f>
        <v>0.55607499999999999</v>
      </c>
      <c r="K858">
        <f>VLOOKUP(H858,'[1]Winning index-IPL'!A$2:B$17,2,)</f>
        <v>0.55607499999999999</v>
      </c>
      <c r="L858">
        <f t="shared" si="13"/>
        <v>0</v>
      </c>
    </row>
    <row r="859" spans="1:12" x14ac:dyDescent="0.35">
      <c r="A859" t="s">
        <v>229</v>
      </c>
      <c r="B859" s="5">
        <v>44467</v>
      </c>
      <c r="C859">
        <v>2021</v>
      </c>
      <c r="D859">
        <v>41</v>
      </c>
      <c r="E859" t="s">
        <v>12</v>
      </c>
      <c r="F859" t="s">
        <v>17</v>
      </c>
      <c r="G859" t="s">
        <v>207</v>
      </c>
      <c r="H859" t="s">
        <v>17</v>
      </c>
      <c r="I859">
        <f>VLOOKUP(E859,'[1]Winning index-IPL'!A$2:B$17,2,)</f>
        <v>0.47196300000000002</v>
      </c>
      <c r="J859">
        <f>VLOOKUP(F859,'[1]Winning index-IPL'!A$2:B$17,2,)</f>
        <v>0.49532700000000002</v>
      </c>
      <c r="K859">
        <f>VLOOKUP(H859,'[1]Winning index-IPL'!A$2:B$17,2,)</f>
        <v>0.49532700000000002</v>
      </c>
      <c r="L859">
        <f t="shared" si="13"/>
        <v>0</v>
      </c>
    </row>
    <row r="860" spans="1:12" x14ac:dyDescent="0.35">
      <c r="A860" t="s">
        <v>227</v>
      </c>
      <c r="B860" s="5">
        <v>44468</v>
      </c>
      <c r="C860">
        <v>2021</v>
      </c>
      <c r="D860">
        <v>43</v>
      </c>
      <c r="E860" t="s">
        <v>22</v>
      </c>
      <c r="F860" t="s">
        <v>24</v>
      </c>
      <c r="G860" t="s">
        <v>208</v>
      </c>
      <c r="H860" t="s">
        <v>24</v>
      </c>
      <c r="I860">
        <f>VLOOKUP(E860,'[1]Winning index-IPL'!A$2:B$17,2,)</f>
        <v>0.49462400000000001</v>
      </c>
      <c r="J860">
        <f>VLOOKUP(F860,'[1]Winning index-IPL'!A$2:B$17,2,)</f>
        <v>0.48130800000000001</v>
      </c>
      <c r="K860">
        <f>VLOOKUP(H860,'[1]Winning index-IPL'!A$2:B$17,2,)</f>
        <v>0.48130800000000001</v>
      </c>
      <c r="L860">
        <f t="shared" si="13"/>
        <v>1</v>
      </c>
    </row>
    <row r="861" spans="1:12" x14ac:dyDescent="0.35">
      <c r="A861" t="s">
        <v>229</v>
      </c>
      <c r="B861" s="5">
        <v>44469</v>
      </c>
      <c r="C861">
        <v>2021</v>
      </c>
      <c r="D861">
        <v>44</v>
      </c>
      <c r="E861" t="s">
        <v>25</v>
      </c>
      <c r="F861" t="s">
        <v>80</v>
      </c>
      <c r="G861" t="s">
        <v>207</v>
      </c>
      <c r="H861" t="s">
        <v>80</v>
      </c>
      <c r="I861">
        <f>VLOOKUP(E861,'[1]Winning index-IPL'!A$2:B$17,2,)</f>
        <v>0.49295800000000001</v>
      </c>
      <c r="J861">
        <f>VLOOKUP(F861,'[1]Winning index-IPL'!A$2:B$17,2,)</f>
        <v>0.56989199999999995</v>
      </c>
      <c r="K861">
        <f>VLOOKUP(H861,'[1]Winning index-IPL'!A$2:B$17,2,)</f>
        <v>0.56989199999999995</v>
      </c>
      <c r="L861">
        <f t="shared" si="13"/>
        <v>0</v>
      </c>
    </row>
    <row r="862" spans="1:12" x14ac:dyDescent="0.35">
      <c r="A862" t="s">
        <v>227</v>
      </c>
      <c r="B862" s="5">
        <v>44470</v>
      </c>
      <c r="C862">
        <v>2021</v>
      </c>
      <c r="D862">
        <v>45</v>
      </c>
      <c r="E862" t="s">
        <v>17</v>
      </c>
      <c r="F862" t="s">
        <v>21</v>
      </c>
      <c r="G862" t="s">
        <v>208</v>
      </c>
      <c r="H862" t="s">
        <v>21</v>
      </c>
      <c r="I862">
        <f>VLOOKUP(E862,'[1]Winning index-IPL'!A$2:B$17,2,)</f>
        <v>0.49532700000000002</v>
      </c>
      <c r="J862">
        <f>VLOOKUP(F862,'[1]Winning index-IPL'!A$2:B$17,2,)</f>
        <v>0.46428599999999998</v>
      </c>
      <c r="K862">
        <f>VLOOKUP(H862,'[1]Winning index-IPL'!A$2:B$17,2,)</f>
        <v>0.46428599999999998</v>
      </c>
      <c r="L862">
        <f t="shared" si="13"/>
        <v>1</v>
      </c>
    </row>
    <row r="863" spans="1:12" x14ac:dyDescent="0.35">
      <c r="A863" t="s">
        <v>229</v>
      </c>
      <c r="B863" s="5">
        <v>44471</v>
      </c>
      <c r="C863">
        <v>2021</v>
      </c>
      <c r="D863">
        <v>46</v>
      </c>
      <c r="E863" t="s">
        <v>19</v>
      </c>
      <c r="F863" t="s">
        <v>12</v>
      </c>
      <c r="G863" t="s">
        <v>207</v>
      </c>
      <c r="H863" t="s">
        <v>12</v>
      </c>
      <c r="I863">
        <f>VLOOKUP(E863,'[1]Winning index-IPL'!A$2:B$17,2,)</f>
        <v>0.55607499999999999</v>
      </c>
      <c r="J863">
        <f>VLOOKUP(F863,'[1]Winning index-IPL'!A$2:B$17,2,)</f>
        <v>0.47196300000000002</v>
      </c>
      <c r="K863">
        <f>VLOOKUP(H863,'[1]Winning index-IPL'!A$2:B$17,2,)</f>
        <v>0.47196300000000002</v>
      </c>
      <c r="L863">
        <f t="shared" si="13"/>
        <v>1</v>
      </c>
    </row>
    <row r="864" spans="1:12" x14ac:dyDescent="0.35">
      <c r="A864" t="s">
        <v>205</v>
      </c>
      <c r="B864" s="5">
        <v>44471</v>
      </c>
      <c r="C864">
        <v>2021</v>
      </c>
      <c r="D864">
        <v>47</v>
      </c>
      <c r="E864" t="s">
        <v>80</v>
      </c>
      <c r="F864" t="s">
        <v>22</v>
      </c>
      <c r="G864" t="s">
        <v>228</v>
      </c>
      <c r="H864" t="s">
        <v>22</v>
      </c>
      <c r="I864">
        <f>VLOOKUP(E864,'[1]Winning index-IPL'!A$2:B$17,2,)</f>
        <v>0.56989199999999995</v>
      </c>
      <c r="J864">
        <f>VLOOKUP(F864,'[1]Winning index-IPL'!A$2:B$17,2,)</f>
        <v>0.49462400000000001</v>
      </c>
      <c r="K864">
        <f>VLOOKUP(H864,'[1]Winning index-IPL'!A$2:B$17,2,)</f>
        <v>0.49462400000000001</v>
      </c>
      <c r="L864">
        <f t="shared" si="13"/>
        <v>1</v>
      </c>
    </row>
    <row r="865" spans="1:12" x14ac:dyDescent="0.35">
      <c r="A865" t="s">
        <v>229</v>
      </c>
      <c r="B865" s="5">
        <v>44472</v>
      </c>
      <c r="C865">
        <v>2021</v>
      </c>
      <c r="D865">
        <v>48</v>
      </c>
      <c r="E865" t="s">
        <v>24</v>
      </c>
      <c r="F865" t="s">
        <v>21</v>
      </c>
      <c r="G865" t="s">
        <v>207</v>
      </c>
      <c r="H865" t="s">
        <v>24</v>
      </c>
      <c r="I865">
        <f>VLOOKUP(E865,'[1]Winning index-IPL'!A$2:B$17,2,)</f>
        <v>0.48130800000000001</v>
      </c>
      <c r="J865">
        <f>VLOOKUP(F865,'[1]Winning index-IPL'!A$2:B$17,2,)</f>
        <v>0.46428599999999998</v>
      </c>
      <c r="K865">
        <f>VLOOKUP(H865,'[1]Winning index-IPL'!A$2:B$17,2,)</f>
        <v>0.48130800000000001</v>
      </c>
      <c r="L865">
        <f t="shared" si="13"/>
        <v>0</v>
      </c>
    </row>
    <row r="866" spans="1:12" x14ac:dyDescent="0.35">
      <c r="A866" t="s">
        <v>227</v>
      </c>
      <c r="B866" s="5">
        <v>44472</v>
      </c>
      <c r="C866">
        <v>2021</v>
      </c>
      <c r="D866">
        <v>49</v>
      </c>
      <c r="E866" t="s">
        <v>25</v>
      </c>
      <c r="F866" t="s">
        <v>17</v>
      </c>
      <c r="G866" t="s">
        <v>208</v>
      </c>
      <c r="H866" t="s">
        <v>17</v>
      </c>
      <c r="I866">
        <f>VLOOKUP(E866,'[1]Winning index-IPL'!A$2:B$17,2,)</f>
        <v>0.49295800000000001</v>
      </c>
      <c r="J866">
        <f>VLOOKUP(F866,'[1]Winning index-IPL'!A$2:B$17,2,)</f>
        <v>0.49532700000000002</v>
      </c>
      <c r="K866">
        <f>VLOOKUP(H866,'[1]Winning index-IPL'!A$2:B$17,2,)</f>
        <v>0.49532700000000002</v>
      </c>
      <c r="L866">
        <f t="shared" si="13"/>
        <v>0</v>
      </c>
    </row>
    <row r="867" spans="1:12" x14ac:dyDescent="0.35">
      <c r="A867" t="s">
        <v>227</v>
      </c>
      <c r="B867" s="5">
        <v>44473</v>
      </c>
      <c r="C867">
        <v>2021</v>
      </c>
      <c r="D867">
        <v>50</v>
      </c>
      <c r="E867" t="s">
        <v>80</v>
      </c>
      <c r="F867" t="s">
        <v>12</v>
      </c>
      <c r="G867" t="s">
        <v>208</v>
      </c>
      <c r="H867" t="s">
        <v>12</v>
      </c>
      <c r="I867">
        <f>VLOOKUP(E867,'[1]Winning index-IPL'!A$2:B$17,2,)</f>
        <v>0.56989199999999995</v>
      </c>
      <c r="J867">
        <f>VLOOKUP(F867,'[1]Winning index-IPL'!A$2:B$17,2,)</f>
        <v>0.47196300000000002</v>
      </c>
      <c r="K867">
        <f>VLOOKUP(H867,'[1]Winning index-IPL'!A$2:B$17,2,)</f>
        <v>0.47196300000000002</v>
      </c>
      <c r="L867">
        <f t="shared" si="13"/>
        <v>1</v>
      </c>
    </row>
    <row r="868" spans="1:12" x14ac:dyDescent="0.35">
      <c r="A868" t="s">
        <v>229</v>
      </c>
      <c r="B868" s="5">
        <v>44474</v>
      </c>
      <c r="C868">
        <v>2021</v>
      </c>
      <c r="D868">
        <v>51</v>
      </c>
      <c r="E868" t="s">
        <v>22</v>
      </c>
      <c r="F868" t="s">
        <v>19</v>
      </c>
      <c r="G868" t="s">
        <v>207</v>
      </c>
      <c r="H868" t="s">
        <v>19</v>
      </c>
      <c r="I868">
        <f>VLOOKUP(E868,'[1]Winning index-IPL'!A$2:B$17,2,)</f>
        <v>0.49462400000000001</v>
      </c>
      <c r="J868">
        <f>VLOOKUP(F868,'[1]Winning index-IPL'!A$2:B$17,2,)</f>
        <v>0.55607499999999999</v>
      </c>
      <c r="K868">
        <f>VLOOKUP(H868,'[1]Winning index-IPL'!A$2:B$17,2,)</f>
        <v>0.55607499999999999</v>
      </c>
      <c r="L868">
        <f t="shared" si="13"/>
        <v>0</v>
      </c>
    </row>
    <row r="869" spans="1:12" x14ac:dyDescent="0.35">
      <c r="A869" t="s">
        <v>205</v>
      </c>
      <c r="B869" s="5">
        <v>44475</v>
      </c>
      <c r="C869">
        <v>2021</v>
      </c>
      <c r="D869">
        <v>52</v>
      </c>
      <c r="E869" t="s">
        <v>25</v>
      </c>
      <c r="F869" t="s">
        <v>24</v>
      </c>
      <c r="G869" t="s">
        <v>228</v>
      </c>
      <c r="H869" t="s">
        <v>25</v>
      </c>
      <c r="I869">
        <f>VLOOKUP(E869,'[1]Winning index-IPL'!A$2:B$17,2,)</f>
        <v>0.49295800000000001</v>
      </c>
      <c r="J869">
        <f>VLOOKUP(F869,'[1]Winning index-IPL'!A$2:B$17,2,)</f>
        <v>0.48130800000000001</v>
      </c>
      <c r="K869">
        <f>VLOOKUP(H869,'[1]Winning index-IPL'!A$2:B$17,2,)</f>
        <v>0.49295800000000001</v>
      </c>
      <c r="L869">
        <f t="shared" si="13"/>
        <v>0</v>
      </c>
    </row>
    <row r="870" spans="1:12" x14ac:dyDescent="0.35">
      <c r="A870" t="s">
        <v>229</v>
      </c>
      <c r="B870" s="5">
        <v>44476</v>
      </c>
      <c r="C870">
        <v>2021</v>
      </c>
      <c r="D870">
        <v>54</v>
      </c>
      <c r="E870" t="s">
        <v>17</v>
      </c>
      <c r="F870" t="s">
        <v>22</v>
      </c>
      <c r="G870" t="s">
        <v>207</v>
      </c>
      <c r="H870" t="s">
        <v>17</v>
      </c>
      <c r="I870">
        <f>VLOOKUP(E870,'[1]Winning index-IPL'!A$2:B$17,2,)</f>
        <v>0.49532700000000002</v>
      </c>
      <c r="J870">
        <f>VLOOKUP(F870,'[1]Winning index-IPL'!A$2:B$17,2,)</f>
        <v>0.49462400000000001</v>
      </c>
      <c r="K870">
        <f>VLOOKUP(H870,'[1]Winning index-IPL'!A$2:B$17,2,)</f>
        <v>0.49532700000000002</v>
      </c>
      <c r="L870">
        <f t="shared" si="13"/>
        <v>0</v>
      </c>
    </row>
    <row r="871" spans="1:12" x14ac:dyDescent="0.35">
      <c r="A871" t="s">
        <v>227</v>
      </c>
      <c r="B871" s="5">
        <v>44476</v>
      </c>
      <c r="C871">
        <v>2021</v>
      </c>
      <c r="D871">
        <v>53</v>
      </c>
      <c r="E871" t="s">
        <v>80</v>
      </c>
      <c r="F871" t="s">
        <v>21</v>
      </c>
      <c r="G871" t="s">
        <v>208</v>
      </c>
      <c r="H871" t="s">
        <v>21</v>
      </c>
      <c r="I871">
        <f>VLOOKUP(E871,'[1]Winning index-IPL'!A$2:B$17,2,)</f>
        <v>0.56989199999999995</v>
      </c>
      <c r="J871">
        <f>VLOOKUP(F871,'[1]Winning index-IPL'!A$2:B$17,2,)</f>
        <v>0.46428599999999998</v>
      </c>
      <c r="K871">
        <f>VLOOKUP(H871,'[1]Winning index-IPL'!A$2:B$17,2,)</f>
        <v>0.46428599999999998</v>
      </c>
      <c r="L871">
        <f t="shared" si="13"/>
        <v>1</v>
      </c>
    </row>
    <row r="872" spans="1:12" x14ac:dyDescent="0.35">
      <c r="A872" t="s">
        <v>227</v>
      </c>
      <c r="B872" s="5">
        <v>44477</v>
      </c>
      <c r="C872">
        <v>2021</v>
      </c>
      <c r="D872">
        <v>56</v>
      </c>
      <c r="E872" t="s">
        <v>12</v>
      </c>
      <c r="F872" t="s">
        <v>24</v>
      </c>
      <c r="G872" t="s">
        <v>208</v>
      </c>
      <c r="H872" t="s">
        <v>24</v>
      </c>
      <c r="I872">
        <f>VLOOKUP(E872,'[1]Winning index-IPL'!A$2:B$17,2,)</f>
        <v>0.47196300000000002</v>
      </c>
      <c r="J872">
        <f>VLOOKUP(F872,'[1]Winning index-IPL'!A$2:B$17,2,)</f>
        <v>0.48130800000000001</v>
      </c>
      <c r="K872">
        <f>VLOOKUP(H872,'[1]Winning index-IPL'!A$2:B$17,2,)</f>
        <v>0.48130800000000001</v>
      </c>
      <c r="L872">
        <f t="shared" si="13"/>
        <v>0</v>
      </c>
    </row>
    <row r="873" spans="1:12" x14ac:dyDescent="0.35">
      <c r="A873" t="s">
        <v>205</v>
      </c>
      <c r="B873" s="5">
        <v>44477</v>
      </c>
      <c r="C873">
        <v>2021</v>
      </c>
      <c r="D873">
        <v>55</v>
      </c>
      <c r="E873" t="s">
        <v>19</v>
      </c>
      <c r="F873" t="s">
        <v>25</v>
      </c>
      <c r="G873" t="s">
        <v>228</v>
      </c>
      <c r="H873" t="s">
        <v>19</v>
      </c>
      <c r="I873">
        <f>VLOOKUP(E873,'[1]Winning index-IPL'!A$2:B$17,2,)</f>
        <v>0.55607499999999999</v>
      </c>
      <c r="J873">
        <f>VLOOKUP(F873,'[1]Winning index-IPL'!A$2:B$17,2,)</f>
        <v>0.49295800000000001</v>
      </c>
      <c r="K873">
        <f>VLOOKUP(H873,'[1]Winning index-IPL'!A$2:B$17,2,)</f>
        <v>0.55607499999999999</v>
      </c>
      <c r="L873">
        <f t="shared" si="13"/>
        <v>0</v>
      </c>
    </row>
    <row r="874" spans="1:12" x14ac:dyDescent="0.35">
      <c r="A874" t="s">
        <v>227</v>
      </c>
      <c r="B874" s="5">
        <v>44479</v>
      </c>
      <c r="C874">
        <v>2021</v>
      </c>
      <c r="D874" t="s">
        <v>192</v>
      </c>
      <c r="E874" t="s">
        <v>12</v>
      </c>
      <c r="F874" t="s">
        <v>80</v>
      </c>
      <c r="G874" t="s">
        <v>208</v>
      </c>
      <c r="H874" t="s">
        <v>80</v>
      </c>
      <c r="I874">
        <f>VLOOKUP(E874,'[1]Winning index-IPL'!A$2:B$17,2,)</f>
        <v>0.47196300000000002</v>
      </c>
      <c r="J874">
        <f>VLOOKUP(F874,'[1]Winning index-IPL'!A$2:B$17,2,)</f>
        <v>0.56989199999999995</v>
      </c>
      <c r="K874">
        <f>VLOOKUP(H874,'[1]Winning index-IPL'!A$2:B$17,2,)</f>
        <v>0.56989199999999995</v>
      </c>
      <c r="L874">
        <f t="shared" si="13"/>
        <v>0</v>
      </c>
    </row>
    <row r="875" spans="1:12" x14ac:dyDescent="0.35">
      <c r="A875" t="s">
        <v>229</v>
      </c>
      <c r="B875" s="5">
        <v>44480</v>
      </c>
      <c r="C875">
        <v>2021</v>
      </c>
      <c r="D875" t="s">
        <v>204</v>
      </c>
      <c r="E875" t="s">
        <v>24</v>
      </c>
      <c r="F875" t="s">
        <v>17</v>
      </c>
      <c r="G875" t="s">
        <v>207</v>
      </c>
      <c r="H875" t="s">
        <v>17</v>
      </c>
      <c r="I875">
        <f>VLOOKUP(E875,'[1]Winning index-IPL'!A$2:B$17,2,)</f>
        <v>0.48130800000000001</v>
      </c>
      <c r="J875">
        <f>VLOOKUP(F875,'[1]Winning index-IPL'!A$2:B$17,2,)</f>
        <v>0.49532700000000002</v>
      </c>
      <c r="K875">
        <f>VLOOKUP(H875,'[1]Winning index-IPL'!A$2:B$17,2,)</f>
        <v>0.49532700000000002</v>
      </c>
      <c r="L875">
        <f t="shared" si="13"/>
        <v>0</v>
      </c>
    </row>
    <row r="876" spans="1:12" x14ac:dyDescent="0.35">
      <c r="A876" t="s">
        <v>229</v>
      </c>
      <c r="B876" s="5">
        <v>44482</v>
      </c>
      <c r="C876">
        <v>2021</v>
      </c>
      <c r="D876" t="s">
        <v>194</v>
      </c>
      <c r="E876" t="s">
        <v>12</v>
      </c>
      <c r="F876" t="s">
        <v>17</v>
      </c>
      <c r="G876" t="s">
        <v>207</v>
      </c>
      <c r="H876" t="s">
        <v>17</v>
      </c>
      <c r="I876">
        <f>VLOOKUP(E876,'[1]Winning index-IPL'!A$2:B$17,2,)</f>
        <v>0.47196300000000002</v>
      </c>
      <c r="J876">
        <f>VLOOKUP(F876,'[1]Winning index-IPL'!A$2:B$17,2,)</f>
        <v>0.49532700000000002</v>
      </c>
      <c r="K876">
        <f>VLOOKUP(H876,'[1]Winning index-IPL'!A$2:B$17,2,)</f>
        <v>0.49532700000000002</v>
      </c>
      <c r="L876">
        <f t="shared" si="13"/>
        <v>0</v>
      </c>
    </row>
    <row r="877" spans="1:12" x14ac:dyDescent="0.35">
      <c r="A877" t="s">
        <v>227</v>
      </c>
      <c r="B877" s="5">
        <v>44484</v>
      </c>
      <c r="C877">
        <v>2021</v>
      </c>
      <c r="D877" t="s">
        <v>158</v>
      </c>
      <c r="E877" t="s">
        <v>80</v>
      </c>
      <c r="F877" t="s">
        <v>17</v>
      </c>
      <c r="G877" t="s">
        <v>208</v>
      </c>
      <c r="H877" t="s">
        <v>80</v>
      </c>
      <c r="I877">
        <f>VLOOKUP(E877,'[1]Winning index-IPL'!A$2:B$17,2,)</f>
        <v>0.56989199999999995</v>
      </c>
      <c r="J877">
        <f>VLOOKUP(F877,'[1]Winning index-IPL'!A$2:B$17,2,)</f>
        <v>0.49532700000000002</v>
      </c>
      <c r="K877">
        <f>VLOOKUP(H877,'[1]Winning index-IPL'!A$2:B$17,2,)</f>
        <v>0.56989199999999995</v>
      </c>
      <c r="L877">
        <f t="shared" si="13"/>
        <v>0</v>
      </c>
    </row>
    <row r="878" spans="1:12" x14ac:dyDescent="0.35">
      <c r="A878" t="s">
        <v>148</v>
      </c>
      <c r="B878" s="5">
        <v>44646</v>
      </c>
      <c r="C878">
        <v>2022</v>
      </c>
      <c r="D878">
        <v>1</v>
      </c>
      <c r="E878" t="s">
        <v>80</v>
      </c>
      <c r="F878" t="s">
        <v>17</v>
      </c>
      <c r="G878" t="s">
        <v>224</v>
      </c>
      <c r="H878" t="s">
        <v>17</v>
      </c>
      <c r="I878">
        <f>VLOOKUP(E878,'[1]Winning index-IPL'!A$2:B$17,2,)</f>
        <v>0.56989199999999995</v>
      </c>
      <c r="J878">
        <f>VLOOKUP(F878,'[1]Winning index-IPL'!A$2:B$17,2,)</f>
        <v>0.49532700000000002</v>
      </c>
      <c r="K878">
        <f>VLOOKUP(H878,'[1]Winning index-IPL'!A$2:B$17,2,)</f>
        <v>0.49532700000000002</v>
      </c>
      <c r="L878">
        <f t="shared" si="13"/>
        <v>1</v>
      </c>
    </row>
    <row r="879" spans="1:12" x14ac:dyDescent="0.35">
      <c r="A879" t="s">
        <v>148</v>
      </c>
      <c r="B879" s="5">
        <v>44647</v>
      </c>
      <c r="C879">
        <v>2022</v>
      </c>
      <c r="D879">
        <v>3</v>
      </c>
      <c r="E879" t="s">
        <v>24</v>
      </c>
      <c r="F879" t="s">
        <v>21</v>
      </c>
      <c r="G879" t="s">
        <v>230</v>
      </c>
      <c r="H879" t="s">
        <v>21</v>
      </c>
      <c r="I879">
        <f>VLOOKUP(E879,'[1]Winning index-IPL'!A$2:B$17,2,)</f>
        <v>0.48130800000000001</v>
      </c>
      <c r="J879">
        <f>VLOOKUP(F879,'[1]Winning index-IPL'!A$2:B$17,2,)</f>
        <v>0.46428599999999998</v>
      </c>
      <c r="K879">
        <f>VLOOKUP(H879,'[1]Winning index-IPL'!A$2:B$17,2,)</f>
        <v>0.46428599999999998</v>
      </c>
      <c r="L879">
        <f t="shared" si="13"/>
        <v>1</v>
      </c>
    </row>
    <row r="880" spans="1:12" x14ac:dyDescent="0.35">
      <c r="A880" t="s">
        <v>148</v>
      </c>
      <c r="B880" s="5">
        <v>44647</v>
      </c>
      <c r="C880">
        <v>2022</v>
      </c>
      <c r="D880">
        <v>2</v>
      </c>
      <c r="E880" t="s">
        <v>19</v>
      </c>
      <c r="F880" t="s">
        <v>12</v>
      </c>
      <c r="G880" t="s">
        <v>181</v>
      </c>
      <c r="H880" t="s">
        <v>12</v>
      </c>
      <c r="I880">
        <f>VLOOKUP(E880,'[1]Winning index-IPL'!A$2:B$17,2,)</f>
        <v>0.55607499999999999</v>
      </c>
      <c r="J880">
        <f>VLOOKUP(F880,'[1]Winning index-IPL'!A$2:B$17,2,)</f>
        <v>0.47196300000000002</v>
      </c>
      <c r="K880">
        <f>VLOOKUP(H880,'[1]Winning index-IPL'!A$2:B$17,2,)</f>
        <v>0.47196300000000002</v>
      </c>
      <c r="L880">
        <f t="shared" si="13"/>
        <v>1</v>
      </c>
    </row>
    <row r="881" spans="1:12" x14ac:dyDescent="0.35">
      <c r="A881" t="s">
        <v>148</v>
      </c>
      <c r="B881" s="5">
        <v>44648</v>
      </c>
      <c r="C881">
        <v>2022</v>
      </c>
      <c r="D881">
        <v>4</v>
      </c>
      <c r="E881" t="s">
        <v>18</v>
      </c>
      <c r="F881" t="s">
        <v>14</v>
      </c>
      <c r="G881" t="s">
        <v>224</v>
      </c>
      <c r="H881" t="s">
        <v>14</v>
      </c>
      <c r="I881">
        <f>VLOOKUP(E881,'[1]Winning index-IPL'!A$2:B$17,2,)</f>
        <v>0.64285700000000001</v>
      </c>
      <c r="J881">
        <f>VLOOKUP(F881,'[1]Winning index-IPL'!A$2:B$17,2,)</f>
        <v>0.71428599999999998</v>
      </c>
      <c r="K881">
        <f>VLOOKUP(H881,'[1]Winning index-IPL'!A$2:B$17,2,)</f>
        <v>0.71428599999999998</v>
      </c>
      <c r="L881">
        <f t="shared" si="13"/>
        <v>0</v>
      </c>
    </row>
    <row r="882" spans="1:12" x14ac:dyDescent="0.35">
      <c r="A882" t="s">
        <v>197</v>
      </c>
      <c r="B882" s="5">
        <v>44649</v>
      </c>
      <c r="C882">
        <v>2022</v>
      </c>
      <c r="D882">
        <v>5</v>
      </c>
      <c r="E882" t="s">
        <v>22</v>
      </c>
      <c r="F882" t="s">
        <v>25</v>
      </c>
      <c r="G882" t="s">
        <v>231</v>
      </c>
      <c r="H882" t="s">
        <v>22</v>
      </c>
      <c r="I882">
        <f>VLOOKUP(E882,'[1]Winning index-IPL'!A$2:B$17,2,)</f>
        <v>0.49462400000000001</v>
      </c>
      <c r="J882">
        <f>VLOOKUP(F882,'[1]Winning index-IPL'!A$2:B$17,2,)</f>
        <v>0.49295800000000001</v>
      </c>
      <c r="K882">
        <f>VLOOKUP(H882,'[1]Winning index-IPL'!A$2:B$17,2,)</f>
        <v>0.49462400000000001</v>
      </c>
      <c r="L882">
        <f t="shared" si="13"/>
        <v>0</v>
      </c>
    </row>
    <row r="883" spans="1:12" x14ac:dyDescent="0.35">
      <c r="A883" t="s">
        <v>148</v>
      </c>
      <c r="B883" s="5">
        <v>44650</v>
      </c>
      <c r="C883">
        <v>2022</v>
      </c>
      <c r="D883">
        <v>6</v>
      </c>
      <c r="E883" t="s">
        <v>17</v>
      </c>
      <c r="F883" t="s">
        <v>24</v>
      </c>
      <c r="G883" t="s">
        <v>230</v>
      </c>
      <c r="H883" t="s">
        <v>24</v>
      </c>
      <c r="I883">
        <f>VLOOKUP(E883,'[1]Winning index-IPL'!A$2:B$17,2,)</f>
        <v>0.49532700000000002</v>
      </c>
      <c r="J883">
        <f>VLOOKUP(F883,'[1]Winning index-IPL'!A$2:B$17,2,)</f>
        <v>0.48130800000000001</v>
      </c>
      <c r="K883">
        <f>VLOOKUP(H883,'[1]Winning index-IPL'!A$2:B$17,2,)</f>
        <v>0.48130800000000001</v>
      </c>
      <c r="L883">
        <f t="shared" si="13"/>
        <v>1</v>
      </c>
    </row>
    <row r="884" spans="1:12" x14ac:dyDescent="0.35">
      <c r="A884" t="s">
        <v>148</v>
      </c>
      <c r="B884" s="5">
        <v>44651</v>
      </c>
      <c r="C884">
        <v>2022</v>
      </c>
      <c r="D884">
        <v>7</v>
      </c>
      <c r="E884" t="s">
        <v>80</v>
      </c>
      <c r="F884" t="s">
        <v>18</v>
      </c>
      <c r="G884" t="s">
        <v>181</v>
      </c>
      <c r="H884" t="s">
        <v>18</v>
      </c>
      <c r="I884">
        <f>VLOOKUP(E884,'[1]Winning index-IPL'!A$2:B$17,2,)</f>
        <v>0.56989199999999995</v>
      </c>
      <c r="J884">
        <f>VLOOKUP(F884,'[1]Winning index-IPL'!A$2:B$17,2,)</f>
        <v>0.64285700000000001</v>
      </c>
      <c r="K884">
        <f>VLOOKUP(H884,'[1]Winning index-IPL'!A$2:B$17,2,)</f>
        <v>0.64285700000000001</v>
      </c>
      <c r="L884">
        <f t="shared" si="13"/>
        <v>0</v>
      </c>
    </row>
    <row r="885" spans="1:12" x14ac:dyDescent="0.35">
      <c r="A885" t="s">
        <v>148</v>
      </c>
      <c r="B885" s="5">
        <v>44652</v>
      </c>
      <c r="C885">
        <v>2022</v>
      </c>
      <c r="D885">
        <v>8</v>
      </c>
      <c r="E885" t="s">
        <v>21</v>
      </c>
      <c r="F885" t="s">
        <v>17</v>
      </c>
      <c r="G885" t="s">
        <v>224</v>
      </c>
      <c r="H885" t="s">
        <v>17</v>
      </c>
      <c r="I885">
        <f>VLOOKUP(E885,'[1]Winning index-IPL'!A$2:B$17,2,)</f>
        <v>0.46428599999999998</v>
      </c>
      <c r="J885">
        <f>VLOOKUP(F885,'[1]Winning index-IPL'!A$2:B$17,2,)</f>
        <v>0.49532700000000002</v>
      </c>
      <c r="K885">
        <f>VLOOKUP(H885,'[1]Winning index-IPL'!A$2:B$17,2,)</f>
        <v>0.49532700000000002</v>
      </c>
      <c r="L885">
        <f t="shared" si="13"/>
        <v>0</v>
      </c>
    </row>
    <row r="886" spans="1:12" x14ac:dyDescent="0.35">
      <c r="A886" t="s">
        <v>197</v>
      </c>
      <c r="B886" s="5">
        <v>44653</v>
      </c>
      <c r="C886">
        <v>2022</v>
      </c>
      <c r="D886">
        <v>10</v>
      </c>
      <c r="E886" t="s">
        <v>14</v>
      </c>
      <c r="F886" t="s">
        <v>12</v>
      </c>
      <c r="G886" t="s">
        <v>231</v>
      </c>
      <c r="H886" t="s">
        <v>14</v>
      </c>
      <c r="I886">
        <f>VLOOKUP(E886,'[1]Winning index-IPL'!A$2:B$17,2,)</f>
        <v>0.71428599999999998</v>
      </c>
      <c r="J886">
        <f>VLOOKUP(F886,'[1]Winning index-IPL'!A$2:B$17,2,)</f>
        <v>0.47196300000000002</v>
      </c>
      <c r="K886">
        <f>VLOOKUP(H886,'[1]Winning index-IPL'!A$2:B$17,2,)</f>
        <v>0.71428599999999998</v>
      </c>
      <c r="L886">
        <f t="shared" si="13"/>
        <v>0</v>
      </c>
    </row>
    <row r="887" spans="1:12" x14ac:dyDescent="0.35">
      <c r="A887" t="s">
        <v>148</v>
      </c>
      <c r="B887" s="5">
        <v>44653</v>
      </c>
      <c r="C887">
        <v>2022</v>
      </c>
      <c r="D887">
        <v>9</v>
      </c>
      <c r="E887" t="s">
        <v>22</v>
      </c>
      <c r="F887" t="s">
        <v>19</v>
      </c>
      <c r="G887" t="s">
        <v>230</v>
      </c>
      <c r="H887" t="s">
        <v>22</v>
      </c>
      <c r="I887">
        <f>VLOOKUP(E887,'[1]Winning index-IPL'!A$2:B$17,2,)</f>
        <v>0.49462400000000001</v>
      </c>
      <c r="J887">
        <f>VLOOKUP(F887,'[1]Winning index-IPL'!A$2:B$17,2,)</f>
        <v>0.55607499999999999</v>
      </c>
      <c r="K887">
        <f>VLOOKUP(H887,'[1]Winning index-IPL'!A$2:B$17,2,)</f>
        <v>0.49462400000000001</v>
      </c>
      <c r="L887">
        <f t="shared" si="13"/>
        <v>1</v>
      </c>
    </row>
    <row r="888" spans="1:12" x14ac:dyDescent="0.35">
      <c r="A888" t="s">
        <v>148</v>
      </c>
      <c r="B888" s="5">
        <v>44654</v>
      </c>
      <c r="C888">
        <v>2022</v>
      </c>
      <c r="D888">
        <v>11</v>
      </c>
      <c r="E888" t="s">
        <v>21</v>
      </c>
      <c r="F888" t="s">
        <v>80</v>
      </c>
      <c r="G888" t="s">
        <v>181</v>
      </c>
      <c r="H888" t="s">
        <v>21</v>
      </c>
      <c r="I888">
        <f>VLOOKUP(E888,'[1]Winning index-IPL'!A$2:B$17,2,)</f>
        <v>0.46428599999999998</v>
      </c>
      <c r="J888">
        <f>VLOOKUP(F888,'[1]Winning index-IPL'!A$2:B$17,2,)</f>
        <v>0.56989199999999995</v>
      </c>
      <c r="K888">
        <f>VLOOKUP(H888,'[1]Winning index-IPL'!A$2:B$17,2,)</f>
        <v>0.46428599999999998</v>
      </c>
      <c r="L888">
        <f t="shared" si="13"/>
        <v>1</v>
      </c>
    </row>
    <row r="889" spans="1:12" x14ac:dyDescent="0.35">
      <c r="A889" t="s">
        <v>148</v>
      </c>
      <c r="B889" s="5">
        <v>44655</v>
      </c>
      <c r="C889">
        <v>2022</v>
      </c>
      <c r="D889">
        <v>12</v>
      </c>
      <c r="E889" t="s">
        <v>18</v>
      </c>
      <c r="F889" t="s">
        <v>25</v>
      </c>
      <c r="G889" t="s">
        <v>230</v>
      </c>
      <c r="H889" t="s">
        <v>18</v>
      </c>
      <c r="I889">
        <f>VLOOKUP(E889,'[1]Winning index-IPL'!A$2:B$17,2,)</f>
        <v>0.64285700000000001</v>
      </c>
      <c r="J889">
        <f>VLOOKUP(F889,'[1]Winning index-IPL'!A$2:B$17,2,)</f>
        <v>0.49295800000000001</v>
      </c>
      <c r="K889">
        <f>VLOOKUP(H889,'[1]Winning index-IPL'!A$2:B$17,2,)</f>
        <v>0.64285700000000001</v>
      </c>
      <c r="L889">
        <f t="shared" si="13"/>
        <v>0</v>
      </c>
    </row>
    <row r="890" spans="1:12" x14ac:dyDescent="0.35">
      <c r="A890" t="s">
        <v>148</v>
      </c>
      <c r="B890" s="5">
        <v>44656</v>
      </c>
      <c r="C890">
        <v>2022</v>
      </c>
      <c r="D890">
        <v>13</v>
      </c>
      <c r="E890" t="s">
        <v>22</v>
      </c>
      <c r="F890" t="s">
        <v>24</v>
      </c>
      <c r="G890" t="s">
        <v>224</v>
      </c>
      <c r="H890" t="s">
        <v>24</v>
      </c>
      <c r="I890">
        <f>VLOOKUP(E890,'[1]Winning index-IPL'!A$2:B$17,2,)</f>
        <v>0.49462400000000001</v>
      </c>
      <c r="J890">
        <f>VLOOKUP(F890,'[1]Winning index-IPL'!A$2:B$17,2,)</f>
        <v>0.48130800000000001</v>
      </c>
      <c r="K890">
        <f>VLOOKUP(H890,'[1]Winning index-IPL'!A$2:B$17,2,)</f>
        <v>0.48130800000000001</v>
      </c>
      <c r="L890">
        <f t="shared" si="13"/>
        <v>1</v>
      </c>
    </row>
    <row r="891" spans="1:12" x14ac:dyDescent="0.35">
      <c r="A891" t="s">
        <v>197</v>
      </c>
      <c r="B891" s="5">
        <v>44657</v>
      </c>
      <c r="C891">
        <v>2022</v>
      </c>
      <c r="D891">
        <v>14</v>
      </c>
      <c r="E891" t="s">
        <v>19</v>
      </c>
      <c r="F891" t="s">
        <v>17</v>
      </c>
      <c r="G891" t="s">
        <v>231</v>
      </c>
      <c r="H891" t="s">
        <v>17</v>
      </c>
      <c r="I891">
        <f>VLOOKUP(E891,'[1]Winning index-IPL'!A$2:B$17,2,)</f>
        <v>0.55607499999999999</v>
      </c>
      <c r="J891">
        <f>VLOOKUP(F891,'[1]Winning index-IPL'!A$2:B$17,2,)</f>
        <v>0.49532700000000002</v>
      </c>
      <c r="K891">
        <f>VLOOKUP(H891,'[1]Winning index-IPL'!A$2:B$17,2,)</f>
        <v>0.49532700000000002</v>
      </c>
      <c r="L891">
        <f t="shared" si="13"/>
        <v>1</v>
      </c>
    </row>
    <row r="892" spans="1:12" x14ac:dyDescent="0.35">
      <c r="A892" t="s">
        <v>148</v>
      </c>
      <c r="B892" s="5">
        <v>44658</v>
      </c>
      <c r="C892">
        <v>2022</v>
      </c>
      <c r="D892">
        <v>15</v>
      </c>
      <c r="E892" t="s">
        <v>12</v>
      </c>
      <c r="F892" t="s">
        <v>18</v>
      </c>
      <c r="G892" t="s">
        <v>230</v>
      </c>
      <c r="H892" t="s">
        <v>18</v>
      </c>
      <c r="I892">
        <f>VLOOKUP(E892,'[1]Winning index-IPL'!A$2:B$17,2,)</f>
        <v>0.47196300000000002</v>
      </c>
      <c r="J892">
        <f>VLOOKUP(F892,'[1]Winning index-IPL'!A$2:B$17,2,)</f>
        <v>0.64285700000000001</v>
      </c>
      <c r="K892">
        <f>VLOOKUP(H892,'[1]Winning index-IPL'!A$2:B$17,2,)</f>
        <v>0.64285700000000001</v>
      </c>
      <c r="L892">
        <f t="shared" si="13"/>
        <v>0</v>
      </c>
    </row>
    <row r="893" spans="1:12" x14ac:dyDescent="0.35">
      <c r="A893" t="s">
        <v>148</v>
      </c>
      <c r="B893" s="5">
        <v>44659</v>
      </c>
      <c r="C893">
        <v>2022</v>
      </c>
      <c r="D893">
        <v>16</v>
      </c>
      <c r="E893" t="s">
        <v>21</v>
      </c>
      <c r="F893" t="s">
        <v>14</v>
      </c>
      <c r="G893" t="s">
        <v>181</v>
      </c>
      <c r="H893" t="s">
        <v>14</v>
      </c>
      <c r="I893">
        <f>VLOOKUP(E893,'[1]Winning index-IPL'!A$2:B$17,2,)</f>
        <v>0.46428599999999998</v>
      </c>
      <c r="J893">
        <f>VLOOKUP(F893,'[1]Winning index-IPL'!A$2:B$17,2,)</f>
        <v>0.71428599999999998</v>
      </c>
      <c r="K893">
        <f>VLOOKUP(H893,'[1]Winning index-IPL'!A$2:B$17,2,)</f>
        <v>0.71428599999999998</v>
      </c>
      <c r="L893">
        <f t="shared" si="13"/>
        <v>0</v>
      </c>
    </row>
    <row r="894" spans="1:12" x14ac:dyDescent="0.35">
      <c r="A894" t="s">
        <v>197</v>
      </c>
      <c r="B894" s="5">
        <v>44660</v>
      </c>
      <c r="C894">
        <v>2022</v>
      </c>
      <c r="D894">
        <v>18</v>
      </c>
      <c r="E894" t="s">
        <v>19</v>
      </c>
      <c r="F894" t="s">
        <v>24</v>
      </c>
      <c r="G894" t="s">
        <v>231</v>
      </c>
      <c r="H894" t="s">
        <v>24</v>
      </c>
      <c r="I894">
        <f>VLOOKUP(E894,'[1]Winning index-IPL'!A$2:B$17,2,)</f>
        <v>0.55607499999999999</v>
      </c>
      <c r="J894">
        <f>VLOOKUP(F894,'[1]Winning index-IPL'!A$2:B$17,2,)</f>
        <v>0.48130800000000001</v>
      </c>
      <c r="K894">
        <f>VLOOKUP(H894,'[1]Winning index-IPL'!A$2:B$17,2,)</f>
        <v>0.48130800000000001</v>
      </c>
      <c r="L894">
        <f t="shared" si="13"/>
        <v>1</v>
      </c>
    </row>
    <row r="895" spans="1:12" x14ac:dyDescent="0.35">
      <c r="A895" t="s">
        <v>148</v>
      </c>
      <c r="B895" s="5">
        <v>44660</v>
      </c>
      <c r="C895">
        <v>2022</v>
      </c>
      <c r="D895">
        <v>17</v>
      </c>
      <c r="E895" t="s">
        <v>80</v>
      </c>
      <c r="F895" t="s">
        <v>25</v>
      </c>
      <c r="G895" t="s">
        <v>230</v>
      </c>
      <c r="H895" t="s">
        <v>25</v>
      </c>
      <c r="I895">
        <f>VLOOKUP(E895,'[1]Winning index-IPL'!A$2:B$17,2,)</f>
        <v>0.56989199999999995</v>
      </c>
      <c r="J895">
        <f>VLOOKUP(F895,'[1]Winning index-IPL'!A$2:B$17,2,)</f>
        <v>0.49295800000000001</v>
      </c>
      <c r="K895">
        <f>VLOOKUP(H895,'[1]Winning index-IPL'!A$2:B$17,2,)</f>
        <v>0.49295800000000001</v>
      </c>
      <c r="L895">
        <f t="shared" si="13"/>
        <v>1</v>
      </c>
    </row>
    <row r="896" spans="1:12" x14ac:dyDescent="0.35">
      <c r="A896" t="s">
        <v>148</v>
      </c>
      <c r="B896" s="5">
        <v>44661</v>
      </c>
      <c r="C896">
        <v>2022</v>
      </c>
      <c r="D896">
        <v>20</v>
      </c>
      <c r="E896" t="s">
        <v>22</v>
      </c>
      <c r="F896" t="s">
        <v>18</v>
      </c>
      <c r="G896" t="s">
        <v>224</v>
      </c>
      <c r="H896" t="s">
        <v>22</v>
      </c>
      <c r="I896">
        <f>VLOOKUP(E896,'[1]Winning index-IPL'!A$2:B$17,2,)</f>
        <v>0.49462400000000001</v>
      </c>
      <c r="J896">
        <f>VLOOKUP(F896,'[1]Winning index-IPL'!A$2:B$17,2,)</f>
        <v>0.64285700000000001</v>
      </c>
      <c r="K896">
        <f>VLOOKUP(H896,'[1]Winning index-IPL'!A$2:B$17,2,)</f>
        <v>0.49462400000000001</v>
      </c>
      <c r="L896">
        <f t="shared" si="13"/>
        <v>1</v>
      </c>
    </row>
    <row r="897" spans="1:12" x14ac:dyDescent="0.35">
      <c r="A897" t="s">
        <v>148</v>
      </c>
      <c r="B897" s="5">
        <v>44661</v>
      </c>
      <c r="C897">
        <v>2022</v>
      </c>
      <c r="D897">
        <v>19</v>
      </c>
      <c r="E897" t="s">
        <v>12</v>
      </c>
      <c r="F897" t="s">
        <v>17</v>
      </c>
      <c r="G897" t="s">
        <v>181</v>
      </c>
      <c r="H897" t="s">
        <v>12</v>
      </c>
      <c r="I897">
        <f>VLOOKUP(E897,'[1]Winning index-IPL'!A$2:B$17,2,)</f>
        <v>0.47196300000000002</v>
      </c>
      <c r="J897">
        <f>VLOOKUP(F897,'[1]Winning index-IPL'!A$2:B$17,2,)</f>
        <v>0.49532700000000002</v>
      </c>
      <c r="K897">
        <f>VLOOKUP(H897,'[1]Winning index-IPL'!A$2:B$17,2,)</f>
        <v>0.47196300000000002</v>
      </c>
      <c r="L897">
        <f t="shared" si="13"/>
        <v>1</v>
      </c>
    </row>
    <row r="898" spans="1:12" x14ac:dyDescent="0.35">
      <c r="A898" t="s">
        <v>148</v>
      </c>
      <c r="B898" s="5">
        <v>44662</v>
      </c>
      <c r="C898">
        <v>2022</v>
      </c>
      <c r="D898">
        <v>21</v>
      </c>
      <c r="E898" t="s">
        <v>14</v>
      </c>
      <c r="F898" t="s">
        <v>25</v>
      </c>
      <c r="G898" t="s">
        <v>230</v>
      </c>
      <c r="H898" t="s">
        <v>25</v>
      </c>
      <c r="I898">
        <f>VLOOKUP(E898,'[1]Winning index-IPL'!A$2:B$17,2,)</f>
        <v>0.71428599999999998</v>
      </c>
      <c r="J898">
        <f>VLOOKUP(F898,'[1]Winning index-IPL'!A$2:B$17,2,)</f>
        <v>0.49295800000000001</v>
      </c>
      <c r="K898">
        <f>VLOOKUP(H898,'[1]Winning index-IPL'!A$2:B$17,2,)</f>
        <v>0.49295800000000001</v>
      </c>
      <c r="L898">
        <f t="shared" si="13"/>
        <v>1</v>
      </c>
    </row>
    <row r="899" spans="1:12" x14ac:dyDescent="0.35">
      <c r="A899" t="s">
        <v>148</v>
      </c>
      <c r="B899" s="5">
        <v>44663</v>
      </c>
      <c r="C899">
        <v>2022</v>
      </c>
      <c r="D899">
        <v>22</v>
      </c>
      <c r="E899" t="s">
        <v>80</v>
      </c>
      <c r="F899" t="s">
        <v>24</v>
      </c>
      <c r="G899" t="s">
        <v>230</v>
      </c>
      <c r="H899" t="s">
        <v>80</v>
      </c>
      <c r="I899">
        <f>VLOOKUP(E899,'[1]Winning index-IPL'!A$2:B$17,2,)</f>
        <v>0.56989199999999995</v>
      </c>
      <c r="J899">
        <f>VLOOKUP(F899,'[1]Winning index-IPL'!A$2:B$17,2,)</f>
        <v>0.48130800000000001</v>
      </c>
      <c r="K899">
        <f>VLOOKUP(H899,'[1]Winning index-IPL'!A$2:B$17,2,)</f>
        <v>0.56989199999999995</v>
      </c>
      <c r="L899">
        <f t="shared" ref="L899:L951" si="14">IF(OR(K899&gt;J899,K899&gt;I899),0,1)</f>
        <v>0</v>
      </c>
    </row>
    <row r="900" spans="1:12" x14ac:dyDescent="0.35">
      <c r="A900" t="s">
        <v>197</v>
      </c>
      <c r="B900" s="5">
        <v>44664</v>
      </c>
      <c r="C900">
        <v>2022</v>
      </c>
      <c r="D900">
        <v>23</v>
      </c>
      <c r="E900" t="s">
        <v>21</v>
      </c>
      <c r="F900" t="s">
        <v>19</v>
      </c>
      <c r="G900" t="s">
        <v>231</v>
      </c>
      <c r="H900" t="s">
        <v>21</v>
      </c>
      <c r="I900">
        <f>VLOOKUP(E900,'[1]Winning index-IPL'!A$2:B$17,2,)</f>
        <v>0.46428599999999998</v>
      </c>
      <c r="J900">
        <f>VLOOKUP(F900,'[1]Winning index-IPL'!A$2:B$17,2,)</f>
        <v>0.55607499999999999</v>
      </c>
      <c r="K900">
        <f>VLOOKUP(H900,'[1]Winning index-IPL'!A$2:B$17,2,)</f>
        <v>0.46428599999999998</v>
      </c>
      <c r="L900">
        <f t="shared" si="14"/>
        <v>1</v>
      </c>
    </row>
    <row r="901" spans="1:12" x14ac:dyDescent="0.35">
      <c r="A901" t="s">
        <v>148</v>
      </c>
      <c r="B901" s="5">
        <v>44665</v>
      </c>
      <c r="C901">
        <v>2022</v>
      </c>
      <c r="D901">
        <v>24</v>
      </c>
      <c r="E901" t="s">
        <v>14</v>
      </c>
      <c r="F901" t="s">
        <v>22</v>
      </c>
      <c r="G901" t="s">
        <v>230</v>
      </c>
      <c r="H901" t="s">
        <v>14</v>
      </c>
      <c r="I901">
        <f>VLOOKUP(E901,'[1]Winning index-IPL'!A$2:B$17,2,)</f>
        <v>0.71428599999999998</v>
      </c>
      <c r="J901">
        <f>VLOOKUP(F901,'[1]Winning index-IPL'!A$2:B$17,2,)</f>
        <v>0.49462400000000001</v>
      </c>
      <c r="K901">
        <f>VLOOKUP(H901,'[1]Winning index-IPL'!A$2:B$17,2,)</f>
        <v>0.71428599999999998</v>
      </c>
      <c r="L901">
        <f t="shared" si="14"/>
        <v>0</v>
      </c>
    </row>
    <row r="902" spans="1:12" x14ac:dyDescent="0.35">
      <c r="A902" t="s">
        <v>148</v>
      </c>
      <c r="B902" s="5">
        <v>44666</v>
      </c>
      <c r="C902">
        <v>2022</v>
      </c>
      <c r="D902">
        <v>25</v>
      </c>
      <c r="E902" t="s">
        <v>17</v>
      </c>
      <c r="F902" t="s">
        <v>25</v>
      </c>
      <c r="G902" t="s">
        <v>181</v>
      </c>
      <c r="H902" t="s">
        <v>25</v>
      </c>
      <c r="I902">
        <f>VLOOKUP(E902,'[1]Winning index-IPL'!A$2:B$17,2,)</f>
        <v>0.49532700000000002</v>
      </c>
      <c r="J902">
        <f>VLOOKUP(F902,'[1]Winning index-IPL'!A$2:B$17,2,)</f>
        <v>0.49295800000000001</v>
      </c>
      <c r="K902">
        <f>VLOOKUP(H902,'[1]Winning index-IPL'!A$2:B$17,2,)</f>
        <v>0.49295800000000001</v>
      </c>
      <c r="L902">
        <f t="shared" si="14"/>
        <v>1</v>
      </c>
    </row>
    <row r="903" spans="1:12" x14ac:dyDescent="0.35">
      <c r="A903" t="s">
        <v>148</v>
      </c>
      <c r="B903" s="5">
        <v>44667</v>
      </c>
      <c r="C903">
        <v>2022</v>
      </c>
      <c r="D903">
        <v>27</v>
      </c>
      <c r="E903" t="s">
        <v>24</v>
      </c>
      <c r="F903" t="s">
        <v>12</v>
      </c>
      <c r="G903" t="s">
        <v>224</v>
      </c>
      <c r="H903" t="s">
        <v>24</v>
      </c>
      <c r="I903">
        <f>VLOOKUP(E903,'[1]Winning index-IPL'!A$2:B$17,2,)</f>
        <v>0.48130800000000001</v>
      </c>
      <c r="J903">
        <f>VLOOKUP(F903,'[1]Winning index-IPL'!A$2:B$17,2,)</f>
        <v>0.47196300000000002</v>
      </c>
      <c r="K903">
        <f>VLOOKUP(H903,'[1]Winning index-IPL'!A$2:B$17,2,)</f>
        <v>0.48130800000000001</v>
      </c>
      <c r="L903">
        <f t="shared" si="14"/>
        <v>0</v>
      </c>
    </row>
    <row r="904" spans="1:12" x14ac:dyDescent="0.35">
      <c r="A904" t="s">
        <v>148</v>
      </c>
      <c r="B904" s="5">
        <v>44667</v>
      </c>
      <c r="C904">
        <v>2022</v>
      </c>
      <c r="D904">
        <v>26</v>
      </c>
      <c r="E904" t="s">
        <v>18</v>
      </c>
      <c r="F904" t="s">
        <v>19</v>
      </c>
      <c r="G904" t="s">
        <v>181</v>
      </c>
      <c r="H904" t="s">
        <v>18</v>
      </c>
      <c r="I904">
        <f>VLOOKUP(E904,'[1]Winning index-IPL'!A$2:B$17,2,)</f>
        <v>0.64285700000000001</v>
      </c>
      <c r="J904">
        <f>VLOOKUP(F904,'[1]Winning index-IPL'!A$2:B$17,2,)</f>
        <v>0.55607499999999999</v>
      </c>
      <c r="K904">
        <f>VLOOKUP(H904,'[1]Winning index-IPL'!A$2:B$17,2,)</f>
        <v>0.64285700000000001</v>
      </c>
      <c r="L904">
        <f t="shared" si="14"/>
        <v>0</v>
      </c>
    </row>
    <row r="905" spans="1:12" x14ac:dyDescent="0.35">
      <c r="A905" t="s">
        <v>197</v>
      </c>
      <c r="B905" s="5">
        <v>44668</v>
      </c>
      <c r="C905">
        <v>2022</v>
      </c>
      <c r="D905">
        <v>29</v>
      </c>
      <c r="E905" t="s">
        <v>80</v>
      </c>
      <c r="F905" t="s">
        <v>14</v>
      </c>
      <c r="G905" t="s">
        <v>231</v>
      </c>
      <c r="H905" t="s">
        <v>14</v>
      </c>
      <c r="I905">
        <f>VLOOKUP(E905,'[1]Winning index-IPL'!A$2:B$17,2,)</f>
        <v>0.56989199999999995</v>
      </c>
      <c r="J905">
        <f>VLOOKUP(F905,'[1]Winning index-IPL'!A$2:B$17,2,)</f>
        <v>0.71428599999999998</v>
      </c>
      <c r="K905">
        <f>VLOOKUP(H905,'[1]Winning index-IPL'!A$2:B$17,2,)</f>
        <v>0.71428599999999998</v>
      </c>
      <c r="L905">
        <f t="shared" si="14"/>
        <v>0</v>
      </c>
    </row>
    <row r="906" spans="1:12" x14ac:dyDescent="0.35">
      <c r="A906" t="s">
        <v>148</v>
      </c>
      <c r="B906" s="5">
        <v>44668</v>
      </c>
      <c r="C906">
        <v>2022</v>
      </c>
      <c r="D906">
        <v>28</v>
      </c>
      <c r="E906" t="s">
        <v>21</v>
      </c>
      <c r="F906" t="s">
        <v>25</v>
      </c>
      <c r="G906" t="s">
        <v>230</v>
      </c>
      <c r="H906" t="s">
        <v>25</v>
      </c>
      <c r="I906">
        <f>VLOOKUP(E906,'[1]Winning index-IPL'!A$2:B$17,2,)</f>
        <v>0.46428599999999998</v>
      </c>
      <c r="J906">
        <f>VLOOKUP(F906,'[1]Winning index-IPL'!A$2:B$17,2,)</f>
        <v>0.49295800000000001</v>
      </c>
      <c r="K906">
        <f>VLOOKUP(H906,'[1]Winning index-IPL'!A$2:B$17,2,)</f>
        <v>0.49295800000000001</v>
      </c>
      <c r="L906">
        <f t="shared" si="14"/>
        <v>0</v>
      </c>
    </row>
    <row r="907" spans="1:12" x14ac:dyDescent="0.35">
      <c r="A907" t="s">
        <v>148</v>
      </c>
      <c r="B907" s="5">
        <v>44669</v>
      </c>
      <c r="C907">
        <v>2022</v>
      </c>
      <c r="D907">
        <v>30</v>
      </c>
      <c r="E907" t="s">
        <v>22</v>
      </c>
      <c r="F907" t="s">
        <v>17</v>
      </c>
      <c r="G907" t="s">
        <v>181</v>
      </c>
      <c r="H907" t="s">
        <v>22</v>
      </c>
      <c r="I907">
        <f>VLOOKUP(E907,'[1]Winning index-IPL'!A$2:B$17,2,)</f>
        <v>0.49462400000000001</v>
      </c>
      <c r="J907">
        <f>VLOOKUP(F907,'[1]Winning index-IPL'!A$2:B$17,2,)</f>
        <v>0.49532700000000002</v>
      </c>
      <c r="K907">
        <f>VLOOKUP(H907,'[1]Winning index-IPL'!A$2:B$17,2,)</f>
        <v>0.49462400000000001</v>
      </c>
      <c r="L907">
        <f t="shared" si="14"/>
        <v>1</v>
      </c>
    </row>
    <row r="908" spans="1:12" x14ac:dyDescent="0.35">
      <c r="A908" t="s">
        <v>148</v>
      </c>
      <c r="B908" s="5">
        <v>44670</v>
      </c>
      <c r="C908">
        <v>2022</v>
      </c>
      <c r="D908">
        <v>31</v>
      </c>
      <c r="E908" t="s">
        <v>24</v>
      </c>
      <c r="F908" t="s">
        <v>18</v>
      </c>
      <c r="G908" t="s">
        <v>230</v>
      </c>
      <c r="H908" t="s">
        <v>24</v>
      </c>
      <c r="I908">
        <f>VLOOKUP(E908,'[1]Winning index-IPL'!A$2:B$17,2,)</f>
        <v>0.48130800000000001</v>
      </c>
      <c r="J908">
        <f>VLOOKUP(F908,'[1]Winning index-IPL'!A$2:B$17,2,)</f>
        <v>0.64285700000000001</v>
      </c>
      <c r="K908">
        <f>VLOOKUP(H908,'[1]Winning index-IPL'!A$2:B$17,2,)</f>
        <v>0.48130800000000001</v>
      </c>
      <c r="L908">
        <f t="shared" si="14"/>
        <v>1</v>
      </c>
    </row>
    <row r="909" spans="1:12" x14ac:dyDescent="0.35">
      <c r="A909" t="s">
        <v>148</v>
      </c>
      <c r="B909" s="5">
        <v>44671</v>
      </c>
      <c r="C909">
        <v>2022</v>
      </c>
      <c r="D909">
        <v>32</v>
      </c>
      <c r="E909" t="s">
        <v>21</v>
      </c>
      <c r="F909" t="s">
        <v>12</v>
      </c>
      <c r="G909" t="s">
        <v>181</v>
      </c>
      <c r="H909" t="s">
        <v>12</v>
      </c>
      <c r="I909">
        <f>VLOOKUP(E909,'[1]Winning index-IPL'!A$2:B$17,2,)</f>
        <v>0.46428599999999998</v>
      </c>
      <c r="J909">
        <f>VLOOKUP(F909,'[1]Winning index-IPL'!A$2:B$17,2,)</f>
        <v>0.47196300000000002</v>
      </c>
      <c r="K909">
        <f>VLOOKUP(H909,'[1]Winning index-IPL'!A$2:B$17,2,)</f>
        <v>0.47196300000000002</v>
      </c>
      <c r="L909">
        <f t="shared" si="14"/>
        <v>0</v>
      </c>
    </row>
    <row r="910" spans="1:12" x14ac:dyDescent="0.35">
      <c r="A910" t="s">
        <v>232</v>
      </c>
      <c r="B910" s="5">
        <v>44672</v>
      </c>
      <c r="C910">
        <v>2022</v>
      </c>
      <c r="D910">
        <v>33</v>
      </c>
      <c r="E910" t="s">
        <v>19</v>
      </c>
      <c r="F910" t="s">
        <v>80</v>
      </c>
      <c r="G910" t="s">
        <v>230</v>
      </c>
      <c r="H910" t="s">
        <v>80</v>
      </c>
      <c r="I910">
        <f>VLOOKUP(E910,'[1]Winning index-IPL'!A$2:B$17,2,)</f>
        <v>0.55607499999999999</v>
      </c>
      <c r="J910">
        <f>VLOOKUP(F910,'[1]Winning index-IPL'!A$2:B$17,2,)</f>
        <v>0.56989199999999995</v>
      </c>
      <c r="K910">
        <f>VLOOKUP(H910,'[1]Winning index-IPL'!A$2:B$17,2,)</f>
        <v>0.56989199999999995</v>
      </c>
      <c r="L910">
        <f t="shared" si="14"/>
        <v>0</v>
      </c>
    </row>
    <row r="911" spans="1:12" x14ac:dyDescent="0.35">
      <c r="A911" t="s">
        <v>148</v>
      </c>
      <c r="B911" s="5">
        <v>44673</v>
      </c>
      <c r="C911">
        <v>2022</v>
      </c>
      <c r="D911">
        <v>34</v>
      </c>
      <c r="E911" t="s">
        <v>22</v>
      </c>
      <c r="F911" t="s">
        <v>12</v>
      </c>
      <c r="G911" t="s">
        <v>224</v>
      </c>
      <c r="H911" t="s">
        <v>22</v>
      </c>
      <c r="I911">
        <f>VLOOKUP(E911,'[1]Winning index-IPL'!A$2:B$17,2,)</f>
        <v>0.49462400000000001</v>
      </c>
      <c r="J911">
        <f>VLOOKUP(F911,'[1]Winning index-IPL'!A$2:B$17,2,)</f>
        <v>0.47196300000000002</v>
      </c>
      <c r="K911">
        <f>VLOOKUP(H911,'[1]Winning index-IPL'!A$2:B$17,2,)</f>
        <v>0.49462400000000001</v>
      </c>
      <c r="L911">
        <f t="shared" si="14"/>
        <v>0</v>
      </c>
    </row>
    <row r="912" spans="1:12" x14ac:dyDescent="0.35">
      <c r="A912" t="s">
        <v>148</v>
      </c>
      <c r="B912" s="5">
        <v>44674</v>
      </c>
      <c r="C912">
        <v>2022</v>
      </c>
      <c r="D912">
        <v>36</v>
      </c>
      <c r="E912" t="s">
        <v>24</v>
      </c>
      <c r="F912" t="s">
        <v>25</v>
      </c>
      <c r="G912" t="s">
        <v>181</v>
      </c>
      <c r="H912" t="s">
        <v>25</v>
      </c>
      <c r="I912">
        <f>VLOOKUP(E912,'[1]Winning index-IPL'!A$2:B$17,2,)</f>
        <v>0.48130800000000001</v>
      </c>
      <c r="J912">
        <f>VLOOKUP(F912,'[1]Winning index-IPL'!A$2:B$17,2,)</f>
        <v>0.49295800000000001</v>
      </c>
      <c r="K912">
        <f>VLOOKUP(H912,'[1]Winning index-IPL'!A$2:B$17,2,)</f>
        <v>0.49295800000000001</v>
      </c>
      <c r="L912">
        <f t="shared" si="14"/>
        <v>0</v>
      </c>
    </row>
    <row r="913" spans="1:12" x14ac:dyDescent="0.35">
      <c r="A913" t="s">
        <v>232</v>
      </c>
      <c r="B913" s="5">
        <v>44674</v>
      </c>
      <c r="C913">
        <v>2022</v>
      </c>
      <c r="D913">
        <v>35</v>
      </c>
      <c r="E913" t="s">
        <v>14</v>
      </c>
      <c r="F913" t="s">
        <v>17</v>
      </c>
      <c r="G913" t="s">
        <v>230</v>
      </c>
      <c r="H913" t="s">
        <v>14</v>
      </c>
      <c r="I913">
        <f>VLOOKUP(E913,'[1]Winning index-IPL'!A$2:B$17,2,)</f>
        <v>0.71428599999999998</v>
      </c>
      <c r="J913">
        <f>VLOOKUP(F913,'[1]Winning index-IPL'!A$2:B$17,2,)</f>
        <v>0.49532700000000002</v>
      </c>
      <c r="K913">
        <f>VLOOKUP(H913,'[1]Winning index-IPL'!A$2:B$17,2,)</f>
        <v>0.71428599999999998</v>
      </c>
      <c r="L913">
        <f t="shared" si="14"/>
        <v>0</v>
      </c>
    </row>
    <row r="914" spans="1:12" x14ac:dyDescent="0.35">
      <c r="A914" t="s">
        <v>148</v>
      </c>
      <c r="B914" s="5">
        <v>44675</v>
      </c>
      <c r="C914">
        <v>2022</v>
      </c>
      <c r="D914">
        <v>37</v>
      </c>
      <c r="E914" t="s">
        <v>18</v>
      </c>
      <c r="F914" t="s">
        <v>19</v>
      </c>
      <c r="G914" t="s">
        <v>224</v>
      </c>
      <c r="H914" t="s">
        <v>18</v>
      </c>
      <c r="I914">
        <f>VLOOKUP(E914,'[1]Winning index-IPL'!A$2:B$17,2,)</f>
        <v>0.64285700000000001</v>
      </c>
      <c r="J914">
        <f>VLOOKUP(F914,'[1]Winning index-IPL'!A$2:B$17,2,)</f>
        <v>0.55607499999999999</v>
      </c>
      <c r="K914">
        <f>VLOOKUP(H914,'[1]Winning index-IPL'!A$2:B$17,2,)</f>
        <v>0.64285700000000001</v>
      </c>
      <c r="L914">
        <f t="shared" si="14"/>
        <v>0</v>
      </c>
    </row>
    <row r="915" spans="1:12" x14ac:dyDescent="0.35">
      <c r="A915" t="s">
        <v>148</v>
      </c>
      <c r="B915" s="5">
        <v>44676</v>
      </c>
      <c r="C915">
        <v>2022</v>
      </c>
      <c r="D915">
        <v>38</v>
      </c>
      <c r="E915" t="s">
        <v>21</v>
      </c>
      <c r="F915" t="s">
        <v>80</v>
      </c>
      <c r="G915" t="s">
        <v>224</v>
      </c>
      <c r="H915" t="s">
        <v>21</v>
      </c>
      <c r="I915">
        <f>VLOOKUP(E915,'[1]Winning index-IPL'!A$2:B$17,2,)</f>
        <v>0.46428599999999998</v>
      </c>
      <c r="J915">
        <f>VLOOKUP(F915,'[1]Winning index-IPL'!A$2:B$17,2,)</f>
        <v>0.56989199999999995</v>
      </c>
      <c r="K915">
        <f>VLOOKUP(H915,'[1]Winning index-IPL'!A$2:B$17,2,)</f>
        <v>0.46428599999999998</v>
      </c>
      <c r="L915">
        <f t="shared" si="14"/>
        <v>1</v>
      </c>
    </row>
    <row r="916" spans="1:12" x14ac:dyDescent="0.35">
      <c r="A916" t="s">
        <v>197</v>
      </c>
      <c r="B916" s="5">
        <v>44677</v>
      </c>
      <c r="C916">
        <v>2022</v>
      </c>
      <c r="D916">
        <v>39</v>
      </c>
      <c r="E916" t="s">
        <v>22</v>
      </c>
      <c r="F916" t="s">
        <v>24</v>
      </c>
      <c r="G916" t="s">
        <v>231</v>
      </c>
      <c r="H916" t="s">
        <v>22</v>
      </c>
      <c r="I916">
        <f>VLOOKUP(E916,'[1]Winning index-IPL'!A$2:B$17,2,)</f>
        <v>0.49462400000000001</v>
      </c>
      <c r="J916">
        <f>VLOOKUP(F916,'[1]Winning index-IPL'!A$2:B$17,2,)</f>
        <v>0.48130800000000001</v>
      </c>
      <c r="K916">
        <f>VLOOKUP(H916,'[1]Winning index-IPL'!A$2:B$17,2,)</f>
        <v>0.49462400000000001</v>
      </c>
      <c r="L916">
        <f t="shared" si="14"/>
        <v>0</v>
      </c>
    </row>
    <row r="917" spans="1:12" x14ac:dyDescent="0.35">
      <c r="A917" t="s">
        <v>148</v>
      </c>
      <c r="B917" s="5">
        <v>44678</v>
      </c>
      <c r="C917">
        <v>2022</v>
      </c>
      <c r="D917">
        <v>40</v>
      </c>
      <c r="E917" t="s">
        <v>25</v>
      </c>
      <c r="F917" t="s">
        <v>14</v>
      </c>
      <c r="G917" t="s">
        <v>224</v>
      </c>
      <c r="H917" t="s">
        <v>14</v>
      </c>
      <c r="I917">
        <f>VLOOKUP(E917,'[1]Winning index-IPL'!A$2:B$17,2,)</f>
        <v>0.49295800000000001</v>
      </c>
      <c r="J917">
        <f>VLOOKUP(F917,'[1]Winning index-IPL'!A$2:B$17,2,)</f>
        <v>0.71428599999999998</v>
      </c>
      <c r="K917">
        <f>VLOOKUP(H917,'[1]Winning index-IPL'!A$2:B$17,2,)</f>
        <v>0.71428599999999998</v>
      </c>
      <c r="L917">
        <f t="shared" si="14"/>
        <v>0</v>
      </c>
    </row>
    <row r="918" spans="1:12" x14ac:dyDescent="0.35">
      <c r="A918" t="s">
        <v>148</v>
      </c>
      <c r="B918" s="5">
        <v>44679</v>
      </c>
      <c r="C918">
        <v>2022</v>
      </c>
      <c r="D918">
        <v>41</v>
      </c>
      <c r="E918" t="s">
        <v>17</v>
      </c>
      <c r="F918" t="s">
        <v>12</v>
      </c>
      <c r="G918" t="s">
        <v>224</v>
      </c>
      <c r="H918" t="s">
        <v>12</v>
      </c>
      <c r="I918">
        <f>VLOOKUP(E918,'[1]Winning index-IPL'!A$2:B$17,2,)</f>
        <v>0.49532700000000002</v>
      </c>
      <c r="J918">
        <f>VLOOKUP(F918,'[1]Winning index-IPL'!A$2:B$17,2,)</f>
        <v>0.47196300000000002</v>
      </c>
      <c r="K918">
        <f>VLOOKUP(H918,'[1]Winning index-IPL'!A$2:B$17,2,)</f>
        <v>0.47196300000000002</v>
      </c>
      <c r="L918">
        <f t="shared" si="14"/>
        <v>1</v>
      </c>
    </row>
    <row r="919" spans="1:12" x14ac:dyDescent="0.35">
      <c r="A919" t="s">
        <v>197</v>
      </c>
      <c r="B919" s="5">
        <v>44680</v>
      </c>
      <c r="C919">
        <v>2022</v>
      </c>
      <c r="D919">
        <v>42</v>
      </c>
      <c r="E919" t="s">
        <v>18</v>
      </c>
      <c r="F919" t="s">
        <v>21</v>
      </c>
      <c r="G919" t="s">
        <v>231</v>
      </c>
      <c r="H919" t="s">
        <v>18</v>
      </c>
      <c r="I919">
        <f>VLOOKUP(E919,'[1]Winning index-IPL'!A$2:B$17,2,)</f>
        <v>0.64285700000000001</v>
      </c>
      <c r="J919">
        <f>VLOOKUP(F919,'[1]Winning index-IPL'!A$2:B$17,2,)</f>
        <v>0.46428599999999998</v>
      </c>
      <c r="K919">
        <f>VLOOKUP(H919,'[1]Winning index-IPL'!A$2:B$17,2,)</f>
        <v>0.64285700000000001</v>
      </c>
      <c r="L919">
        <f t="shared" si="14"/>
        <v>0</v>
      </c>
    </row>
    <row r="920" spans="1:12" x14ac:dyDescent="0.35">
      <c r="A920" t="s">
        <v>232</v>
      </c>
      <c r="B920" s="5">
        <v>44681</v>
      </c>
      <c r="C920">
        <v>2022</v>
      </c>
      <c r="D920">
        <v>44</v>
      </c>
      <c r="E920" t="s">
        <v>22</v>
      </c>
      <c r="F920" t="s">
        <v>19</v>
      </c>
      <c r="G920" t="s">
        <v>230</v>
      </c>
      <c r="H920" t="s">
        <v>19</v>
      </c>
      <c r="I920">
        <f>VLOOKUP(E920,'[1]Winning index-IPL'!A$2:B$17,2,)</f>
        <v>0.49462400000000001</v>
      </c>
      <c r="J920">
        <f>VLOOKUP(F920,'[1]Winning index-IPL'!A$2:B$17,2,)</f>
        <v>0.55607499999999999</v>
      </c>
      <c r="K920">
        <f>VLOOKUP(H920,'[1]Winning index-IPL'!A$2:B$17,2,)</f>
        <v>0.55607499999999999</v>
      </c>
      <c r="L920">
        <f t="shared" si="14"/>
        <v>0</v>
      </c>
    </row>
    <row r="921" spans="1:12" x14ac:dyDescent="0.35">
      <c r="A921" t="s">
        <v>148</v>
      </c>
      <c r="B921" s="5">
        <v>44681</v>
      </c>
      <c r="C921">
        <v>2022</v>
      </c>
      <c r="D921">
        <v>43</v>
      </c>
      <c r="E921" t="s">
        <v>24</v>
      </c>
      <c r="F921" t="s">
        <v>14</v>
      </c>
      <c r="G921" t="s">
        <v>181</v>
      </c>
      <c r="H921" t="s">
        <v>14</v>
      </c>
      <c r="I921">
        <f>VLOOKUP(E921,'[1]Winning index-IPL'!A$2:B$17,2,)</f>
        <v>0.48130800000000001</v>
      </c>
      <c r="J921">
        <f>VLOOKUP(F921,'[1]Winning index-IPL'!A$2:B$17,2,)</f>
        <v>0.71428599999999998</v>
      </c>
      <c r="K921">
        <f>VLOOKUP(H921,'[1]Winning index-IPL'!A$2:B$17,2,)</f>
        <v>0.71428599999999998</v>
      </c>
      <c r="L921">
        <f t="shared" si="14"/>
        <v>0</v>
      </c>
    </row>
    <row r="922" spans="1:12" x14ac:dyDescent="0.35">
      <c r="A922" t="s">
        <v>197</v>
      </c>
      <c r="B922" s="5">
        <v>44682</v>
      </c>
      <c r="C922">
        <v>2022</v>
      </c>
      <c r="D922">
        <v>46</v>
      </c>
      <c r="E922" t="s">
        <v>80</v>
      </c>
      <c r="F922" t="s">
        <v>25</v>
      </c>
      <c r="G922" t="s">
        <v>231</v>
      </c>
      <c r="H922" t="s">
        <v>80</v>
      </c>
      <c r="I922">
        <f>VLOOKUP(E922,'[1]Winning index-IPL'!A$2:B$17,2,)</f>
        <v>0.56989199999999995</v>
      </c>
      <c r="J922">
        <f>VLOOKUP(F922,'[1]Winning index-IPL'!A$2:B$17,2,)</f>
        <v>0.49295800000000001</v>
      </c>
      <c r="K922">
        <f>VLOOKUP(H922,'[1]Winning index-IPL'!A$2:B$17,2,)</f>
        <v>0.56989199999999995</v>
      </c>
      <c r="L922">
        <f t="shared" si="14"/>
        <v>0</v>
      </c>
    </row>
    <row r="923" spans="1:12" x14ac:dyDescent="0.35">
      <c r="A923" t="s">
        <v>148</v>
      </c>
      <c r="B923" s="5">
        <v>44682</v>
      </c>
      <c r="C923">
        <v>2022</v>
      </c>
      <c r="D923">
        <v>45</v>
      </c>
      <c r="E923" t="s">
        <v>18</v>
      </c>
      <c r="F923" t="s">
        <v>12</v>
      </c>
      <c r="G923" t="s">
        <v>224</v>
      </c>
      <c r="H923" t="s">
        <v>18</v>
      </c>
      <c r="I923">
        <f>VLOOKUP(E923,'[1]Winning index-IPL'!A$2:B$17,2,)</f>
        <v>0.64285700000000001</v>
      </c>
      <c r="J923">
        <f>VLOOKUP(F923,'[1]Winning index-IPL'!A$2:B$17,2,)</f>
        <v>0.47196300000000002</v>
      </c>
      <c r="K923">
        <f>VLOOKUP(H923,'[1]Winning index-IPL'!A$2:B$17,2,)</f>
        <v>0.64285700000000001</v>
      </c>
      <c r="L923">
        <f t="shared" si="14"/>
        <v>0</v>
      </c>
    </row>
    <row r="924" spans="1:12" x14ac:dyDescent="0.35">
      <c r="A924" t="s">
        <v>148</v>
      </c>
      <c r="B924" s="5">
        <v>44683</v>
      </c>
      <c r="C924">
        <v>2022</v>
      </c>
      <c r="D924">
        <v>47</v>
      </c>
      <c r="E924" t="s">
        <v>22</v>
      </c>
      <c r="F924" t="s">
        <v>17</v>
      </c>
      <c r="G924" t="s">
        <v>224</v>
      </c>
      <c r="H924" t="s">
        <v>17</v>
      </c>
      <c r="I924">
        <f>VLOOKUP(E924,'[1]Winning index-IPL'!A$2:B$17,2,)</f>
        <v>0.49462400000000001</v>
      </c>
      <c r="J924">
        <f>VLOOKUP(F924,'[1]Winning index-IPL'!A$2:B$17,2,)</f>
        <v>0.49532700000000002</v>
      </c>
      <c r="K924">
        <f>VLOOKUP(H924,'[1]Winning index-IPL'!A$2:B$17,2,)</f>
        <v>0.49532700000000002</v>
      </c>
      <c r="L924">
        <f t="shared" si="14"/>
        <v>0</v>
      </c>
    </row>
    <row r="925" spans="1:12" x14ac:dyDescent="0.35">
      <c r="A925" t="s">
        <v>232</v>
      </c>
      <c r="B925" s="5">
        <v>44684</v>
      </c>
      <c r="C925">
        <v>2022</v>
      </c>
      <c r="D925">
        <v>48</v>
      </c>
      <c r="E925" t="s">
        <v>14</v>
      </c>
      <c r="F925" t="s">
        <v>21</v>
      </c>
      <c r="G925" t="s">
        <v>230</v>
      </c>
      <c r="H925" t="s">
        <v>21</v>
      </c>
      <c r="I925">
        <f>VLOOKUP(E925,'[1]Winning index-IPL'!A$2:B$17,2,)</f>
        <v>0.71428599999999998</v>
      </c>
      <c r="J925">
        <f>VLOOKUP(F925,'[1]Winning index-IPL'!A$2:B$17,2,)</f>
        <v>0.46428599999999998</v>
      </c>
      <c r="K925">
        <f>VLOOKUP(H925,'[1]Winning index-IPL'!A$2:B$17,2,)</f>
        <v>0.46428599999999998</v>
      </c>
      <c r="L925">
        <f t="shared" si="14"/>
        <v>1</v>
      </c>
    </row>
    <row r="926" spans="1:12" x14ac:dyDescent="0.35">
      <c r="A926" t="s">
        <v>197</v>
      </c>
      <c r="B926" s="5">
        <v>44685</v>
      </c>
      <c r="C926">
        <v>2022</v>
      </c>
      <c r="D926">
        <v>49</v>
      </c>
      <c r="E926" t="s">
        <v>24</v>
      </c>
      <c r="F926" t="s">
        <v>80</v>
      </c>
      <c r="G926" t="s">
        <v>231</v>
      </c>
      <c r="H926" t="s">
        <v>24</v>
      </c>
      <c r="I926">
        <f>VLOOKUP(E926,'[1]Winning index-IPL'!A$2:B$17,2,)</f>
        <v>0.48130800000000001</v>
      </c>
      <c r="J926">
        <f>VLOOKUP(F926,'[1]Winning index-IPL'!A$2:B$17,2,)</f>
        <v>0.56989199999999995</v>
      </c>
      <c r="K926">
        <f>VLOOKUP(H926,'[1]Winning index-IPL'!A$2:B$17,2,)</f>
        <v>0.48130800000000001</v>
      </c>
      <c r="L926">
        <f t="shared" si="14"/>
        <v>1</v>
      </c>
    </row>
    <row r="927" spans="1:12" x14ac:dyDescent="0.35">
      <c r="A927" t="s">
        <v>148</v>
      </c>
      <c r="B927" s="5">
        <v>44686</v>
      </c>
      <c r="C927">
        <v>2022</v>
      </c>
      <c r="D927">
        <v>50</v>
      </c>
      <c r="E927" t="s">
        <v>12</v>
      </c>
      <c r="F927" t="s">
        <v>25</v>
      </c>
      <c r="G927" t="s">
        <v>181</v>
      </c>
      <c r="H927" t="s">
        <v>12</v>
      </c>
      <c r="I927">
        <f>VLOOKUP(E927,'[1]Winning index-IPL'!A$2:B$17,2,)</f>
        <v>0.47196300000000002</v>
      </c>
      <c r="J927">
        <f>VLOOKUP(F927,'[1]Winning index-IPL'!A$2:B$17,2,)</f>
        <v>0.49295800000000001</v>
      </c>
      <c r="K927">
        <f>VLOOKUP(H927,'[1]Winning index-IPL'!A$2:B$17,2,)</f>
        <v>0.47196300000000002</v>
      </c>
      <c r="L927">
        <f t="shared" si="14"/>
        <v>1</v>
      </c>
    </row>
    <row r="928" spans="1:12" x14ac:dyDescent="0.35">
      <c r="A928" t="s">
        <v>148</v>
      </c>
      <c r="B928" s="5">
        <v>44687</v>
      </c>
      <c r="C928">
        <v>2022</v>
      </c>
      <c r="D928">
        <v>51</v>
      </c>
      <c r="E928" t="s">
        <v>19</v>
      </c>
      <c r="F928" t="s">
        <v>14</v>
      </c>
      <c r="G928" t="s">
        <v>181</v>
      </c>
      <c r="H928" t="s">
        <v>19</v>
      </c>
      <c r="I928">
        <f>VLOOKUP(E928,'[1]Winning index-IPL'!A$2:B$17,2,)</f>
        <v>0.55607499999999999</v>
      </c>
      <c r="J928">
        <f>VLOOKUP(F928,'[1]Winning index-IPL'!A$2:B$17,2,)</f>
        <v>0.71428599999999998</v>
      </c>
      <c r="K928">
        <f>VLOOKUP(H928,'[1]Winning index-IPL'!A$2:B$17,2,)</f>
        <v>0.55607499999999999</v>
      </c>
      <c r="L928">
        <f t="shared" si="14"/>
        <v>1</v>
      </c>
    </row>
    <row r="929" spans="1:12" x14ac:dyDescent="0.35">
      <c r="A929" t="s">
        <v>197</v>
      </c>
      <c r="B929" s="5">
        <v>44688</v>
      </c>
      <c r="C929">
        <v>2022</v>
      </c>
      <c r="D929">
        <v>53</v>
      </c>
      <c r="E929" t="s">
        <v>18</v>
      </c>
      <c r="F929" t="s">
        <v>17</v>
      </c>
      <c r="G929" t="s">
        <v>231</v>
      </c>
      <c r="H929" t="s">
        <v>18</v>
      </c>
      <c r="I929">
        <f>VLOOKUP(E929,'[1]Winning index-IPL'!A$2:B$17,2,)</f>
        <v>0.64285700000000001</v>
      </c>
      <c r="J929">
        <f>VLOOKUP(F929,'[1]Winning index-IPL'!A$2:B$17,2,)</f>
        <v>0.49532700000000002</v>
      </c>
      <c r="K929">
        <f>VLOOKUP(H929,'[1]Winning index-IPL'!A$2:B$17,2,)</f>
        <v>0.64285700000000001</v>
      </c>
      <c r="L929">
        <f t="shared" si="14"/>
        <v>0</v>
      </c>
    </row>
    <row r="930" spans="1:12" x14ac:dyDescent="0.35">
      <c r="A930" t="s">
        <v>148</v>
      </c>
      <c r="B930" s="5">
        <v>44688</v>
      </c>
      <c r="C930">
        <v>2022</v>
      </c>
      <c r="D930">
        <v>52</v>
      </c>
      <c r="E930" t="s">
        <v>21</v>
      </c>
      <c r="F930" t="s">
        <v>22</v>
      </c>
      <c r="G930" t="s">
        <v>224</v>
      </c>
      <c r="H930" t="s">
        <v>22</v>
      </c>
      <c r="I930">
        <f>VLOOKUP(E930,'[1]Winning index-IPL'!A$2:B$17,2,)</f>
        <v>0.46428599999999998</v>
      </c>
      <c r="J930">
        <f>VLOOKUP(F930,'[1]Winning index-IPL'!A$2:B$17,2,)</f>
        <v>0.49462400000000001</v>
      </c>
      <c r="K930">
        <f>VLOOKUP(H930,'[1]Winning index-IPL'!A$2:B$17,2,)</f>
        <v>0.49462400000000001</v>
      </c>
      <c r="L930">
        <f t="shared" si="14"/>
        <v>0</v>
      </c>
    </row>
    <row r="931" spans="1:12" x14ac:dyDescent="0.35">
      <c r="A931" t="s">
        <v>232</v>
      </c>
      <c r="B931" s="5">
        <v>44689</v>
      </c>
      <c r="C931">
        <v>2022</v>
      </c>
      <c r="D931">
        <v>55</v>
      </c>
      <c r="E931" t="s">
        <v>80</v>
      </c>
      <c r="F931" t="s">
        <v>12</v>
      </c>
      <c r="G931" t="s">
        <v>230</v>
      </c>
      <c r="H931" t="s">
        <v>80</v>
      </c>
      <c r="I931">
        <f>VLOOKUP(E931,'[1]Winning index-IPL'!A$2:B$17,2,)</f>
        <v>0.56989199999999995</v>
      </c>
      <c r="J931">
        <f>VLOOKUP(F931,'[1]Winning index-IPL'!A$2:B$17,2,)</f>
        <v>0.47196300000000002</v>
      </c>
      <c r="K931">
        <f>VLOOKUP(H931,'[1]Winning index-IPL'!A$2:B$17,2,)</f>
        <v>0.56989199999999995</v>
      </c>
      <c r="L931">
        <f t="shared" si="14"/>
        <v>0</v>
      </c>
    </row>
    <row r="932" spans="1:12" x14ac:dyDescent="0.35">
      <c r="A932" t="s">
        <v>148</v>
      </c>
      <c r="B932" s="5">
        <v>44689</v>
      </c>
      <c r="C932">
        <v>2022</v>
      </c>
      <c r="D932">
        <v>54</v>
      </c>
      <c r="E932" t="s">
        <v>24</v>
      </c>
      <c r="F932" t="s">
        <v>25</v>
      </c>
      <c r="G932" t="s">
        <v>224</v>
      </c>
      <c r="H932" t="s">
        <v>24</v>
      </c>
      <c r="I932">
        <f>VLOOKUP(E932,'[1]Winning index-IPL'!A$2:B$17,2,)</f>
        <v>0.48130800000000001</v>
      </c>
      <c r="J932">
        <f>VLOOKUP(F932,'[1]Winning index-IPL'!A$2:B$17,2,)</f>
        <v>0.49295800000000001</v>
      </c>
      <c r="K932">
        <f>VLOOKUP(H932,'[1]Winning index-IPL'!A$2:B$17,2,)</f>
        <v>0.48130800000000001</v>
      </c>
      <c r="L932">
        <f t="shared" si="14"/>
        <v>1</v>
      </c>
    </row>
    <row r="933" spans="1:12" x14ac:dyDescent="0.35">
      <c r="A933" t="s">
        <v>232</v>
      </c>
      <c r="B933" s="5">
        <v>44690</v>
      </c>
      <c r="C933">
        <v>2022</v>
      </c>
      <c r="D933">
        <v>56</v>
      </c>
      <c r="E933" t="s">
        <v>17</v>
      </c>
      <c r="F933" t="s">
        <v>19</v>
      </c>
      <c r="G933" t="s">
        <v>230</v>
      </c>
      <c r="H933" t="s">
        <v>17</v>
      </c>
      <c r="I933">
        <f>VLOOKUP(E933,'[1]Winning index-IPL'!A$2:B$17,2,)</f>
        <v>0.49532700000000002</v>
      </c>
      <c r="J933">
        <f>VLOOKUP(F933,'[1]Winning index-IPL'!A$2:B$17,2,)</f>
        <v>0.55607499999999999</v>
      </c>
      <c r="K933">
        <f>VLOOKUP(H933,'[1]Winning index-IPL'!A$2:B$17,2,)</f>
        <v>0.49532700000000002</v>
      </c>
      <c r="L933">
        <f t="shared" si="14"/>
        <v>1</v>
      </c>
    </row>
    <row r="934" spans="1:12" x14ac:dyDescent="0.35">
      <c r="A934" t="s">
        <v>197</v>
      </c>
      <c r="B934" s="5">
        <v>44691</v>
      </c>
      <c r="C934">
        <v>2022</v>
      </c>
      <c r="D934">
        <v>57</v>
      </c>
      <c r="E934" t="s">
        <v>14</v>
      </c>
      <c r="F934" t="s">
        <v>18</v>
      </c>
      <c r="G934" t="s">
        <v>231</v>
      </c>
      <c r="H934" t="s">
        <v>14</v>
      </c>
      <c r="I934">
        <f>VLOOKUP(E934,'[1]Winning index-IPL'!A$2:B$17,2,)</f>
        <v>0.71428599999999998</v>
      </c>
      <c r="J934">
        <f>VLOOKUP(F934,'[1]Winning index-IPL'!A$2:B$17,2,)</f>
        <v>0.64285700000000001</v>
      </c>
      <c r="K934">
        <f>VLOOKUP(H934,'[1]Winning index-IPL'!A$2:B$17,2,)</f>
        <v>0.71428599999999998</v>
      </c>
      <c r="L934">
        <f t="shared" si="14"/>
        <v>0</v>
      </c>
    </row>
    <row r="935" spans="1:12" x14ac:dyDescent="0.35">
      <c r="A935" t="s">
        <v>232</v>
      </c>
      <c r="B935" s="5">
        <v>44692</v>
      </c>
      <c r="C935">
        <v>2022</v>
      </c>
      <c r="D935">
        <v>58</v>
      </c>
      <c r="E935" t="s">
        <v>22</v>
      </c>
      <c r="F935" t="s">
        <v>12</v>
      </c>
      <c r="G935" t="s">
        <v>230</v>
      </c>
      <c r="H935" t="s">
        <v>12</v>
      </c>
      <c r="I935">
        <f>VLOOKUP(E935,'[1]Winning index-IPL'!A$2:B$17,2,)</f>
        <v>0.49462400000000001</v>
      </c>
      <c r="J935">
        <f>VLOOKUP(F935,'[1]Winning index-IPL'!A$2:B$17,2,)</f>
        <v>0.47196300000000002</v>
      </c>
      <c r="K935">
        <f>VLOOKUP(H935,'[1]Winning index-IPL'!A$2:B$17,2,)</f>
        <v>0.47196300000000002</v>
      </c>
      <c r="L935">
        <f t="shared" si="14"/>
        <v>1</v>
      </c>
    </row>
    <row r="936" spans="1:12" x14ac:dyDescent="0.35">
      <c r="A936" t="s">
        <v>148</v>
      </c>
      <c r="B936" s="5">
        <v>44693</v>
      </c>
      <c r="C936">
        <v>2022</v>
      </c>
      <c r="D936">
        <v>59</v>
      </c>
      <c r="E936" t="s">
        <v>80</v>
      </c>
      <c r="F936" t="s">
        <v>19</v>
      </c>
      <c r="G936" t="s">
        <v>224</v>
      </c>
      <c r="H936" t="s">
        <v>19</v>
      </c>
      <c r="I936">
        <f>VLOOKUP(E936,'[1]Winning index-IPL'!A$2:B$17,2,)</f>
        <v>0.56989199999999995</v>
      </c>
      <c r="J936">
        <f>VLOOKUP(F936,'[1]Winning index-IPL'!A$2:B$17,2,)</f>
        <v>0.55607499999999999</v>
      </c>
      <c r="K936">
        <f>VLOOKUP(H936,'[1]Winning index-IPL'!A$2:B$17,2,)</f>
        <v>0.55607499999999999</v>
      </c>
      <c r="L936">
        <f t="shared" si="14"/>
        <v>1</v>
      </c>
    </row>
    <row r="937" spans="1:12" x14ac:dyDescent="0.35">
      <c r="A937" t="s">
        <v>148</v>
      </c>
      <c r="B937" s="5">
        <v>44694</v>
      </c>
      <c r="C937">
        <v>2022</v>
      </c>
      <c r="D937">
        <v>60</v>
      </c>
      <c r="E937" t="s">
        <v>21</v>
      </c>
      <c r="F937" t="s">
        <v>24</v>
      </c>
      <c r="G937" t="s">
        <v>181</v>
      </c>
      <c r="H937" t="s">
        <v>21</v>
      </c>
      <c r="I937">
        <f>VLOOKUP(E937,'[1]Winning index-IPL'!A$2:B$17,2,)</f>
        <v>0.46428599999999998</v>
      </c>
      <c r="J937">
        <f>VLOOKUP(F937,'[1]Winning index-IPL'!A$2:B$17,2,)</f>
        <v>0.48130800000000001</v>
      </c>
      <c r="K937">
        <f>VLOOKUP(H937,'[1]Winning index-IPL'!A$2:B$17,2,)</f>
        <v>0.46428599999999998</v>
      </c>
      <c r="L937">
        <f t="shared" si="14"/>
        <v>1</v>
      </c>
    </row>
    <row r="938" spans="1:12" x14ac:dyDescent="0.35">
      <c r="A938" t="s">
        <v>197</v>
      </c>
      <c r="B938" s="5">
        <v>44695</v>
      </c>
      <c r="C938">
        <v>2022</v>
      </c>
      <c r="D938">
        <v>61</v>
      </c>
      <c r="E938" t="s">
        <v>17</v>
      </c>
      <c r="F938" t="s">
        <v>25</v>
      </c>
      <c r="G938" t="s">
        <v>231</v>
      </c>
      <c r="H938" t="s">
        <v>17</v>
      </c>
      <c r="I938">
        <f>VLOOKUP(E938,'[1]Winning index-IPL'!A$2:B$17,2,)</f>
        <v>0.49532700000000002</v>
      </c>
      <c r="J938">
        <f>VLOOKUP(F938,'[1]Winning index-IPL'!A$2:B$17,2,)</f>
        <v>0.49295800000000001</v>
      </c>
      <c r="K938">
        <f>VLOOKUP(H938,'[1]Winning index-IPL'!A$2:B$17,2,)</f>
        <v>0.49532700000000002</v>
      </c>
      <c r="L938">
        <f t="shared" si="14"/>
        <v>0</v>
      </c>
    </row>
    <row r="939" spans="1:12" x14ac:dyDescent="0.35">
      <c r="A939" t="s">
        <v>148</v>
      </c>
      <c r="B939" s="5">
        <v>44696</v>
      </c>
      <c r="C939">
        <v>2022</v>
      </c>
      <c r="D939">
        <v>63</v>
      </c>
      <c r="E939" t="s">
        <v>22</v>
      </c>
      <c r="F939" t="s">
        <v>18</v>
      </c>
      <c r="G939" t="s">
        <v>181</v>
      </c>
      <c r="H939" t="s">
        <v>22</v>
      </c>
      <c r="I939">
        <f>VLOOKUP(E939,'[1]Winning index-IPL'!A$2:B$17,2,)</f>
        <v>0.49462400000000001</v>
      </c>
      <c r="J939">
        <f>VLOOKUP(F939,'[1]Winning index-IPL'!A$2:B$17,2,)</f>
        <v>0.64285700000000001</v>
      </c>
      <c r="K939">
        <f>VLOOKUP(H939,'[1]Winning index-IPL'!A$2:B$17,2,)</f>
        <v>0.49462400000000001</v>
      </c>
      <c r="L939">
        <f t="shared" si="14"/>
        <v>1</v>
      </c>
    </row>
    <row r="940" spans="1:12" x14ac:dyDescent="0.35">
      <c r="A940" t="s">
        <v>148</v>
      </c>
      <c r="B940" s="5">
        <v>44696</v>
      </c>
      <c r="C940">
        <v>2022</v>
      </c>
      <c r="D940">
        <v>62</v>
      </c>
      <c r="E940" t="s">
        <v>80</v>
      </c>
      <c r="F940" t="s">
        <v>14</v>
      </c>
      <c r="G940" t="s">
        <v>224</v>
      </c>
      <c r="H940" t="s">
        <v>14</v>
      </c>
      <c r="I940">
        <f>VLOOKUP(E940,'[1]Winning index-IPL'!A$2:B$17,2,)</f>
        <v>0.56989199999999995</v>
      </c>
      <c r="J940">
        <f>VLOOKUP(F940,'[1]Winning index-IPL'!A$2:B$17,2,)</f>
        <v>0.71428599999999998</v>
      </c>
      <c r="K940">
        <f>VLOOKUP(H940,'[1]Winning index-IPL'!A$2:B$17,2,)</f>
        <v>0.71428599999999998</v>
      </c>
      <c r="L940">
        <f t="shared" si="14"/>
        <v>0</v>
      </c>
    </row>
    <row r="941" spans="1:12" x14ac:dyDescent="0.35">
      <c r="A941" t="s">
        <v>232</v>
      </c>
      <c r="B941" s="5">
        <v>44697</v>
      </c>
      <c r="C941">
        <v>2022</v>
      </c>
      <c r="D941">
        <v>64</v>
      </c>
      <c r="E941" t="s">
        <v>12</v>
      </c>
      <c r="F941" t="s">
        <v>21</v>
      </c>
      <c r="G941" t="s">
        <v>230</v>
      </c>
      <c r="H941" t="s">
        <v>12</v>
      </c>
      <c r="I941">
        <f>VLOOKUP(E941,'[1]Winning index-IPL'!A$2:B$17,2,)</f>
        <v>0.47196300000000002</v>
      </c>
      <c r="J941">
        <f>VLOOKUP(F941,'[1]Winning index-IPL'!A$2:B$17,2,)</f>
        <v>0.46428599999999998</v>
      </c>
      <c r="K941">
        <f>VLOOKUP(H941,'[1]Winning index-IPL'!A$2:B$17,2,)</f>
        <v>0.47196300000000002</v>
      </c>
      <c r="L941">
        <f t="shared" si="14"/>
        <v>0</v>
      </c>
    </row>
    <row r="942" spans="1:12" x14ac:dyDescent="0.35">
      <c r="A942" t="s">
        <v>148</v>
      </c>
      <c r="B942" s="5">
        <v>44698</v>
      </c>
      <c r="C942">
        <v>2022</v>
      </c>
      <c r="D942">
        <v>65</v>
      </c>
      <c r="E942" t="s">
        <v>25</v>
      </c>
      <c r="F942" t="s">
        <v>19</v>
      </c>
      <c r="G942" t="s">
        <v>224</v>
      </c>
      <c r="H942" t="s">
        <v>25</v>
      </c>
      <c r="I942">
        <f>VLOOKUP(E942,'[1]Winning index-IPL'!A$2:B$17,2,)</f>
        <v>0.49295800000000001</v>
      </c>
      <c r="J942">
        <f>VLOOKUP(F942,'[1]Winning index-IPL'!A$2:B$17,2,)</f>
        <v>0.55607499999999999</v>
      </c>
      <c r="K942">
        <f>VLOOKUP(H942,'[1]Winning index-IPL'!A$2:B$17,2,)</f>
        <v>0.49295800000000001</v>
      </c>
      <c r="L942">
        <f t="shared" si="14"/>
        <v>1</v>
      </c>
    </row>
    <row r="943" spans="1:12" x14ac:dyDescent="0.35">
      <c r="A943" t="s">
        <v>232</v>
      </c>
      <c r="B943" s="5">
        <v>44699</v>
      </c>
      <c r="C943">
        <v>2022</v>
      </c>
      <c r="D943">
        <v>66</v>
      </c>
      <c r="E943" t="s">
        <v>18</v>
      </c>
      <c r="F943" t="s">
        <v>17</v>
      </c>
      <c r="G943" t="s">
        <v>230</v>
      </c>
      <c r="H943" t="s">
        <v>18</v>
      </c>
      <c r="I943">
        <f>VLOOKUP(E943,'[1]Winning index-IPL'!A$2:B$17,2,)</f>
        <v>0.64285700000000001</v>
      </c>
      <c r="J943">
        <f>VLOOKUP(F943,'[1]Winning index-IPL'!A$2:B$17,2,)</f>
        <v>0.49532700000000002</v>
      </c>
      <c r="K943">
        <f>VLOOKUP(H943,'[1]Winning index-IPL'!A$2:B$17,2,)</f>
        <v>0.64285700000000001</v>
      </c>
      <c r="L943">
        <f t="shared" si="14"/>
        <v>0</v>
      </c>
    </row>
    <row r="944" spans="1:12" x14ac:dyDescent="0.35">
      <c r="A944" t="s">
        <v>148</v>
      </c>
      <c r="B944" s="5">
        <v>44700</v>
      </c>
      <c r="C944">
        <v>2022</v>
      </c>
      <c r="D944">
        <v>67</v>
      </c>
      <c r="E944" t="s">
        <v>14</v>
      </c>
      <c r="F944" t="s">
        <v>24</v>
      </c>
      <c r="G944" t="s">
        <v>224</v>
      </c>
      <c r="H944" t="s">
        <v>24</v>
      </c>
      <c r="I944">
        <f>VLOOKUP(E944,'[1]Winning index-IPL'!A$2:B$17,2,)</f>
        <v>0.71428599999999998</v>
      </c>
      <c r="J944">
        <f>VLOOKUP(F944,'[1]Winning index-IPL'!A$2:B$17,2,)</f>
        <v>0.48130800000000001</v>
      </c>
      <c r="K944">
        <f>VLOOKUP(H944,'[1]Winning index-IPL'!A$2:B$17,2,)</f>
        <v>0.48130800000000001</v>
      </c>
      <c r="L944">
        <f t="shared" si="14"/>
        <v>1</v>
      </c>
    </row>
    <row r="945" spans="1:12" x14ac:dyDescent="0.35">
      <c r="A945" t="s">
        <v>148</v>
      </c>
      <c r="B945" s="5">
        <v>44701</v>
      </c>
      <c r="C945">
        <v>2022</v>
      </c>
      <c r="D945">
        <v>68</v>
      </c>
      <c r="E945" t="s">
        <v>80</v>
      </c>
      <c r="F945" t="s">
        <v>22</v>
      </c>
      <c r="G945" t="s">
        <v>181</v>
      </c>
      <c r="H945" t="s">
        <v>22</v>
      </c>
      <c r="I945">
        <f>VLOOKUP(E945,'[1]Winning index-IPL'!A$2:B$17,2,)</f>
        <v>0.56989199999999995</v>
      </c>
      <c r="J945">
        <f>VLOOKUP(F945,'[1]Winning index-IPL'!A$2:B$17,2,)</f>
        <v>0.49462400000000001</v>
      </c>
      <c r="K945">
        <f>VLOOKUP(H945,'[1]Winning index-IPL'!A$2:B$17,2,)</f>
        <v>0.49462400000000001</v>
      </c>
      <c r="L945">
        <f t="shared" si="14"/>
        <v>1</v>
      </c>
    </row>
    <row r="946" spans="1:12" x14ac:dyDescent="0.35">
      <c r="A946" t="s">
        <v>148</v>
      </c>
      <c r="B946" s="5">
        <v>44702</v>
      </c>
      <c r="C946">
        <v>2022</v>
      </c>
      <c r="D946">
        <v>69</v>
      </c>
      <c r="E946" t="s">
        <v>12</v>
      </c>
      <c r="F946" t="s">
        <v>19</v>
      </c>
      <c r="G946" t="s">
        <v>224</v>
      </c>
      <c r="H946" t="s">
        <v>19</v>
      </c>
      <c r="I946">
        <f>VLOOKUP(E946,'[1]Winning index-IPL'!A$2:B$17,2,)</f>
        <v>0.47196300000000002</v>
      </c>
      <c r="J946">
        <f>VLOOKUP(F946,'[1]Winning index-IPL'!A$2:B$17,2,)</f>
        <v>0.55607499999999999</v>
      </c>
      <c r="K946">
        <f>VLOOKUP(H946,'[1]Winning index-IPL'!A$2:B$17,2,)</f>
        <v>0.55607499999999999</v>
      </c>
      <c r="L946">
        <f t="shared" si="14"/>
        <v>0</v>
      </c>
    </row>
    <row r="947" spans="1:12" x14ac:dyDescent="0.35">
      <c r="A947" t="s">
        <v>148</v>
      </c>
      <c r="B947" s="5">
        <v>44703</v>
      </c>
      <c r="C947">
        <v>2022</v>
      </c>
      <c r="D947">
        <v>70</v>
      </c>
      <c r="E947" t="s">
        <v>25</v>
      </c>
      <c r="F947" t="s">
        <v>21</v>
      </c>
      <c r="G947" t="s">
        <v>224</v>
      </c>
      <c r="H947" t="s">
        <v>21</v>
      </c>
      <c r="I947">
        <f>VLOOKUP(E947,'[1]Winning index-IPL'!A$2:B$17,2,)</f>
        <v>0.49295800000000001</v>
      </c>
      <c r="J947">
        <f>VLOOKUP(F947,'[1]Winning index-IPL'!A$2:B$17,2,)</f>
        <v>0.46428599999999998</v>
      </c>
      <c r="K947">
        <f>VLOOKUP(H947,'[1]Winning index-IPL'!A$2:B$17,2,)</f>
        <v>0.46428599999999998</v>
      </c>
      <c r="L947">
        <f t="shared" si="14"/>
        <v>1</v>
      </c>
    </row>
    <row r="948" spans="1:12" x14ac:dyDescent="0.35">
      <c r="A948" t="s">
        <v>146</v>
      </c>
      <c r="B948" s="5">
        <v>44705</v>
      </c>
      <c r="C948">
        <v>2022</v>
      </c>
      <c r="D948" t="s">
        <v>192</v>
      </c>
      <c r="E948" t="s">
        <v>22</v>
      </c>
      <c r="F948" t="s">
        <v>14</v>
      </c>
      <c r="G948" t="s">
        <v>233</v>
      </c>
      <c r="H948" t="s">
        <v>14</v>
      </c>
      <c r="I948">
        <f>VLOOKUP(E948,'[1]Winning index-IPL'!A$2:B$17,2,)</f>
        <v>0.49462400000000001</v>
      </c>
      <c r="J948">
        <f>VLOOKUP(F948,'[1]Winning index-IPL'!A$2:B$17,2,)</f>
        <v>0.71428599999999998</v>
      </c>
      <c r="K948">
        <f>VLOOKUP(H948,'[1]Winning index-IPL'!A$2:B$17,2,)</f>
        <v>0.71428599999999998</v>
      </c>
      <c r="L948">
        <f t="shared" si="14"/>
        <v>0</v>
      </c>
    </row>
    <row r="949" spans="1:12" x14ac:dyDescent="0.35">
      <c r="A949" t="s">
        <v>146</v>
      </c>
      <c r="B949" s="5">
        <v>44706</v>
      </c>
      <c r="C949">
        <v>2022</v>
      </c>
      <c r="D949" t="s">
        <v>204</v>
      </c>
      <c r="E949" t="s">
        <v>24</v>
      </c>
      <c r="F949" t="s">
        <v>18</v>
      </c>
      <c r="G949" t="s">
        <v>233</v>
      </c>
      <c r="H949" t="s">
        <v>24</v>
      </c>
      <c r="I949">
        <f>VLOOKUP(E949,'[1]Winning index-IPL'!A$2:B$17,2,)</f>
        <v>0.48130800000000001</v>
      </c>
      <c r="J949">
        <f>VLOOKUP(F949,'[1]Winning index-IPL'!A$2:B$17,2,)</f>
        <v>0.64285700000000001</v>
      </c>
      <c r="K949">
        <f>VLOOKUP(H949,'[1]Winning index-IPL'!A$2:B$17,2,)</f>
        <v>0.48130800000000001</v>
      </c>
      <c r="L949">
        <f t="shared" si="14"/>
        <v>1</v>
      </c>
    </row>
    <row r="950" spans="1:12" x14ac:dyDescent="0.35">
      <c r="A950" t="s">
        <v>177</v>
      </c>
      <c r="B950" s="5">
        <v>44708</v>
      </c>
      <c r="C950">
        <v>2022</v>
      </c>
      <c r="D950" t="s">
        <v>194</v>
      </c>
      <c r="E950" t="s">
        <v>24</v>
      </c>
      <c r="F950" t="s">
        <v>22</v>
      </c>
      <c r="G950" t="s">
        <v>225</v>
      </c>
      <c r="H950" t="s">
        <v>22</v>
      </c>
      <c r="I950">
        <f>VLOOKUP(E950,'[1]Winning index-IPL'!A$2:B$17,2,)</f>
        <v>0.48130800000000001</v>
      </c>
      <c r="J950">
        <f>VLOOKUP(F950,'[1]Winning index-IPL'!A$2:B$17,2,)</f>
        <v>0.49462400000000001</v>
      </c>
      <c r="K950">
        <f>VLOOKUP(H950,'[1]Winning index-IPL'!A$2:B$17,2,)</f>
        <v>0.49462400000000001</v>
      </c>
      <c r="L950">
        <f t="shared" si="14"/>
        <v>0</v>
      </c>
    </row>
    <row r="951" spans="1:12" x14ac:dyDescent="0.35">
      <c r="A951" t="s">
        <v>177</v>
      </c>
      <c r="B951" s="5">
        <v>44710</v>
      </c>
      <c r="C951">
        <v>2022</v>
      </c>
      <c r="D951" t="s">
        <v>158</v>
      </c>
      <c r="E951" t="s">
        <v>22</v>
      </c>
      <c r="F951" t="s">
        <v>14</v>
      </c>
      <c r="G951" t="s">
        <v>225</v>
      </c>
      <c r="H951" t="s">
        <v>14</v>
      </c>
      <c r="I951">
        <f>VLOOKUP(E951,'[1]Winning index-IPL'!A$2:B$17,2,)</f>
        <v>0.49462400000000001</v>
      </c>
      <c r="J951">
        <f>VLOOKUP(F951,'[1]Winning index-IPL'!A$2:B$17,2,)</f>
        <v>0.71428599999999998</v>
      </c>
      <c r="K951">
        <f>VLOOKUP(H951,'[1]Winning index-IPL'!A$2:B$17,2,)</f>
        <v>0.71428599999999998</v>
      </c>
      <c r="L951">
        <f t="shared" si="14"/>
        <v>0</v>
      </c>
    </row>
    <row r="961" spans="11:12" x14ac:dyDescent="0.35">
      <c r="K961" s="1" t="s">
        <v>234</v>
      </c>
      <c r="L961">
        <f>COUNTIF(L2:L951,1)</f>
        <v>398</v>
      </c>
    </row>
    <row r="962" spans="11:12" x14ac:dyDescent="0.35">
      <c r="K962" s="1" t="s">
        <v>235</v>
      </c>
      <c r="L962">
        <f>COUNTIF(L2:L951,0)</f>
        <v>548</v>
      </c>
    </row>
    <row r="963" spans="11:12" x14ac:dyDescent="0.35">
      <c r="K963" s="1" t="s">
        <v>236</v>
      </c>
      <c r="L963">
        <f>L961+L962</f>
        <v>946</v>
      </c>
    </row>
    <row r="967" spans="11:12" x14ac:dyDescent="0.35">
      <c r="K967" s="1" t="s">
        <v>237</v>
      </c>
      <c r="L967">
        <f>L961/L963</f>
        <v>0.42071881606765327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7"/>
  <sheetViews>
    <sheetView workbookViewId="0">
      <selection activeCell="E12" sqref="E12"/>
    </sheetView>
  </sheetViews>
  <sheetFormatPr defaultRowHeight="14.5" x14ac:dyDescent="0.35"/>
  <cols>
    <col min="1" max="1" width="24.54296875" bestFit="1" customWidth="1"/>
    <col min="2" max="2" width="12.7265625" bestFit="1" customWidth="1"/>
  </cols>
  <sheetData>
    <row r="1" spans="1:2" x14ac:dyDescent="0.35">
      <c r="A1" t="s">
        <v>94</v>
      </c>
      <c r="B1" t="s">
        <v>238</v>
      </c>
    </row>
    <row r="2" spans="1:2" x14ac:dyDescent="0.35">
      <c r="A2" t="s">
        <v>80</v>
      </c>
      <c r="B2">
        <v>0.56989199999999995</v>
      </c>
    </row>
    <row r="3" spans="1:2" x14ac:dyDescent="0.35">
      <c r="A3" t="s">
        <v>11</v>
      </c>
      <c r="B3">
        <v>0.375</v>
      </c>
    </row>
    <row r="4" spans="1:2" x14ac:dyDescent="0.35">
      <c r="A4" t="s">
        <v>12</v>
      </c>
      <c r="B4">
        <v>0.47196300000000002</v>
      </c>
    </row>
    <row r="5" spans="1:2" x14ac:dyDescent="0.35">
      <c r="A5" t="s">
        <v>13</v>
      </c>
      <c r="B5">
        <v>0.46428599999999998</v>
      </c>
    </row>
    <row r="6" spans="1:2" x14ac:dyDescent="0.35">
      <c r="A6" t="s">
        <v>14</v>
      </c>
      <c r="B6">
        <v>0.71428599999999998</v>
      </c>
    </row>
    <row r="7" spans="1:2" x14ac:dyDescent="0.35">
      <c r="A7" t="s">
        <v>15</v>
      </c>
      <c r="B7">
        <v>0.46774199999999999</v>
      </c>
    </row>
    <row r="8" spans="1:2" x14ac:dyDescent="0.35">
      <c r="A8" t="s">
        <v>16</v>
      </c>
      <c r="B8">
        <v>0.42857099999999998</v>
      </c>
    </row>
    <row r="9" spans="1:2" x14ac:dyDescent="0.35">
      <c r="A9" t="s">
        <v>17</v>
      </c>
      <c r="B9">
        <v>0.49532700000000002</v>
      </c>
    </row>
    <row r="10" spans="1:2" x14ac:dyDescent="0.35">
      <c r="A10" t="s">
        <v>18</v>
      </c>
      <c r="B10">
        <v>0.64285700000000001</v>
      </c>
    </row>
    <row r="11" spans="1:2" x14ac:dyDescent="0.35">
      <c r="A11" t="s">
        <v>19</v>
      </c>
      <c r="B11">
        <v>0.55607499999999999</v>
      </c>
    </row>
    <row r="12" spans="1:2" x14ac:dyDescent="0.35">
      <c r="A12" t="s">
        <v>20</v>
      </c>
      <c r="B12">
        <v>0.26086999999999999</v>
      </c>
    </row>
    <row r="13" spans="1:2" x14ac:dyDescent="0.35">
      <c r="A13" t="s">
        <v>21</v>
      </c>
      <c r="B13">
        <v>0.46428599999999998</v>
      </c>
    </row>
    <row r="14" spans="1:2" x14ac:dyDescent="0.35">
      <c r="A14" t="s">
        <v>22</v>
      </c>
      <c r="B14">
        <v>0.49462400000000001</v>
      </c>
    </row>
    <row r="15" spans="1:2" x14ac:dyDescent="0.35">
      <c r="A15" t="s">
        <v>209</v>
      </c>
      <c r="B15">
        <v>0.5</v>
      </c>
    </row>
    <row r="16" spans="1:2" x14ac:dyDescent="0.35">
      <c r="A16" t="s">
        <v>24</v>
      </c>
      <c r="B16">
        <v>0.48130800000000001</v>
      </c>
    </row>
    <row r="17" spans="1:2" x14ac:dyDescent="0.35">
      <c r="A17" t="s">
        <v>25</v>
      </c>
      <c r="B17">
        <v>0.49295800000000001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24"/>
  <sheetViews>
    <sheetView zoomScale="85" zoomScaleNormal="85" workbookViewId="0">
      <selection activeCell="E422" sqref="E422"/>
    </sheetView>
  </sheetViews>
  <sheetFormatPr defaultRowHeight="14.5" x14ac:dyDescent="0.35"/>
  <cols>
    <col min="3" max="3" width="11" bestFit="1" customWidth="1"/>
    <col min="5" max="5" width="39.1796875" bestFit="1" customWidth="1"/>
    <col min="6" max="8" width="19.7265625" bestFit="1" customWidth="1"/>
    <col min="9" max="9" width="10.453125" bestFit="1" customWidth="1"/>
    <col min="11" max="11" width="14.81640625" bestFit="1" customWidth="1"/>
  </cols>
  <sheetData>
    <row r="1" spans="1:12" s="1" customFormat="1" x14ac:dyDescent="0.35">
      <c r="A1" s="1" t="s">
        <v>239</v>
      </c>
      <c r="B1" s="1" t="s">
        <v>240</v>
      </c>
      <c r="C1" s="1" t="s">
        <v>241</v>
      </c>
      <c r="D1" s="1" t="s">
        <v>242</v>
      </c>
      <c r="E1" s="1" t="s">
        <v>243</v>
      </c>
      <c r="F1" s="1" t="s">
        <v>244</v>
      </c>
      <c r="G1" s="1" t="s">
        <v>245</v>
      </c>
      <c r="H1" s="1" t="s">
        <v>246</v>
      </c>
      <c r="I1" s="1" t="s">
        <v>102</v>
      </c>
      <c r="J1" s="1" t="s">
        <v>103</v>
      </c>
      <c r="K1" s="1" t="s">
        <v>247</v>
      </c>
      <c r="L1" s="1" t="s">
        <v>104</v>
      </c>
    </row>
    <row r="2" spans="1:12" x14ac:dyDescent="0.35">
      <c r="A2">
        <v>524915</v>
      </c>
      <c r="B2" t="s">
        <v>248</v>
      </c>
      <c r="C2" s="5">
        <v>40893</v>
      </c>
      <c r="D2" t="s">
        <v>249</v>
      </c>
      <c r="E2" t="s">
        <v>250</v>
      </c>
      <c r="F2" t="s">
        <v>251</v>
      </c>
      <c r="G2" t="s">
        <v>252</v>
      </c>
      <c r="H2" t="s">
        <v>251</v>
      </c>
      <c r="I2">
        <f>VLOOKUP(F2,'[2]Winning index-BBL'!A$1:B$8,2,)</f>
        <v>0.57522099999999998</v>
      </c>
      <c r="J2">
        <f>VLOOKUP(G2,'[2]Winning index-BBL'!A$1:B$8,2,)</f>
        <v>0.40708</v>
      </c>
      <c r="K2">
        <f>VLOOKUP(H2,'[2]Winning index-BBL'!A$1:B$8,2,)</f>
        <v>0.57522099999999998</v>
      </c>
      <c r="L2">
        <f>IF(OR(K2&gt;J2,K2&gt;I2),0,1)</f>
        <v>0</v>
      </c>
    </row>
    <row r="3" spans="1:12" x14ac:dyDescent="0.35">
      <c r="A3">
        <v>524916</v>
      </c>
      <c r="B3" t="s">
        <v>253</v>
      </c>
      <c r="C3" s="5">
        <v>40894</v>
      </c>
      <c r="D3" t="s">
        <v>254</v>
      </c>
      <c r="E3" t="s">
        <v>255</v>
      </c>
      <c r="F3" t="s">
        <v>256</v>
      </c>
      <c r="G3" t="s">
        <v>257</v>
      </c>
      <c r="H3" t="s">
        <v>257</v>
      </c>
      <c r="I3">
        <f>VLOOKUP(F3,'[2]Winning index-BBL'!A$1:B$8,2,)</f>
        <v>0.54867299999999997</v>
      </c>
      <c r="J3">
        <f>VLOOKUP(G3,'[2]Winning index-BBL'!A$1:B$8,2,)</f>
        <v>0.39822999999999997</v>
      </c>
      <c r="K3">
        <f>VLOOKUP(H3,'[2]Winning index-BBL'!A$1:B$8,2,)</f>
        <v>0.39822999999999997</v>
      </c>
      <c r="L3">
        <f t="shared" ref="L3:L66" si="0">IF(OR(K3&gt;J3,K3&gt;I3),0,1)</f>
        <v>1</v>
      </c>
    </row>
    <row r="4" spans="1:12" x14ac:dyDescent="0.35">
      <c r="A4">
        <v>524917</v>
      </c>
      <c r="B4" t="s">
        <v>258</v>
      </c>
      <c r="C4" s="5">
        <v>40895</v>
      </c>
      <c r="D4" t="s">
        <v>259</v>
      </c>
      <c r="E4" t="s">
        <v>260</v>
      </c>
      <c r="F4" t="s">
        <v>261</v>
      </c>
      <c r="G4" t="s">
        <v>262</v>
      </c>
      <c r="H4" t="s">
        <v>261</v>
      </c>
      <c r="I4">
        <f>VLOOKUP(F4,'[2]Winning index-BBL'!A$1:B$8,2,)</f>
        <v>0.51327400000000001</v>
      </c>
      <c r="J4">
        <f>VLOOKUP(G4,'[2]Winning index-BBL'!A$1:B$8,2,)</f>
        <v>0.40708</v>
      </c>
      <c r="K4">
        <f>VLOOKUP(H4,'[2]Winning index-BBL'!A$1:B$8,2,)</f>
        <v>0.51327400000000001</v>
      </c>
      <c r="L4">
        <f t="shared" si="0"/>
        <v>0</v>
      </c>
    </row>
    <row r="5" spans="1:12" x14ac:dyDescent="0.35">
      <c r="A5">
        <v>524918</v>
      </c>
      <c r="B5" t="s">
        <v>263</v>
      </c>
      <c r="C5" s="5">
        <v>40895</v>
      </c>
      <c r="D5" t="s">
        <v>264</v>
      </c>
      <c r="E5" t="s">
        <v>265</v>
      </c>
      <c r="F5" t="s">
        <v>266</v>
      </c>
      <c r="G5" t="s">
        <v>267</v>
      </c>
      <c r="H5" t="s">
        <v>267</v>
      </c>
      <c r="I5">
        <f>VLOOKUP(F5,'[2]Winning index-BBL'!A$1:B$8,2,)</f>
        <v>0.59292</v>
      </c>
      <c r="J5">
        <f>VLOOKUP(G5,'[2]Winning index-BBL'!A$1:B$8,2,)</f>
        <v>0.49557499999999999</v>
      </c>
      <c r="K5">
        <f>VLOOKUP(H5,'[2]Winning index-BBL'!A$1:B$8,2,)</f>
        <v>0.49557499999999999</v>
      </c>
      <c r="L5">
        <f t="shared" si="0"/>
        <v>1</v>
      </c>
    </row>
    <row r="6" spans="1:12" x14ac:dyDescent="0.35">
      <c r="A6">
        <v>524919</v>
      </c>
      <c r="B6" t="s">
        <v>268</v>
      </c>
      <c r="C6" s="5">
        <v>40897</v>
      </c>
      <c r="D6" t="s">
        <v>269</v>
      </c>
      <c r="E6" t="s">
        <v>270</v>
      </c>
      <c r="F6" t="s">
        <v>252</v>
      </c>
      <c r="G6" t="s">
        <v>256</v>
      </c>
      <c r="H6" t="s">
        <v>256</v>
      </c>
      <c r="I6">
        <f>VLOOKUP(F6,'[2]Winning index-BBL'!A$1:B$8,2,)</f>
        <v>0.40708</v>
      </c>
      <c r="J6">
        <f>VLOOKUP(G6,'[2]Winning index-BBL'!A$1:B$8,2,)</f>
        <v>0.54867299999999997</v>
      </c>
      <c r="K6">
        <f>VLOOKUP(H6,'[2]Winning index-BBL'!A$1:B$8,2,)</f>
        <v>0.54867299999999997</v>
      </c>
      <c r="L6">
        <f t="shared" si="0"/>
        <v>0</v>
      </c>
    </row>
    <row r="7" spans="1:12" x14ac:dyDescent="0.35">
      <c r="A7">
        <v>524920</v>
      </c>
      <c r="B7" t="s">
        <v>271</v>
      </c>
      <c r="C7" s="5">
        <v>40898</v>
      </c>
      <c r="D7" t="s">
        <v>272</v>
      </c>
      <c r="E7" t="s">
        <v>273</v>
      </c>
      <c r="F7" t="s">
        <v>267</v>
      </c>
      <c r="G7" t="s">
        <v>251</v>
      </c>
      <c r="H7" t="s">
        <v>267</v>
      </c>
      <c r="I7">
        <f>VLOOKUP(F7,'[2]Winning index-BBL'!A$1:B$8,2,)</f>
        <v>0.49557499999999999</v>
      </c>
      <c r="J7">
        <f>VLOOKUP(G7,'[2]Winning index-BBL'!A$1:B$8,2,)</f>
        <v>0.57522099999999998</v>
      </c>
      <c r="K7">
        <f>VLOOKUP(H7,'[2]Winning index-BBL'!A$1:B$8,2,)</f>
        <v>0.49557499999999999</v>
      </c>
      <c r="L7">
        <f t="shared" si="0"/>
        <v>1</v>
      </c>
    </row>
    <row r="8" spans="1:12" x14ac:dyDescent="0.35">
      <c r="A8">
        <v>524921</v>
      </c>
      <c r="B8" t="s">
        <v>253</v>
      </c>
      <c r="C8" s="5">
        <v>40899</v>
      </c>
      <c r="D8" t="s">
        <v>274</v>
      </c>
      <c r="E8" t="s">
        <v>275</v>
      </c>
      <c r="F8" t="s">
        <v>262</v>
      </c>
      <c r="G8" t="s">
        <v>266</v>
      </c>
      <c r="H8" t="s">
        <v>266</v>
      </c>
      <c r="I8">
        <f>VLOOKUP(F8,'[2]Winning index-BBL'!A$1:B$8,2,)</f>
        <v>0.40708</v>
      </c>
      <c r="J8">
        <f>VLOOKUP(G8,'[2]Winning index-BBL'!A$1:B$8,2,)</f>
        <v>0.59292</v>
      </c>
      <c r="K8">
        <f>VLOOKUP(H8,'[2]Winning index-BBL'!A$1:B$8,2,)</f>
        <v>0.59292</v>
      </c>
      <c r="L8">
        <f t="shared" si="0"/>
        <v>0</v>
      </c>
    </row>
    <row r="9" spans="1:12" x14ac:dyDescent="0.35">
      <c r="A9">
        <v>524922</v>
      </c>
      <c r="B9" t="s">
        <v>248</v>
      </c>
      <c r="C9" s="5">
        <v>40900</v>
      </c>
      <c r="D9" t="s">
        <v>276</v>
      </c>
      <c r="E9" t="s">
        <v>277</v>
      </c>
      <c r="F9" t="s">
        <v>257</v>
      </c>
      <c r="G9" t="s">
        <v>261</v>
      </c>
      <c r="H9" t="s">
        <v>257</v>
      </c>
      <c r="I9">
        <f>VLOOKUP(F9,'[2]Winning index-BBL'!A$1:B$8,2,)</f>
        <v>0.39822999999999997</v>
      </c>
      <c r="J9">
        <f>VLOOKUP(G9,'[2]Winning index-BBL'!A$1:B$8,2,)</f>
        <v>0.51327400000000001</v>
      </c>
      <c r="K9">
        <f>VLOOKUP(H9,'[2]Winning index-BBL'!A$1:B$8,2,)</f>
        <v>0.39822999999999997</v>
      </c>
      <c r="L9">
        <f t="shared" si="0"/>
        <v>1</v>
      </c>
    </row>
    <row r="10" spans="1:12" x14ac:dyDescent="0.35">
      <c r="A10">
        <v>524923</v>
      </c>
      <c r="B10" t="s">
        <v>248</v>
      </c>
      <c r="C10" s="5">
        <v>40904</v>
      </c>
      <c r="D10" t="s">
        <v>278</v>
      </c>
      <c r="E10" t="s">
        <v>250</v>
      </c>
      <c r="F10" t="s">
        <v>251</v>
      </c>
      <c r="G10" t="s">
        <v>256</v>
      </c>
      <c r="H10" t="s">
        <v>251</v>
      </c>
      <c r="I10">
        <f>VLOOKUP(F10,'[2]Winning index-BBL'!A$1:B$8,2,)</f>
        <v>0.57522099999999998</v>
      </c>
      <c r="J10">
        <f>VLOOKUP(G10,'[2]Winning index-BBL'!A$1:B$8,2,)</f>
        <v>0.54867299999999997</v>
      </c>
      <c r="K10">
        <f>VLOOKUP(H10,'[2]Winning index-BBL'!A$1:B$8,2,)</f>
        <v>0.57522099999999998</v>
      </c>
      <c r="L10">
        <f t="shared" si="0"/>
        <v>0</v>
      </c>
    </row>
    <row r="11" spans="1:12" x14ac:dyDescent="0.35">
      <c r="A11">
        <v>524924</v>
      </c>
      <c r="B11" t="s">
        <v>258</v>
      </c>
      <c r="C11" s="5">
        <v>40905</v>
      </c>
      <c r="D11" t="s">
        <v>279</v>
      </c>
      <c r="E11" t="s">
        <v>260</v>
      </c>
      <c r="F11" t="s">
        <v>261</v>
      </c>
      <c r="G11" t="s">
        <v>267</v>
      </c>
      <c r="H11" t="s">
        <v>267</v>
      </c>
      <c r="I11">
        <f>VLOOKUP(F11,'[2]Winning index-BBL'!A$1:B$8,2,)</f>
        <v>0.51327400000000001</v>
      </c>
      <c r="J11">
        <f>VLOOKUP(G11,'[2]Winning index-BBL'!A$1:B$8,2,)</f>
        <v>0.49557499999999999</v>
      </c>
      <c r="K11">
        <f>VLOOKUP(H11,'[2]Winning index-BBL'!A$1:B$8,2,)</f>
        <v>0.49557499999999999</v>
      </c>
      <c r="L11">
        <f t="shared" si="0"/>
        <v>1</v>
      </c>
    </row>
    <row r="12" spans="1:12" x14ac:dyDescent="0.35">
      <c r="A12">
        <v>524925</v>
      </c>
      <c r="B12" t="s">
        <v>263</v>
      </c>
      <c r="C12" s="5">
        <v>40906</v>
      </c>
      <c r="D12" t="s">
        <v>280</v>
      </c>
      <c r="E12" t="s">
        <v>265</v>
      </c>
      <c r="F12" t="s">
        <v>266</v>
      </c>
      <c r="G12" t="s">
        <v>252</v>
      </c>
      <c r="H12" t="s">
        <v>266</v>
      </c>
      <c r="I12">
        <f>VLOOKUP(F12,'[2]Winning index-BBL'!A$1:B$8,2,)</f>
        <v>0.59292</v>
      </c>
      <c r="J12">
        <f>VLOOKUP(G12,'[2]Winning index-BBL'!A$1:B$8,2,)</f>
        <v>0.40708</v>
      </c>
      <c r="K12">
        <f>VLOOKUP(H12,'[2]Winning index-BBL'!A$1:B$8,2,)</f>
        <v>0.59292</v>
      </c>
      <c r="L12">
        <f t="shared" si="0"/>
        <v>0</v>
      </c>
    </row>
    <row r="13" spans="1:12" x14ac:dyDescent="0.35">
      <c r="A13">
        <v>524926</v>
      </c>
      <c r="B13" t="s">
        <v>248</v>
      </c>
      <c r="C13" s="5">
        <v>40907</v>
      </c>
      <c r="D13" t="s">
        <v>281</v>
      </c>
      <c r="E13" t="s">
        <v>277</v>
      </c>
      <c r="F13" t="s">
        <v>257</v>
      </c>
      <c r="G13" t="s">
        <v>262</v>
      </c>
      <c r="H13" t="s">
        <v>262</v>
      </c>
      <c r="I13">
        <f>VLOOKUP(F13,'[2]Winning index-BBL'!A$1:B$8,2,)</f>
        <v>0.39822999999999997</v>
      </c>
      <c r="J13">
        <f>VLOOKUP(G13,'[2]Winning index-BBL'!A$1:B$8,2,)</f>
        <v>0.40708</v>
      </c>
      <c r="K13">
        <f>VLOOKUP(H13,'[2]Winning index-BBL'!A$1:B$8,2,)</f>
        <v>0.40708</v>
      </c>
      <c r="L13">
        <f t="shared" si="0"/>
        <v>0</v>
      </c>
    </row>
    <row r="14" spans="1:12" x14ac:dyDescent="0.35">
      <c r="A14">
        <v>524927</v>
      </c>
      <c r="B14" t="s">
        <v>271</v>
      </c>
      <c r="C14" s="5">
        <v>40909</v>
      </c>
      <c r="D14" t="s">
        <v>282</v>
      </c>
      <c r="E14" t="s">
        <v>273</v>
      </c>
      <c r="F14" t="s">
        <v>267</v>
      </c>
      <c r="G14" t="s">
        <v>257</v>
      </c>
      <c r="H14" t="s">
        <v>267</v>
      </c>
      <c r="I14">
        <f>VLOOKUP(F14,'[2]Winning index-BBL'!A$1:B$8,2,)</f>
        <v>0.49557499999999999</v>
      </c>
      <c r="J14">
        <f>VLOOKUP(G14,'[2]Winning index-BBL'!A$1:B$8,2,)</f>
        <v>0.39822999999999997</v>
      </c>
      <c r="K14">
        <f>VLOOKUP(H14,'[2]Winning index-BBL'!A$1:B$8,2,)</f>
        <v>0.49557499999999999</v>
      </c>
      <c r="L14">
        <f t="shared" si="0"/>
        <v>0</v>
      </c>
    </row>
    <row r="15" spans="1:12" x14ac:dyDescent="0.35">
      <c r="A15">
        <v>524928</v>
      </c>
      <c r="B15" t="s">
        <v>253</v>
      </c>
      <c r="C15" s="5">
        <v>40910</v>
      </c>
      <c r="D15" t="s">
        <v>283</v>
      </c>
      <c r="E15" t="s">
        <v>275</v>
      </c>
      <c r="F15" t="s">
        <v>262</v>
      </c>
      <c r="G15" t="s">
        <v>251</v>
      </c>
      <c r="H15" t="s">
        <v>262</v>
      </c>
      <c r="I15">
        <f>VLOOKUP(F15,'[2]Winning index-BBL'!A$1:B$8,2,)</f>
        <v>0.40708</v>
      </c>
      <c r="J15">
        <f>VLOOKUP(G15,'[2]Winning index-BBL'!A$1:B$8,2,)</f>
        <v>0.57522099999999998</v>
      </c>
      <c r="K15">
        <f>VLOOKUP(H15,'[2]Winning index-BBL'!A$1:B$8,2,)</f>
        <v>0.40708</v>
      </c>
      <c r="L15">
        <f t="shared" si="0"/>
        <v>1</v>
      </c>
    </row>
    <row r="16" spans="1:12" x14ac:dyDescent="0.35">
      <c r="A16">
        <v>524930</v>
      </c>
      <c r="B16" t="s">
        <v>253</v>
      </c>
      <c r="C16" s="5">
        <v>40912</v>
      </c>
      <c r="D16" t="s">
        <v>284</v>
      </c>
      <c r="E16" t="s">
        <v>255</v>
      </c>
      <c r="F16" t="s">
        <v>256</v>
      </c>
      <c r="G16" t="s">
        <v>266</v>
      </c>
      <c r="H16" t="s">
        <v>266</v>
      </c>
      <c r="I16">
        <f>VLOOKUP(F16,'[2]Winning index-BBL'!A$1:B$8,2,)</f>
        <v>0.54867299999999997</v>
      </c>
      <c r="J16">
        <f>VLOOKUP(G16,'[2]Winning index-BBL'!A$1:B$8,2,)</f>
        <v>0.59292</v>
      </c>
      <c r="K16">
        <f>VLOOKUP(H16,'[2]Winning index-BBL'!A$1:B$8,2,)</f>
        <v>0.59292</v>
      </c>
      <c r="L16">
        <f t="shared" si="0"/>
        <v>0</v>
      </c>
    </row>
    <row r="17" spans="1:12" x14ac:dyDescent="0.35">
      <c r="A17">
        <v>524933</v>
      </c>
      <c r="B17" t="s">
        <v>248</v>
      </c>
      <c r="C17" s="5">
        <v>40916</v>
      </c>
      <c r="D17" t="s">
        <v>285</v>
      </c>
      <c r="E17" t="s">
        <v>277</v>
      </c>
      <c r="F17" t="s">
        <v>257</v>
      </c>
      <c r="G17" t="s">
        <v>251</v>
      </c>
      <c r="H17" t="s">
        <v>251</v>
      </c>
      <c r="I17">
        <f>VLOOKUP(F17,'[2]Winning index-BBL'!A$1:B$8,2,)</f>
        <v>0.39822999999999997</v>
      </c>
      <c r="J17">
        <f>VLOOKUP(G17,'[2]Winning index-BBL'!A$1:B$8,2,)</f>
        <v>0.57522099999999998</v>
      </c>
      <c r="K17">
        <f>VLOOKUP(H17,'[2]Winning index-BBL'!A$1:B$8,2,)</f>
        <v>0.57522099999999998</v>
      </c>
      <c r="L17">
        <f t="shared" si="0"/>
        <v>0</v>
      </c>
    </row>
    <row r="18" spans="1:12" x14ac:dyDescent="0.35">
      <c r="A18">
        <v>524934</v>
      </c>
      <c r="B18" t="s">
        <v>263</v>
      </c>
      <c r="C18" s="5">
        <v>40916</v>
      </c>
      <c r="D18" t="s">
        <v>286</v>
      </c>
      <c r="E18" t="s">
        <v>265</v>
      </c>
      <c r="F18" t="s">
        <v>266</v>
      </c>
      <c r="G18" t="s">
        <v>261</v>
      </c>
      <c r="H18" t="s">
        <v>266</v>
      </c>
      <c r="I18">
        <f>VLOOKUP(F18,'[2]Winning index-BBL'!A$1:B$8,2,)</f>
        <v>0.59292</v>
      </c>
      <c r="J18">
        <f>VLOOKUP(G18,'[2]Winning index-BBL'!A$1:B$8,2,)</f>
        <v>0.51327400000000001</v>
      </c>
      <c r="K18">
        <f>VLOOKUP(H18,'[2]Winning index-BBL'!A$1:B$8,2,)</f>
        <v>0.59292</v>
      </c>
      <c r="L18">
        <f t="shared" si="0"/>
        <v>0</v>
      </c>
    </row>
    <row r="19" spans="1:12" x14ac:dyDescent="0.35">
      <c r="A19">
        <v>524935</v>
      </c>
      <c r="B19" t="s">
        <v>271</v>
      </c>
      <c r="C19" s="5">
        <v>40917</v>
      </c>
      <c r="D19" t="s">
        <v>287</v>
      </c>
      <c r="E19" t="s">
        <v>273</v>
      </c>
      <c r="F19" t="s">
        <v>267</v>
      </c>
      <c r="G19" t="s">
        <v>256</v>
      </c>
      <c r="H19" t="s">
        <v>256</v>
      </c>
      <c r="I19">
        <f>VLOOKUP(F19,'[2]Winning index-BBL'!A$1:B$8,2,)</f>
        <v>0.49557499999999999</v>
      </c>
      <c r="J19">
        <f>VLOOKUP(G19,'[2]Winning index-BBL'!A$1:B$8,2,)</f>
        <v>0.54867299999999997</v>
      </c>
      <c r="K19">
        <f>VLOOKUP(H19,'[2]Winning index-BBL'!A$1:B$8,2,)</f>
        <v>0.54867299999999997</v>
      </c>
      <c r="L19">
        <f t="shared" si="0"/>
        <v>0</v>
      </c>
    </row>
    <row r="20" spans="1:12" x14ac:dyDescent="0.35">
      <c r="A20">
        <v>524936</v>
      </c>
      <c r="B20" t="s">
        <v>258</v>
      </c>
      <c r="C20" s="5">
        <v>40918</v>
      </c>
      <c r="D20" t="s">
        <v>288</v>
      </c>
      <c r="E20" t="s">
        <v>260</v>
      </c>
      <c r="F20" t="s">
        <v>261</v>
      </c>
      <c r="G20" t="s">
        <v>251</v>
      </c>
      <c r="H20" t="s">
        <v>251</v>
      </c>
      <c r="I20">
        <f>VLOOKUP(F20,'[2]Winning index-BBL'!A$1:B$8,2,)</f>
        <v>0.51327400000000001</v>
      </c>
      <c r="J20">
        <f>VLOOKUP(G20,'[2]Winning index-BBL'!A$1:B$8,2,)</f>
        <v>0.57522099999999998</v>
      </c>
      <c r="K20">
        <f>VLOOKUP(H20,'[2]Winning index-BBL'!A$1:B$8,2,)</f>
        <v>0.57522099999999998</v>
      </c>
      <c r="L20">
        <f t="shared" si="0"/>
        <v>0</v>
      </c>
    </row>
    <row r="21" spans="1:12" x14ac:dyDescent="0.35">
      <c r="A21">
        <v>524938</v>
      </c>
      <c r="B21" t="s">
        <v>253</v>
      </c>
      <c r="C21" s="5">
        <v>40920</v>
      </c>
      <c r="D21" t="s">
        <v>289</v>
      </c>
      <c r="E21" t="s">
        <v>275</v>
      </c>
      <c r="F21" t="s">
        <v>262</v>
      </c>
      <c r="G21" t="s">
        <v>252</v>
      </c>
      <c r="H21" t="s">
        <v>252</v>
      </c>
      <c r="I21">
        <f>VLOOKUP(F21,'[2]Winning index-BBL'!A$1:B$8,2,)</f>
        <v>0.40708</v>
      </c>
      <c r="J21">
        <f>VLOOKUP(G21,'[2]Winning index-BBL'!A$1:B$8,2,)</f>
        <v>0.40708</v>
      </c>
      <c r="K21">
        <f>VLOOKUP(H21,'[2]Winning index-BBL'!A$1:B$8,2,)</f>
        <v>0.40708</v>
      </c>
      <c r="L21">
        <f t="shared" si="0"/>
        <v>1</v>
      </c>
    </row>
    <row r="22" spans="1:12" x14ac:dyDescent="0.35">
      <c r="A22">
        <v>524939</v>
      </c>
      <c r="B22" t="s">
        <v>268</v>
      </c>
      <c r="C22" s="5">
        <v>40925</v>
      </c>
      <c r="D22" t="s">
        <v>290</v>
      </c>
      <c r="E22" t="s">
        <v>270</v>
      </c>
      <c r="F22" t="s">
        <v>252</v>
      </c>
      <c r="G22" t="s">
        <v>257</v>
      </c>
      <c r="H22" t="s">
        <v>252</v>
      </c>
      <c r="I22">
        <f>VLOOKUP(F22,'[2]Winning index-BBL'!A$1:B$8,2,)</f>
        <v>0.40708</v>
      </c>
      <c r="J22">
        <f>VLOOKUP(G22,'[2]Winning index-BBL'!A$1:B$8,2,)</f>
        <v>0.39822999999999997</v>
      </c>
      <c r="K22">
        <f>VLOOKUP(H22,'[2]Winning index-BBL'!A$1:B$8,2,)</f>
        <v>0.40708</v>
      </c>
      <c r="L22">
        <f t="shared" si="0"/>
        <v>0</v>
      </c>
    </row>
    <row r="23" spans="1:12" x14ac:dyDescent="0.35">
      <c r="A23">
        <v>524940</v>
      </c>
      <c r="B23" t="s">
        <v>271</v>
      </c>
      <c r="C23" s="5">
        <v>40926</v>
      </c>
      <c r="D23" t="s">
        <v>291</v>
      </c>
      <c r="E23" t="s">
        <v>273</v>
      </c>
      <c r="F23" t="s">
        <v>267</v>
      </c>
      <c r="G23" t="s">
        <v>262</v>
      </c>
      <c r="H23" t="s">
        <v>267</v>
      </c>
      <c r="I23">
        <f>VLOOKUP(F23,'[2]Winning index-BBL'!A$1:B$8,2,)</f>
        <v>0.49557499999999999</v>
      </c>
      <c r="J23">
        <f>VLOOKUP(G23,'[2]Winning index-BBL'!A$1:B$8,2,)</f>
        <v>0.40708</v>
      </c>
      <c r="K23">
        <f>VLOOKUP(H23,'[2]Winning index-BBL'!A$1:B$8,2,)</f>
        <v>0.49557499999999999</v>
      </c>
      <c r="L23">
        <f t="shared" si="0"/>
        <v>0</v>
      </c>
    </row>
    <row r="24" spans="1:12" x14ac:dyDescent="0.35">
      <c r="A24">
        <v>524941</v>
      </c>
      <c r="B24" t="s">
        <v>248</v>
      </c>
      <c r="C24" s="5">
        <v>40926</v>
      </c>
      <c r="D24" t="s">
        <v>285</v>
      </c>
      <c r="E24" t="s">
        <v>250</v>
      </c>
      <c r="F24" t="s">
        <v>251</v>
      </c>
      <c r="G24" t="s">
        <v>266</v>
      </c>
      <c r="H24" t="s">
        <v>251</v>
      </c>
      <c r="I24">
        <f>VLOOKUP(F24,'[2]Winning index-BBL'!A$1:B$8,2,)</f>
        <v>0.57522099999999998</v>
      </c>
      <c r="J24">
        <f>VLOOKUP(G24,'[2]Winning index-BBL'!A$1:B$8,2,)</f>
        <v>0.59292</v>
      </c>
      <c r="K24">
        <f>VLOOKUP(H24,'[2]Winning index-BBL'!A$1:B$8,2,)</f>
        <v>0.57522099999999998</v>
      </c>
      <c r="L24">
        <f t="shared" si="0"/>
        <v>1</v>
      </c>
    </row>
    <row r="25" spans="1:12" x14ac:dyDescent="0.35">
      <c r="A25">
        <v>524942</v>
      </c>
      <c r="B25" t="s">
        <v>253</v>
      </c>
      <c r="C25" s="5">
        <v>40927</v>
      </c>
      <c r="D25" t="s">
        <v>292</v>
      </c>
      <c r="E25" t="s">
        <v>255</v>
      </c>
      <c r="F25" t="s">
        <v>256</v>
      </c>
      <c r="G25" t="s">
        <v>261</v>
      </c>
      <c r="H25" t="s">
        <v>256</v>
      </c>
      <c r="I25">
        <f>VLOOKUP(F25,'[2]Winning index-BBL'!A$1:B$8,2,)</f>
        <v>0.54867299999999997</v>
      </c>
      <c r="J25">
        <f>VLOOKUP(G25,'[2]Winning index-BBL'!A$1:B$8,2,)</f>
        <v>0.51327400000000001</v>
      </c>
      <c r="K25">
        <f>VLOOKUP(H25,'[2]Winning index-BBL'!A$1:B$8,2,)</f>
        <v>0.54867299999999997</v>
      </c>
      <c r="L25">
        <f t="shared" si="0"/>
        <v>0</v>
      </c>
    </row>
    <row r="26" spans="1:12" x14ac:dyDescent="0.35">
      <c r="A26">
        <v>524943</v>
      </c>
      <c r="B26" t="s">
        <v>263</v>
      </c>
      <c r="C26" s="5">
        <v>40929</v>
      </c>
      <c r="D26" t="s">
        <v>293</v>
      </c>
      <c r="E26" t="s">
        <v>265</v>
      </c>
      <c r="F26" t="s">
        <v>266</v>
      </c>
      <c r="G26" t="s">
        <v>256</v>
      </c>
      <c r="H26" t="s">
        <v>266</v>
      </c>
      <c r="I26">
        <f>VLOOKUP(F26,'[2]Winning index-BBL'!A$1:B$8,2,)</f>
        <v>0.59292</v>
      </c>
      <c r="J26">
        <f>VLOOKUP(G26,'[2]Winning index-BBL'!A$1:B$8,2,)</f>
        <v>0.54867299999999997</v>
      </c>
      <c r="K26">
        <f>VLOOKUP(H26,'[2]Winning index-BBL'!A$1:B$8,2,)</f>
        <v>0.59292</v>
      </c>
      <c r="L26">
        <f t="shared" si="0"/>
        <v>0</v>
      </c>
    </row>
    <row r="27" spans="1:12" x14ac:dyDescent="0.35">
      <c r="A27">
        <v>524944</v>
      </c>
      <c r="B27" t="s">
        <v>271</v>
      </c>
      <c r="C27" s="5">
        <v>40930</v>
      </c>
      <c r="D27" t="s">
        <v>294</v>
      </c>
      <c r="E27" t="s">
        <v>273</v>
      </c>
      <c r="F27" t="s">
        <v>267</v>
      </c>
      <c r="G27" t="s">
        <v>251</v>
      </c>
      <c r="H27" t="s">
        <v>251</v>
      </c>
      <c r="I27">
        <f>VLOOKUP(F27,'[2]Winning index-BBL'!A$1:B$8,2,)</f>
        <v>0.49557499999999999</v>
      </c>
      <c r="J27">
        <f>VLOOKUP(G27,'[2]Winning index-BBL'!A$1:B$8,2,)</f>
        <v>0.57522099999999998</v>
      </c>
      <c r="K27">
        <f>VLOOKUP(H27,'[2]Winning index-BBL'!A$1:B$8,2,)</f>
        <v>0.57522099999999998</v>
      </c>
      <c r="L27">
        <f t="shared" si="0"/>
        <v>0</v>
      </c>
    </row>
    <row r="28" spans="1:12" x14ac:dyDescent="0.35">
      <c r="A28">
        <v>524945</v>
      </c>
      <c r="B28" t="s">
        <v>263</v>
      </c>
      <c r="C28" s="5">
        <v>40936</v>
      </c>
      <c r="D28" t="s">
        <v>295</v>
      </c>
      <c r="E28" t="s">
        <v>265</v>
      </c>
      <c r="F28" t="s">
        <v>266</v>
      </c>
      <c r="G28" t="s">
        <v>251</v>
      </c>
      <c r="H28" t="s">
        <v>251</v>
      </c>
      <c r="I28">
        <f>VLOOKUP(F28,'[2]Winning index-BBL'!A$1:B$8,2,)</f>
        <v>0.59292</v>
      </c>
      <c r="J28">
        <f>VLOOKUP(G28,'[2]Winning index-BBL'!A$1:B$8,2,)</f>
        <v>0.57522099999999998</v>
      </c>
      <c r="K28">
        <f>VLOOKUP(H28,'[2]Winning index-BBL'!A$1:B$8,2,)</f>
        <v>0.57522099999999998</v>
      </c>
      <c r="L28">
        <f t="shared" si="0"/>
        <v>1</v>
      </c>
    </row>
    <row r="29" spans="1:12" x14ac:dyDescent="0.35">
      <c r="A29">
        <v>571232</v>
      </c>
      <c r="B29" t="s">
        <v>253</v>
      </c>
      <c r="C29" s="5">
        <v>41250</v>
      </c>
      <c r="D29" t="s">
        <v>296</v>
      </c>
      <c r="E29" t="s">
        <v>275</v>
      </c>
      <c r="F29" t="s">
        <v>262</v>
      </c>
      <c r="G29" t="s">
        <v>256</v>
      </c>
      <c r="H29" t="s">
        <v>262</v>
      </c>
      <c r="I29">
        <f>VLOOKUP(F29,'[2]Winning index-BBL'!A$1:B$8,2,)</f>
        <v>0.40708</v>
      </c>
      <c r="J29">
        <f>VLOOKUP(G29,'[2]Winning index-BBL'!A$1:B$8,2,)</f>
        <v>0.54867299999999997</v>
      </c>
      <c r="K29">
        <f>VLOOKUP(H29,'[2]Winning index-BBL'!A$1:B$8,2,)</f>
        <v>0.40708</v>
      </c>
      <c r="L29">
        <f t="shared" si="0"/>
        <v>1</v>
      </c>
    </row>
    <row r="30" spans="1:12" x14ac:dyDescent="0.35">
      <c r="A30">
        <v>571233</v>
      </c>
      <c r="B30" t="s">
        <v>248</v>
      </c>
      <c r="C30" s="5">
        <v>41251</v>
      </c>
      <c r="D30" t="s">
        <v>249</v>
      </c>
      <c r="E30" t="s">
        <v>250</v>
      </c>
      <c r="F30" t="s">
        <v>251</v>
      </c>
      <c r="G30" t="s">
        <v>257</v>
      </c>
      <c r="H30" t="s">
        <v>251</v>
      </c>
      <c r="I30">
        <f>VLOOKUP(F30,'[2]Winning index-BBL'!A$1:B$8,2,)</f>
        <v>0.57522099999999998</v>
      </c>
      <c r="J30">
        <f>VLOOKUP(G30,'[2]Winning index-BBL'!A$1:B$8,2,)</f>
        <v>0.39822999999999997</v>
      </c>
      <c r="K30">
        <f>VLOOKUP(H30,'[2]Winning index-BBL'!A$1:B$8,2,)</f>
        <v>0.57522099999999998</v>
      </c>
      <c r="L30">
        <f t="shared" si="0"/>
        <v>0</v>
      </c>
    </row>
    <row r="31" spans="1:12" x14ac:dyDescent="0.35">
      <c r="A31">
        <v>571234</v>
      </c>
      <c r="B31" t="s">
        <v>268</v>
      </c>
      <c r="C31" s="5">
        <v>41252</v>
      </c>
      <c r="D31" t="s">
        <v>272</v>
      </c>
      <c r="E31" t="s">
        <v>270</v>
      </c>
      <c r="F31" t="s">
        <v>252</v>
      </c>
      <c r="G31" t="s">
        <v>267</v>
      </c>
      <c r="H31" t="s">
        <v>267</v>
      </c>
      <c r="I31">
        <f>VLOOKUP(F31,'[2]Winning index-BBL'!A$1:B$8,2,)</f>
        <v>0.40708</v>
      </c>
      <c r="J31">
        <f>VLOOKUP(G31,'[2]Winning index-BBL'!A$1:B$8,2,)</f>
        <v>0.49557499999999999</v>
      </c>
      <c r="K31">
        <f>VLOOKUP(H31,'[2]Winning index-BBL'!A$1:B$8,2,)</f>
        <v>0.49557499999999999</v>
      </c>
      <c r="L31">
        <f t="shared" si="0"/>
        <v>0</v>
      </c>
    </row>
    <row r="32" spans="1:12" x14ac:dyDescent="0.35">
      <c r="A32">
        <v>571235</v>
      </c>
      <c r="B32" t="s">
        <v>263</v>
      </c>
      <c r="C32" s="5">
        <v>41252</v>
      </c>
      <c r="D32" t="s">
        <v>297</v>
      </c>
      <c r="E32" t="s">
        <v>265</v>
      </c>
      <c r="F32" t="s">
        <v>266</v>
      </c>
      <c r="G32" t="s">
        <v>261</v>
      </c>
      <c r="H32" t="s">
        <v>261</v>
      </c>
      <c r="I32">
        <f>VLOOKUP(F32,'[2]Winning index-BBL'!A$1:B$8,2,)</f>
        <v>0.59292</v>
      </c>
      <c r="J32">
        <f>VLOOKUP(G32,'[2]Winning index-BBL'!A$1:B$8,2,)</f>
        <v>0.51327400000000001</v>
      </c>
      <c r="K32">
        <f>VLOOKUP(H32,'[2]Winning index-BBL'!A$1:B$8,2,)</f>
        <v>0.51327400000000001</v>
      </c>
      <c r="L32">
        <f t="shared" si="0"/>
        <v>1</v>
      </c>
    </row>
    <row r="33" spans="1:12" x14ac:dyDescent="0.35">
      <c r="A33">
        <v>571236</v>
      </c>
      <c r="B33" t="s">
        <v>263</v>
      </c>
      <c r="C33" s="5">
        <v>41255</v>
      </c>
      <c r="D33" t="s">
        <v>298</v>
      </c>
      <c r="E33" t="s">
        <v>265</v>
      </c>
      <c r="F33" t="s">
        <v>266</v>
      </c>
      <c r="G33" t="s">
        <v>256</v>
      </c>
      <c r="H33" t="s">
        <v>256</v>
      </c>
      <c r="I33">
        <f>VLOOKUP(F33,'[2]Winning index-BBL'!A$1:B$8,2,)</f>
        <v>0.59292</v>
      </c>
      <c r="J33">
        <f>VLOOKUP(G33,'[2]Winning index-BBL'!A$1:B$8,2,)</f>
        <v>0.54867299999999997</v>
      </c>
      <c r="K33">
        <f>VLOOKUP(H33,'[2]Winning index-BBL'!A$1:B$8,2,)</f>
        <v>0.54867299999999997</v>
      </c>
      <c r="L33">
        <f t="shared" si="0"/>
        <v>1</v>
      </c>
    </row>
    <row r="34" spans="1:12" x14ac:dyDescent="0.35">
      <c r="A34">
        <v>571237</v>
      </c>
      <c r="B34" t="s">
        <v>258</v>
      </c>
      <c r="C34" s="5">
        <v>41256</v>
      </c>
      <c r="D34" t="s">
        <v>299</v>
      </c>
      <c r="E34" t="s">
        <v>260</v>
      </c>
      <c r="F34" t="s">
        <v>261</v>
      </c>
      <c r="G34" t="s">
        <v>252</v>
      </c>
      <c r="H34" t="s">
        <v>252</v>
      </c>
      <c r="I34">
        <f>VLOOKUP(F34,'[2]Winning index-BBL'!A$1:B$8,2,)</f>
        <v>0.51327400000000001</v>
      </c>
      <c r="J34">
        <f>VLOOKUP(G34,'[2]Winning index-BBL'!A$1:B$8,2,)</f>
        <v>0.40708</v>
      </c>
      <c r="K34">
        <f>VLOOKUP(H34,'[2]Winning index-BBL'!A$1:B$8,2,)</f>
        <v>0.40708</v>
      </c>
      <c r="L34">
        <f t="shared" si="0"/>
        <v>1</v>
      </c>
    </row>
    <row r="35" spans="1:12" x14ac:dyDescent="0.35">
      <c r="A35">
        <v>571238</v>
      </c>
      <c r="B35" t="s">
        <v>248</v>
      </c>
      <c r="C35" s="5">
        <v>41257</v>
      </c>
      <c r="D35" t="s">
        <v>300</v>
      </c>
      <c r="E35" t="s">
        <v>277</v>
      </c>
      <c r="F35" t="s">
        <v>257</v>
      </c>
      <c r="G35" t="s">
        <v>262</v>
      </c>
      <c r="H35" t="s">
        <v>262</v>
      </c>
      <c r="I35">
        <f>VLOOKUP(F35,'[2]Winning index-BBL'!A$1:B$8,2,)</f>
        <v>0.39822999999999997</v>
      </c>
      <c r="J35">
        <f>VLOOKUP(G35,'[2]Winning index-BBL'!A$1:B$8,2,)</f>
        <v>0.40708</v>
      </c>
      <c r="K35">
        <f>VLOOKUP(H35,'[2]Winning index-BBL'!A$1:B$8,2,)</f>
        <v>0.40708</v>
      </c>
      <c r="L35">
        <f t="shared" si="0"/>
        <v>0</v>
      </c>
    </row>
    <row r="36" spans="1:12" x14ac:dyDescent="0.35">
      <c r="A36">
        <v>571239</v>
      </c>
      <c r="B36" t="s">
        <v>253</v>
      </c>
      <c r="C36" s="5">
        <v>41258</v>
      </c>
      <c r="D36" t="s">
        <v>292</v>
      </c>
      <c r="E36" t="s">
        <v>255</v>
      </c>
      <c r="F36" t="s">
        <v>256</v>
      </c>
      <c r="G36" t="s">
        <v>267</v>
      </c>
      <c r="H36" t="s">
        <v>256</v>
      </c>
      <c r="I36">
        <f>VLOOKUP(F36,'[2]Winning index-BBL'!A$1:B$8,2,)</f>
        <v>0.54867299999999997</v>
      </c>
      <c r="J36">
        <f>VLOOKUP(G36,'[2]Winning index-BBL'!A$1:B$8,2,)</f>
        <v>0.49557499999999999</v>
      </c>
      <c r="K36">
        <f>VLOOKUP(H36,'[2]Winning index-BBL'!A$1:B$8,2,)</f>
        <v>0.54867299999999997</v>
      </c>
      <c r="L36">
        <f t="shared" si="0"/>
        <v>0</v>
      </c>
    </row>
    <row r="37" spans="1:12" x14ac:dyDescent="0.35">
      <c r="A37">
        <v>571240</v>
      </c>
      <c r="B37" t="s">
        <v>248</v>
      </c>
      <c r="C37" s="5">
        <v>41259</v>
      </c>
      <c r="D37" t="s">
        <v>301</v>
      </c>
      <c r="E37" t="s">
        <v>250</v>
      </c>
      <c r="F37" t="s">
        <v>251</v>
      </c>
      <c r="G37" t="s">
        <v>266</v>
      </c>
      <c r="H37" t="s">
        <v>266</v>
      </c>
      <c r="I37">
        <f>VLOOKUP(F37,'[2]Winning index-BBL'!A$1:B$8,2,)</f>
        <v>0.57522099999999998</v>
      </c>
      <c r="J37">
        <f>VLOOKUP(G37,'[2]Winning index-BBL'!A$1:B$8,2,)</f>
        <v>0.59292</v>
      </c>
      <c r="K37">
        <f>VLOOKUP(H37,'[2]Winning index-BBL'!A$1:B$8,2,)</f>
        <v>0.59292</v>
      </c>
      <c r="L37">
        <f t="shared" si="0"/>
        <v>0</v>
      </c>
    </row>
    <row r="38" spans="1:12" x14ac:dyDescent="0.35">
      <c r="A38">
        <v>571241</v>
      </c>
      <c r="B38" t="s">
        <v>268</v>
      </c>
      <c r="C38" s="5">
        <v>41261</v>
      </c>
      <c r="D38" t="s">
        <v>302</v>
      </c>
      <c r="E38" t="s">
        <v>270</v>
      </c>
      <c r="F38" t="s">
        <v>252</v>
      </c>
      <c r="G38" t="s">
        <v>266</v>
      </c>
      <c r="H38" t="s">
        <v>266</v>
      </c>
      <c r="I38">
        <f>VLOOKUP(F38,'[2]Winning index-BBL'!A$1:B$8,2,)</f>
        <v>0.40708</v>
      </c>
      <c r="J38">
        <f>VLOOKUP(G38,'[2]Winning index-BBL'!A$1:B$8,2,)</f>
        <v>0.59292</v>
      </c>
      <c r="K38">
        <f>VLOOKUP(H38,'[2]Winning index-BBL'!A$1:B$8,2,)</f>
        <v>0.59292</v>
      </c>
      <c r="L38">
        <f t="shared" si="0"/>
        <v>0</v>
      </c>
    </row>
    <row r="39" spans="1:12" x14ac:dyDescent="0.35">
      <c r="A39">
        <v>571242</v>
      </c>
      <c r="B39" t="s">
        <v>253</v>
      </c>
      <c r="C39" s="5">
        <v>41262</v>
      </c>
      <c r="D39" t="s">
        <v>303</v>
      </c>
      <c r="E39" t="s">
        <v>275</v>
      </c>
      <c r="F39" t="s">
        <v>262</v>
      </c>
      <c r="G39" t="s">
        <v>267</v>
      </c>
      <c r="H39" t="s">
        <v>262</v>
      </c>
      <c r="I39">
        <f>VLOOKUP(F39,'[2]Winning index-BBL'!A$1:B$8,2,)</f>
        <v>0.40708</v>
      </c>
      <c r="J39">
        <f>VLOOKUP(G39,'[2]Winning index-BBL'!A$1:B$8,2,)</f>
        <v>0.49557499999999999</v>
      </c>
      <c r="K39">
        <f>VLOOKUP(H39,'[2]Winning index-BBL'!A$1:B$8,2,)</f>
        <v>0.40708</v>
      </c>
      <c r="L39">
        <f t="shared" si="0"/>
        <v>1</v>
      </c>
    </row>
    <row r="40" spans="1:12" x14ac:dyDescent="0.35">
      <c r="A40">
        <v>571243</v>
      </c>
      <c r="B40" t="s">
        <v>248</v>
      </c>
      <c r="C40" s="5">
        <v>41263</v>
      </c>
      <c r="D40" t="s">
        <v>304</v>
      </c>
      <c r="E40" t="s">
        <v>277</v>
      </c>
      <c r="F40" t="s">
        <v>257</v>
      </c>
      <c r="G40" t="s">
        <v>261</v>
      </c>
      <c r="H40" t="s">
        <v>261</v>
      </c>
      <c r="I40">
        <f>VLOOKUP(F40,'[2]Winning index-BBL'!A$1:B$8,2,)</f>
        <v>0.39822999999999997</v>
      </c>
      <c r="J40">
        <f>VLOOKUP(G40,'[2]Winning index-BBL'!A$1:B$8,2,)</f>
        <v>0.51327400000000001</v>
      </c>
      <c r="K40">
        <f>VLOOKUP(H40,'[2]Winning index-BBL'!A$1:B$8,2,)</f>
        <v>0.51327400000000001</v>
      </c>
      <c r="L40">
        <f t="shared" si="0"/>
        <v>0</v>
      </c>
    </row>
    <row r="41" spans="1:12" x14ac:dyDescent="0.35">
      <c r="A41">
        <v>571245</v>
      </c>
      <c r="B41" t="s">
        <v>253</v>
      </c>
      <c r="C41" s="5">
        <v>41265</v>
      </c>
      <c r="D41" t="s">
        <v>305</v>
      </c>
      <c r="E41" t="s">
        <v>275</v>
      </c>
      <c r="F41" t="s">
        <v>262</v>
      </c>
      <c r="G41" t="s">
        <v>252</v>
      </c>
      <c r="H41" t="s">
        <v>262</v>
      </c>
      <c r="I41">
        <f>VLOOKUP(F41,'[2]Winning index-BBL'!A$1:B$8,2,)</f>
        <v>0.40708</v>
      </c>
      <c r="J41">
        <f>VLOOKUP(G41,'[2]Winning index-BBL'!A$1:B$8,2,)</f>
        <v>0.40708</v>
      </c>
      <c r="K41">
        <f>VLOOKUP(H41,'[2]Winning index-BBL'!A$1:B$8,2,)</f>
        <v>0.40708</v>
      </c>
      <c r="L41">
        <f t="shared" si="0"/>
        <v>1</v>
      </c>
    </row>
    <row r="42" spans="1:12" x14ac:dyDescent="0.35">
      <c r="A42">
        <v>571247</v>
      </c>
      <c r="B42" t="s">
        <v>258</v>
      </c>
      <c r="C42" s="5">
        <v>41266</v>
      </c>
      <c r="D42" t="s">
        <v>306</v>
      </c>
      <c r="E42" t="s">
        <v>260</v>
      </c>
      <c r="F42" t="s">
        <v>261</v>
      </c>
      <c r="G42" t="s">
        <v>251</v>
      </c>
      <c r="H42" t="s">
        <v>261</v>
      </c>
      <c r="I42">
        <f>VLOOKUP(F42,'[2]Winning index-BBL'!A$1:B$8,2,)</f>
        <v>0.51327400000000001</v>
      </c>
      <c r="J42">
        <f>VLOOKUP(G42,'[2]Winning index-BBL'!A$1:B$8,2,)</f>
        <v>0.57522099999999998</v>
      </c>
      <c r="K42">
        <f>VLOOKUP(H42,'[2]Winning index-BBL'!A$1:B$8,2,)</f>
        <v>0.51327400000000001</v>
      </c>
      <c r="L42">
        <f t="shared" si="0"/>
        <v>1</v>
      </c>
    </row>
    <row r="43" spans="1:12" x14ac:dyDescent="0.35">
      <c r="A43">
        <v>571248</v>
      </c>
      <c r="B43" t="s">
        <v>248</v>
      </c>
      <c r="C43" s="5">
        <v>41269</v>
      </c>
      <c r="D43" t="s">
        <v>307</v>
      </c>
      <c r="E43" t="s">
        <v>250</v>
      </c>
      <c r="F43" t="s">
        <v>251</v>
      </c>
      <c r="G43" t="s">
        <v>267</v>
      </c>
      <c r="H43" t="s">
        <v>267</v>
      </c>
      <c r="I43">
        <f>VLOOKUP(F43,'[2]Winning index-BBL'!A$1:B$8,2,)</f>
        <v>0.57522099999999998</v>
      </c>
      <c r="J43">
        <f>VLOOKUP(G43,'[2]Winning index-BBL'!A$1:B$8,2,)</f>
        <v>0.49557499999999999</v>
      </c>
      <c r="K43">
        <f>VLOOKUP(H43,'[2]Winning index-BBL'!A$1:B$8,2,)</f>
        <v>0.49557499999999999</v>
      </c>
      <c r="L43">
        <f t="shared" si="0"/>
        <v>1</v>
      </c>
    </row>
    <row r="44" spans="1:12" x14ac:dyDescent="0.35">
      <c r="A44">
        <v>571249</v>
      </c>
      <c r="B44" t="s">
        <v>258</v>
      </c>
      <c r="C44" s="5">
        <v>41270</v>
      </c>
      <c r="D44" t="s">
        <v>308</v>
      </c>
      <c r="E44" t="s">
        <v>260</v>
      </c>
      <c r="F44" t="s">
        <v>261</v>
      </c>
      <c r="G44" t="s">
        <v>256</v>
      </c>
      <c r="H44" t="s">
        <v>256</v>
      </c>
      <c r="I44">
        <f>VLOOKUP(F44,'[2]Winning index-BBL'!A$1:B$8,2,)</f>
        <v>0.51327400000000001</v>
      </c>
      <c r="J44">
        <f>VLOOKUP(G44,'[2]Winning index-BBL'!A$1:B$8,2,)</f>
        <v>0.54867299999999997</v>
      </c>
      <c r="K44">
        <f>VLOOKUP(H44,'[2]Winning index-BBL'!A$1:B$8,2,)</f>
        <v>0.54867299999999997</v>
      </c>
      <c r="L44">
        <f t="shared" si="0"/>
        <v>0</v>
      </c>
    </row>
    <row r="45" spans="1:12" x14ac:dyDescent="0.35">
      <c r="A45">
        <v>571250</v>
      </c>
      <c r="B45" t="s">
        <v>248</v>
      </c>
      <c r="C45" s="5">
        <v>41271</v>
      </c>
      <c r="D45" t="s">
        <v>290</v>
      </c>
      <c r="E45" t="s">
        <v>277</v>
      </c>
      <c r="F45" t="s">
        <v>257</v>
      </c>
      <c r="G45" t="s">
        <v>252</v>
      </c>
      <c r="H45" t="s">
        <v>252</v>
      </c>
      <c r="I45">
        <f>VLOOKUP(F45,'[2]Winning index-BBL'!A$1:B$8,2,)</f>
        <v>0.39822999999999997</v>
      </c>
      <c r="J45">
        <f>VLOOKUP(G45,'[2]Winning index-BBL'!A$1:B$8,2,)</f>
        <v>0.40708</v>
      </c>
      <c r="K45">
        <f>VLOOKUP(H45,'[2]Winning index-BBL'!A$1:B$8,2,)</f>
        <v>0.40708</v>
      </c>
      <c r="L45">
        <f t="shared" si="0"/>
        <v>0</v>
      </c>
    </row>
    <row r="46" spans="1:12" x14ac:dyDescent="0.35">
      <c r="A46">
        <v>571251</v>
      </c>
      <c r="B46" t="s">
        <v>263</v>
      </c>
      <c r="C46" s="5">
        <v>41272</v>
      </c>
      <c r="D46" t="s">
        <v>274</v>
      </c>
      <c r="E46" t="s">
        <v>265</v>
      </c>
      <c r="F46" t="s">
        <v>266</v>
      </c>
      <c r="G46" t="s">
        <v>262</v>
      </c>
      <c r="H46" t="s">
        <v>266</v>
      </c>
      <c r="I46">
        <f>VLOOKUP(F46,'[2]Winning index-BBL'!A$1:B$8,2,)</f>
        <v>0.59292</v>
      </c>
      <c r="J46">
        <f>VLOOKUP(G46,'[2]Winning index-BBL'!A$1:B$8,2,)</f>
        <v>0.40708</v>
      </c>
      <c r="K46">
        <f>VLOOKUP(H46,'[2]Winning index-BBL'!A$1:B$8,2,)</f>
        <v>0.59292</v>
      </c>
      <c r="L46">
        <f t="shared" si="0"/>
        <v>0</v>
      </c>
    </row>
    <row r="47" spans="1:12" x14ac:dyDescent="0.35">
      <c r="A47">
        <v>571252</v>
      </c>
      <c r="B47" t="s">
        <v>248</v>
      </c>
      <c r="C47" s="5">
        <v>41273</v>
      </c>
      <c r="D47" t="s">
        <v>309</v>
      </c>
      <c r="E47" t="s">
        <v>277</v>
      </c>
      <c r="F47" t="s">
        <v>257</v>
      </c>
      <c r="G47" t="s">
        <v>251</v>
      </c>
      <c r="H47" t="s">
        <v>251</v>
      </c>
      <c r="I47">
        <f>VLOOKUP(F47,'[2]Winning index-BBL'!A$1:B$8,2,)</f>
        <v>0.39822999999999997</v>
      </c>
      <c r="J47">
        <f>VLOOKUP(G47,'[2]Winning index-BBL'!A$1:B$8,2,)</f>
        <v>0.57522099999999998</v>
      </c>
      <c r="K47">
        <f>VLOOKUP(H47,'[2]Winning index-BBL'!A$1:B$8,2,)</f>
        <v>0.57522099999999998</v>
      </c>
      <c r="L47">
        <f t="shared" si="0"/>
        <v>0</v>
      </c>
    </row>
    <row r="48" spans="1:12" x14ac:dyDescent="0.35">
      <c r="A48">
        <v>571254</v>
      </c>
      <c r="B48" t="s">
        <v>253</v>
      </c>
      <c r="C48" s="5">
        <v>41276</v>
      </c>
      <c r="D48" t="s">
        <v>310</v>
      </c>
      <c r="E48" t="s">
        <v>275</v>
      </c>
      <c r="F48" t="s">
        <v>262</v>
      </c>
      <c r="G48" t="s">
        <v>261</v>
      </c>
      <c r="H48" t="s">
        <v>262</v>
      </c>
      <c r="I48">
        <f>VLOOKUP(F48,'[2]Winning index-BBL'!A$1:B$8,2,)</f>
        <v>0.40708</v>
      </c>
      <c r="J48">
        <f>VLOOKUP(G48,'[2]Winning index-BBL'!A$1:B$8,2,)</f>
        <v>0.51327400000000001</v>
      </c>
      <c r="K48">
        <f>VLOOKUP(H48,'[2]Winning index-BBL'!A$1:B$8,2,)</f>
        <v>0.40708</v>
      </c>
      <c r="L48">
        <f t="shared" si="0"/>
        <v>1</v>
      </c>
    </row>
    <row r="49" spans="1:12" x14ac:dyDescent="0.35">
      <c r="A49">
        <v>571256</v>
      </c>
      <c r="B49" t="s">
        <v>263</v>
      </c>
      <c r="C49" s="5">
        <v>41278</v>
      </c>
      <c r="D49" t="s">
        <v>311</v>
      </c>
      <c r="E49" t="s">
        <v>265</v>
      </c>
      <c r="F49" t="s">
        <v>266</v>
      </c>
      <c r="G49" t="s">
        <v>257</v>
      </c>
      <c r="H49" t="s">
        <v>266</v>
      </c>
      <c r="I49">
        <f>VLOOKUP(F49,'[2]Winning index-BBL'!A$1:B$8,2,)</f>
        <v>0.59292</v>
      </c>
      <c r="J49">
        <f>VLOOKUP(G49,'[2]Winning index-BBL'!A$1:B$8,2,)</f>
        <v>0.39822999999999997</v>
      </c>
      <c r="K49">
        <f>VLOOKUP(H49,'[2]Winning index-BBL'!A$1:B$8,2,)</f>
        <v>0.59292</v>
      </c>
      <c r="L49">
        <f t="shared" si="0"/>
        <v>0</v>
      </c>
    </row>
    <row r="50" spans="1:12" x14ac:dyDescent="0.35">
      <c r="A50">
        <v>571258</v>
      </c>
      <c r="B50" t="s">
        <v>253</v>
      </c>
      <c r="C50" s="5">
        <v>41280</v>
      </c>
      <c r="D50" t="s">
        <v>296</v>
      </c>
      <c r="E50" t="s">
        <v>255</v>
      </c>
      <c r="F50" t="s">
        <v>256</v>
      </c>
      <c r="G50" t="s">
        <v>262</v>
      </c>
      <c r="H50" t="s">
        <v>262</v>
      </c>
      <c r="I50">
        <f>VLOOKUP(F50,'[2]Winning index-BBL'!A$1:B$8,2,)</f>
        <v>0.54867299999999997</v>
      </c>
      <c r="J50">
        <f>VLOOKUP(G50,'[2]Winning index-BBL'!A$1:B$8,2,)</f>
        <v>0.40708</v>
      </c>
      <c r="K50">
        <f>VLOOKUP(H50,'[2]Winning index-BBL'!A$1:B$8,2,)</f>
        <v>0.40708</v>
      </c>
      <c r="L50">
        <f t="shared" si="0"/>
        <v>1</v>
      </c>
    </row>
    <row r="51" spans="1:12" x14ac:dyDescent="0.35">
      <c r="A51">
        <v>571259</v>
      </c>
      <c r="B51" t="s">
        <v>268</v>
      </c>
      <c r="C51" s="5">
        <v>41281</v>
      </c>
      <c r="D51" t="s">
        <v>312</v>
      </c>
      <c r="E51" t="s">
        <v>270</v>
      </c>
      <c r="F51" t="s">
        <v>252</v>
      </c>
      <c r="G51" t="s">
        <v>251</v>
      </c>
      <c r="H51" t="s">
        <v>251</v>
      </c>
      <c r="I51">
        <f>VLOOKUP(F51,'[2]Winning index-BBL'!A$1:B$8,2,)</f>
        <v>0.40708</v>
      </c>
      <c r="J51">
        <f>VLOOKUP(G51,'[2]Winning index-BBL'!A$1:B$8,2,)</f>
        <v>0.57522099999999998</v>
      </c>
      <c r="K51">
        <f>VLOOKUP(H51,'[2]Winning index-BBL'!A$1:B$8,2,)</f>
        <v>0.57522099999999998</v>
      </c>
      <c r="L51">
        <f t="shared" si="0"/>
        <v>0</v>
      </c>
    </row>
    <row r="52" spans="1:12" x14ac:dyDescent="0.35">
      <c r="A52">
        <v>571260</v>
      </c>
      <c r="B52" t="s">
        <v>253</v>
      </c>
      <c r="C52" s="5">
        <v>41282</v>
      </c>
      <c r="D52" t="s">
        <v>276</v>
      </c>
      <c r="E52" t="s">
        <v>255</v>
      </c>
      <c r="F52" t="s">
        <v>256</v>
      </c>
      <c r="G52" t="s">
        <v>257</v>
      </c>
      <c r="H52" t="s">
        <v>256</v>
      </c>
      <c r="I52">
        <f>VLOOKUP(F52,'[2]Winning index-BBL'!A$1:B$8,2,)</f>
        <v>0.54867299999999997</v>
      </c>
      <c r="J52">
        <f>VLOOKUP(G52,'[2]Winning index-BBL'!A$1:B$8,2,)</f>
        <v>0.39822999999999997</v>
      </c>
      <c r="K52">
        <f>VLOOKUP(H52,'[2]Winning index-BBL'!A$1:B$8,2,)</f>
        <v>0.54867299999999997</v>
      </c>
      <c r="L52">
        <f t="shared" si="0"/>
        <v>0</v>
      </c>
    </row>
    <row r="53" spans="1:12" x14ac:dyDescent="0.35">
      <c r="A53">
        <v>571262</v>
      </c>
      <c r="B53" t="s">
        <v>258</v>
      </c>
      <c r="C53" s="5">
        <v>41284</v>
      </c>
      <c r="D53" t="s">
        <v>274</v>
      </c>
      <c r="E53" t="s">
        <v>260</v>
      </c>
      <c r="F53" t="s">
        <v>261</v>
      </c>
      <c r="G53" t="s">
        <v>266</v>
      </c>
      <c r="H53" t="s">
        <v>266</v>
      </c>
      <c r="I53">
        <f>VLOOKUP(F53,'[2]Winning index-BBL'!A$1:B$8,2,)</f>
        <v>0.51327400000000001</v>
      </c>
      <c r="J53">
        <f>VLOOKUP(G53,'[2]Winning index-BBL'!A$1:B$8,2,)</f>
        <v>0.59292</v>
      </c>
      <c r="K53">
        <f>VLOOKUP(H53,'[2]Winning index-BBL'!A$1:B$8,2,)</f>
        <v>0.59292</v>
      </c>
      <c r="L53">
        <f t="shared" si="0"/>
        <v>0</v>
      </c>
    </row>
    <row r="54" spans="1:12" x14ac:dyDescent="0.35">
      <c r="A54">
        <v>571264</v>
      </c>
      <c r="B54" t="s">
        <v>253</v>
      </c>
      <c r="C54" s="5">
        <v>41309</v>
      </c>
      <c r="D54" t="s">
        <v>299</v>
      </c>
      <c r="E54" t="s">
        <v>275</v>
      </c>
      <c r="F54" t="s">
        <v>262</v>
      </c>
      <c r="G54" t="s">
        <v>252</v>
      </c>
      <c r="H54" t="s">
        <v>252</v>
      </c>
      <c r="I54">
        <f>VLOOKUP(F54,'[2]Winning index-BBL'!A$1:B$8,2,)</f>
        <v>0.40708</v>
      </c>
      <c r="J54">
        <f>VLOOKUP(G54,'[2]Winning index-BBL'!A$1:B$8,2,)</f>
        <v>0.40708</v>
      </c>
      <c r="K54">
        <f>VLOOKUP(H54,'[2]Winning index-BBL'!A$1:B$8,2,)</f>
        <v>0.40708</v>
      </c>
      <c r="L54">
        <f t="shared" si="0"/>
        <v>1</v>
      </c>
    </row>
    <row r="55" spans="1:12" x14ac:dyDescent="0.35">
      <c r="A55">
        <v>571265</v>
      </c>
      <c r="B55" t="s">
        <v>263</v>
      </c>
      <c r="C55" s="5">
        <v>41310</v>
      </c>
      <c r="D55" t="s">
        <v>274</v>
      </c>
      <c r="E55" t="s">
        <v>265</v>
      </c>
      <c r="F55" t="s">
        <v>266</v>
      </c>
      <c r="G55" t="s">
        <v>256</v>
      </c>
      <c r="H55" t="s">
        <v>266</v>
      </c>
      <c r="I55">
        <f>VLOOKUP(F55,'[2]Winning index-BBL'!A$1:B$8,2,)</f>
        <v>0.59292</v>
      </c>
      <c r="J55">
        <f>VLOOKUP(G55,'[2]Winning index-BBL'!A$1:B$8,2,)</f>
        <v>0.54867299999999997</v>
      </c>
      <c r="K55">
        <f>VLOOKUP(H55,'[2]Winning index-BBL'!A$1:B$8,2,)</f>
        <v>0.59292</v>
      </c>
      <c r="L55">
        <f t="shared" si="0"/>
        <v>0</v>
      </c>
    </row>
    <row r="56" spans="1:12" x14ac:dyDescent="0.35">
      <c r="A56">
        <v>571266</v>
      </c>
      <c r="B56" t="s">
        <v>263</v>
      </c>
      <c r="C56" s="5">
        <v>41293</v>
      </c>
      <c r="D56" t="s">
        <v>313</v>
      </c>
      <c r="E56" t="s">
        <v>265</v>
      </c>
      <c r="F56" t="s">
        <v>266</v>
      </c>
      <c r="G56" t="s">
        <v>252</v>
      </c>
      <c r="H56" t="s">
        <v>252</v>
      </c>
      <c r="I56">
        <f>VLOOKUP(F56,'[2]Winning index-BBL'!A$1:B$8,2,)</f>
        <v>0.59292</v>
      </c>
      <c r="J56">
        <f>VLOOKUP(G56,'[2]Winning index-BBL'!A$1:B$8,2,)</f>
        <v>0.40708</v>
      </c>
      <c r="K56">
        <f>VLOOKUP(H56,'[2]Winning index-BBL'!A$1:B$8,2,)</f>
        <v>0.40708</v>
      </c>
      <c r="L56">
        <f t="shared" si="0"/>
        <v>1</v>
      </c>
    </row>
    <row r="57" spans="1:12" x14ac:dyDescent="0.35">
      <c r="A57">
        <v>654031</v>
      </c>
      <c r="B57" t="s">
        <v>253</v>
      </c>
      <c r="C57" s="5">
        <v>41628</v>
      </c>
      <c r="D57" t="s">
        <v>287</v>
      </c>
      <c r="E57" t="s">
        <v>255</v>
      </c>
      <c r="F57" t="s">
        <v>256</v>
      </c>
      <c r="G57" t="s">
        <v>262</v>
      </c>
      <c r="H57" t="s">
        <v>256</v>
      </c>
      <c r="I57">
        <f>VLOOKUP(F57,'[2]Winning index-BBL'!A$1:B$8,2,)</f>
        <v>0.54867299999999997</v>
      </c>
      <c r="J57">
        <f>VLOOKUP(G57,'[2]Winning index-BBL'!A$1:B$8,2,)</f>
        <v>0.40708</v>
      </c>
      <c r="K57">
        <f>VLOOKUP(H57,'[2]Winning index-BBL'!A$1:B$8,2,)</f>
        <v>0.54867299999999997</v>
      </c>
      <c r="L57">
        <f t="shared" si="0"/>
        <v>0</v>
      </c>
    </row>
    <row r="58" spans="1:12" x14ac:dyDescent="0.35">
      <c r="A58">
        <v>654033</v>
      </c>
      <c r="B58" t="s">
        <v>248</v>
      </c>
      <c r="C58" s="5">
        <v>41629</v>
      </c>
      <c r="D58" t="s">
        <v>294</v>
      </c>
      <c r="E58" t="s">
        <v>250</v>
      </c>
      <c r="F58" t="s">
        <v>251</v>
      </c>
      <c r="G58" t="s">
        <v>257</v>
      </c>
      <c r="H58" t="s">
        <v>251</v>
      </c>
      <c r="I58">
        <f>VLOOKUP(F58,'[2]Winning index-BBL'!A$1:B$8,2,)</f>
        <v>0.57522099999999998</v>
      </c>
      <c r="J58">
        <f>VLOOKUP(G58,'[2]Winning index-BBL'!A$1:B$8,2,)</f>
        <v>0.39822999999999997</v>
      </c>
      <c r="K58">
        <f>VLOOKUP(H58,'[2]Winning index-BBL'!A$1:B$8,2,)</f>
        <v>0.57522099999999998</v>
      </c>
      <c r="L58">
        <f t="shared" si="0"/>
        <v>0</v>
      </c>
    </row>
    <row r="59" spans="1:12" x14ac:dyDescent="0.35">
      <c r="A59">
        <v>654035</v>
      </c>
      <c r="B59" t="s">
        <v>271</v>
      </c>
      <c r="C59" s="5">
        <v>41630</v>
      </c>
      <c r="D59" t="s">
        <v>191</v>
      </c>
      <c r="E59" t="s">
        <v>273</v>
      </c>
      <c r="F59" t="s">
        <v>267</v>
      </c>
      <c r="G59" t="s">
        <v>261</v>
      </c>
      <c r="H59" t="s">
        <v>191</v>
      </c>
      <c r="I59">
        <f>VLOOKUP(F59,'[2]Winning index-BBL'!A$1:B$8,2,)</f>
        <v>0.49557499999999999</v>
      </c>
      <c r="J59">
        <f>VLOOKUP(G59,'[2]Winning index-BBL'!A$1:B$8,2,)</f>
        <v>0.51327400000000001</v>
      </c>
      <c r="K59" t="e">
        <f>VLOOKUP(H59,'[2]Winning index-BBL'!A$1:B$8,2,)</f>
        <v>#N/A</v>
      </c>
      <c r="L59" t="e">
        <f t="shared" si="0"/>
        <v>#N/A</v>
      </c>
    </row>
    <row r="60" spans="1:12" x14ac:dyDescent="0.35">
      <c r="A60">
        <v>654037</v>
      </c>
      <c r="B60" t="s">
        <v>268</v>
      </c>
      <c r="C60" s="5">
        <v>41630</v>
      </c>
      <c r="D60" t="s">
        <v>314</v>
      </c>
      <c r="E60" t="s">
        <v>270</v>
      </c>
      <c r="F60" t="s">
        <v>252</v>
      </c>
      <c r="G60" t="s">
        <v>266</v>
      </c>
      <c r="H60" t="s">
        <v>252</v>
      </c>
      <c r="I60">
        <f>VLOOKUP(F60,'[2]Winning index-BBL'!A$1:B$8,2,)</f>
        <v>0.40708</v>
      </c>
      <c r="J60">
        <f>VLOOKUP(G60,'[2]Winning index-BBL'!A$1:B$8,2,)</f>
        <v>0.59292</v>
      </c>
      <c r="K60">
        <f>VLOOKUP(H60,'[2]Winning index-BBL'!A$1:B$8,2,)</f>
        <v>0.40708</v>
      </c>
      <c r="L60">
        <f t="shared" si="0"/>
        <v>1</v>
      </c>
    </row>
    <row r="61" spans="1:12" x14ac:dyDescent="0.35">
      <c r="A61">
        <v>654039</v>
      </c>
      <c r="B61" t="s">
        <v>263</v>
      </c>
      <c r="C61" s="5">
        <v>41634</v>
      </c>
      <c r="D61" t="s">
        <v>315</v>
      </c>
      <c r="E61" t="s">
        <v>265</v>
      </c>
      <c r="F61" t="s">
        <v>266</v>
      </c>
      <c r="G61" t="s">
        <v>262</v>
      </c>
      <c r="H61" t="s">
        <v>266</v>
      </c>
      <c r="I61">
        <f>VLOOKUP(F61,'[2]Winning index-BBL'!A$1:B$8,2,)</f>
        <v>0.59292</v>
      </c>
      <c r="J61">
        <f>VLOOKUP(G61,'[2]Winning index-BBL'!A$1:B$8,2,)</f>
        <v>0.40708</v>
      </c>
      <c r="K61">
        <f>VLOOKUP(H61,'[2]Winning index-BBL'!A$1:B$8,2,)</f>
        <v>0.59292</v>
      </c>
      <c r="L61">
        <f t="shared" si="0"/>
        <v>0</v>
      </c>
    </row>
    <row r="62" spans="1:12" x14ac:dyDescent="0.35">
      <c r="A62">
        <v>654041</v>
      </c>
      <c r="B62" t="s">
        <v>248</v>
      </c>
      <c r="C62" s="5">
        <v>41635</v>
      </c>
      <c r="D62" t="s">
        <v>316</v>
      </c>
      <c r="E62" t="s">
        <v>277</v>
      </c>
      <c r="F62" t="s">
        <v>257</v>
      </c>
      <c r="G62" t="s">
        <v>261</v>
      </c>
      <c r="H62" t="s">
        <v>261</v>
      </c>
      <c r="I62">
        <f>VLOOKUP(F62,'[2]Winning index-BBL'!A$1:B$8,2,)</f>
        <v>0.39822999999999997</v>
      </c>
      <c r="J62">
        <f>VLOOKUP(G62,'[2]Winning index-BBL'!A$1:B$8,2,)</f>
        <v>0.51327400000000001</v>
      </c>
      <c r="K62">
        <f>VLOOKUP(H62,'[2]Winning index-BBL'!A$1:B$8,2,)</f>
        <v>0.51327400000000001</v>
      </c>
      <c r="L62">
        <f t="shared" si="0"/>
        <v>0</v>
      </c>
    </row>
    <row r="63" spans="1:12" x14ac:dyDescent="0.35">
      <c r="A63">
        <v>654043</v>
      </c>
      <c r="B63" t="s">
        <v>268</v>
      </c>
      <c r="C63" s="5">
        <v>41636</v>
      </c>
      <c r="D63" t="s">
        <v>317</v>
      </c>
      <c r="E63" t="s">
        <v>270</v>
      </c>
      <c r="F63" t="s">
        <v>252</v>
      </c>
      <c r="G63" t="s">
        <v>267</v>
      </c>
      <c r="H63" t="s">
        <v>267</v>
      </c>
      <c r="I63">
        <f>VLOOKUP(F63,'[2]Winning index-BBL'!A$1:B$8,2,)</f>
        <v>0.40708</v>
      </c>
      <c r="J63">
        <f>VLOOKUP(G63,'[2]Winning index-BBL'!A$1:B$8,2,)</f>
        <v>0.49557499999999999</v>
      </c>
      <c r="K63">
        <f>VLOOKUP(H63,'[2]Winning index-BBL'!A$1:B$8,2,)</f>
        <v>0.49557499999999999</v>
      </c>
      <c r="L63">
        <f t="shared" si="0"/>
        <v>0</v>
      </c>
    </row>
    <row r="64" spans="1:12" x14ac:dyDescent="0.35">
      <c r="A64">
        <v>654045</v>
      </c>
      <c r="B64" t="s">
        <v>248</v>
      </c>
      <c r="C64" s="5">
        <v>41637</v>
      </c>
      <c r="D64" t="s">
        <v>318</v>
      </c>
      <c r="E64" t="s">
        <v>250</v>
      </c>
      <c r="F64" t="s">
        <v>251</v>
      </c>
      <c r="G64" t="s">
        <v>256</v>
      </c>
      <c r="H64" t="s">
        <v>256</v>
      </c>
      <c r="I64">
        <f>VLOOKUP(F64,'[2]Winning index-BBL'!A$1:B$8,2,)</f>
        <v>0.57522099999999998</v>
      </c>
      <c r="J64">
        <f>VLOOKUP(G64,'[2]Winning index-BBL'!A$1:B$8,2,)</f>
        <v>0.54867299999999997</v>
      </c>
      <c r="K64">
        <f>VLOOKUP(H64,'[2]Winning index-BBL'!A$1:B$8,2,)</f>
        <v>0.54867299999999997</v>
      </c>
      <c r="L64">
        <f t="shared" si="0"/>
        <v>1</v>
      </c>
    </row>
    <row r="65" spans="1:12" x14ac:dyDescent="0.35">
      <c r="A65">
        <v>654047</v>
      </c>
      <c r="B65" t="s">
        <v>253</v>
      </c>
      <c r="C65" s="5">
        <v>41638</v>
      </c>
      <c r="D65" t="s">
        <v>296</v>
      </c>
      <c r="E65" t="s">
        <v>275</v>
      </c>
      <c r="F65" t="s">
        <v>262</v>
      </c>
      <c r="G65" t="s">
        <v>252</v>
      </c>
      <c r="H65" t="s">
        <v>262</v>
      </c>
      <c r="I65">
        <f>VLOOKUP(F65,'[2]Winning index-BBL'!A$1:B$8,2,)</f>
        <v>0.40708</v>
      </c>
      <c r="J65">
        <f>VLOOKUP(G65,'[2]Winning index-BBL'!A$1:B$8,2,)</f>
        <v>0.40708</v>
      </c>
      <c r="K65">
        <f>VLOOKUP(H65,'[2]Winning index-BBL'!A$1:B$8,2,)</f>
        <v>0.40708</v>
      </c>
      <c r="L65">
        <f t="shared" si="0"/>
        <v>1</v>
      </c>
    </row>
    <row r="66" spans="1:12" x14ac:dyDescent="0.35">
      <c r="A66">
        <v>654051</v>
      </c>
      <c r="B66" t="s">
        <v>271</v>
      </c>
      <c r="C66" s="5">
        <v>41640</v>
      </c>
      <c r="D66" t="s">
        <v>319</v>
      </c>
      <c r="E66" t="s">
        <v>273</v>
      </c>
      <c r="F66" t="s">
        <v>267</v>
      </c>
      <c r="G66" t="s">
        <v>262</v>
      </c>
      <c r="H66" t="s">
        <v>262</v>
      </c>
      <c r="I66">
        <f>VLOOKUP(F66,'[2]Winning index-BBL'!A$1:B$8,2,)</f>
        <v>0.49557499999999999</v>
      </c>
      <c r="J66">
        <f>VLOOKUP(G66,'[2]Winning index-BBL'!A$1:B$8,2,)</f>
        <v>0.40708</v>
      </c>
      <c r="K66">
        <f>VLOOKUP(H66,'[2]Winning index-BBL'!A$1:B$8,2,)</f>
        <v>0.40708</v>
      </c>
      <c r="L66">
        <f t="shared" si="0"/>
        <v>1</v>
      </c>
    </row>
    <row r="67" spans="1:12" x14ac:dyDescent="0.35">
      <c r="A67">
        <v>654053</v>
      </c>
      <c r="B67" t="s">
        <v>248</v>
      </c>
      <c r="C67" s="5">
        <v>41640</v>
      </c>
      <c r="D67" t="s">
        <v>308</v>
      </c>
      <c r="E67" t="s">
        <v>277</v>
      </c>
      <c r="F67" t="s">
        <v>257</v>
      </c>
      <c r="G67" t="s">
        <v>256</v>
      </c>
      <c r="H67" t="s">
        <v>256</v>
      </c>
      <c r="I67">
        <f>VLOOKUP(F67,'[2]Winning index-BBL'!A$1:B$8,2,)</f>
        <v>0.39822999999999997</v>
      </c>
      <c r="J67">
        <f>VLOOKUP(G67,'[2]Winning index-BBL'!A$1:B$8,2,)</f>
        <v>0.54867299999999997</v>
      </c>
      <c r="K67">
        <f>VLOOKUP(H67,'[2]Winning index-BBL'!A$1:B$8,2,)</f>
        <v>0.54867299999999997</v>
      </c>
      <c r="L67">
        <f t="shared" ref="L67:L130" si="1">IF(OR(K67&gt;J67,K67&gt;I67),0,1)</f>
        <v>0</v>
      </c>
    </row>
    <row r="68" spans="1:12" x14ac:dyDescent="0.35">
      <c r="A68">
        <v>654055</v>
      </c>
      <c r="B68" t="s">
        <v>268</v>
      </c>
      <c r="C68" s="5">
        <v>41641</v>
      </c>
      <c r="D68" t="s">
        <v>320</v>
      </c>
      <c r="E68" t="s">
        <v>270</v>
      </c>
      <c r="F68" t="s">
        <v>252</v>
      </c>
      <c r="G68" t="s">
        <v>251</v>
      </c>
      <c r="H68" t="s">
        <v>251</v>
      </c>
      <c r="I68">
        <f>VLOOKUP(F68,'[2]Winning index-BBL'!A$1:B$8,2,)</f>
        <v>0.40708</v>
      </c>
      <c r="J68">
        <f>VLOOKUP(G68,'[2]Winning index-BBL'!A$1:B$8,2,)</f>
        <v>0.57522099999999998</v>
      </c>
      <c r="K68">
        <f>VLOOKUP(H68,'[2]Winning index-BBL'!A$1:B$8,2,)</f>
        <v>0.57522099999999998</v>
      </c>
      <c r="L68">
        <f t="shared" si="1"/>
        <v>0</v>
      </c>
    </row>
    <row r="69" spans="1:12" x14ac:dyDescent="0.35">
      <c r="A69">
        <v>654057</v>
      </c>
      <c r="B69" t="s">
        <v>263</v>
      </c>
      <c r="C69" s="5">
        <v>41642</v>
      </c>
      <c r="D69" t="s">
        <v>321</v>
      </c>
      <c r="E69" t="s">
        <v>265</v>
      </c>
      <c r="F69" t="s">
        <v>266</v>
      </c>
      <c r="G69" t="s">
        <v>257</v>
      </c>
      <c r="H69" t="s">
        <v>266</v>
      </c>
      <c r="I69">
        <f>VLOOKUP(F69,'[2]Winning index-BBL'!A$1:B$8,2,)</f>
        <v>0.59292</v>
      </c>
      <c r="J69">
        <f>VLOOKUP(G69,'[2]Winning index-BBL'!A$1:B$8,2,)</f>
        <v>0.39822999999999997</v>
      </c>
      <c r="K69">
        <f>VLOOKUP(H69,'[2]Winning index-BBL'!A$1:B$8,2,)</f>
        <v>0.59292</v>
      </c>
      <c r="L69">
        <f t="shared" si="1"/>
        <v>0</v>
      </c>
    </row>
    <row r="70" spans="1:12" x14ac:dyDescent="0.35">
      <c r="A70">
        <v>654059</v>
      </c>
      <c r="B70" t="s">
        <v>253</v>
      </c>
      <c r="C70" s="5">
        <v>41643</v>
      </c>
      <c r="D70" t="s">
        <v>322</v>
      </c>
      <c r="E70" t="s">
        <v>275</v>
      </c>
      <c r="F70" t="s">
        <v>262</v>
      </c>
      <c r="G70" t="s">
        <v>256</v>
      </c>
      <c r="H70" t="s">
        <v>256</v>
      </c>
      <c r="I70">
        <f>VLOOKUP(F70,'[2]Winning index-BBL'!A$1:B$8,2,)</f>
        <v>0.40708</v>
      </c>
      <c r="J70">
        <f>VLOOKUP(G70,'[2]Winning index-BBL'!A$1:B$8,2,)</f>
        <v>0.54867299999999997</v>
      </c>
      <c r="K70">
        <f>VLOOKUP(H70,'[2]Winning index-BBL'!A$1:B$8,2,)</f>
        <v>0.54867299999999997</v>
      </c>
      <c r="L70">
        <f t="shared" si="1"/>
        <v>0</v>
      </c>
    </row>
    <row r="71" spans="1:12" x14ac:dyDescent="0.35">
      <c r="A71">
        <v>654061</v>
      </c>
      <c r="B71" t="s">
        <v>258</v>
      </c>
      <c r="C71" s="5">
        <v>41644</v>
      </c>
      <c r="D71" t="s">
        <v>312</v>
      </c>
      <c r="E71" t="s">
        <v>260</v>
      </c>
      <c r="F71" t="s">
        <v>261</v>
      </c>
      <c r="G71" t="s">
        <v>251</v>
      </c>
      <c r="H71" t="s">
        <v>251</v>
      </c>
      <c r="I71">
        <f>VLOOKUP(F71,'[2]Winning index-BBL'!A$1:B$8,2,)</f>
        <v>0.51327400000000001</v>
      </c>
      <c r="J71">
        <f>VLOOKUP(G71,'[2]Winning index-BBL'!A$1:B$8,2,)</f>
        <v>0.57522099999999998</v>
      </c>
      <c r="K71">
        <f>VLOOKUP(H71,'[2]Winning index-BBL'!A$1:B$8,2,)</f>
        <v>0.57522099999999998</v>
      </c>
      <c r="L71">
        <f t="shared" si="1"/>
        <v>0</v>
      </c>
    </row>
    <row r="72" spans="1:12" x14ac:dyDescent="0.35">
      <c r="A72">
        <v>654063</v>
      </c>
      <c r="B72" t="s">
        <v>263</v>
      </c>
      <c r="C72" s="5">
        <v>41646</v>
      </c>
      <c r="D72" t="s">
        <v>302</v>
      </c>
      <c r="E72" t="s">
        <v>265</v>
      </c>
      <c r="F72" t="s">
        <v>266</v>
      </c>
      <c r="G72" t="s">
        <v>267</v>
      </c>
      <c r="H72" t="s">
        <v>266</v>
      </c>
      <c r="I72">
        <f>VLOOKUP(F72,'[2]Winning index-BBL'!A$1:B$8,2,)</f>
        <v>0.59292</v>
      </c>
      <c r="J72">
        <f>VLOOKUP(G72,'[2]Winning index-BBL'!A$1:B$8,2,)</f>
        <v>0.49557499999999999</v>
      </c>
      <c r="K72">
        <f>VLOOKUP(H72,'[2]Winning index-BBL'!A$1:B$8,2,)</f>
        <v>0.59292</v>
      </c>
      <c r="L72">
        <f t="shared" si="1"/>
        <v>0</v>
      </c>
    </row>
    <row r="73" spans="1:12" x14ac:dyDescent="0.35">
      <c r="A73">
        <v>654065</v>
      </c>
      <c r="B73" t="s">
        <v>248</v>
      </c>
      <c r="C73" s="5">
        <v>41647</v>
      </c>
      <c r="D73" t="s">
        <v>314</v>
      </c>
      <c r="E73" t="s">
        <v>277</v>
      </c>
      <c r="F73" t="s">
        <v>257</v>
      </c>
      <c r="G73" t="s">
        <v>252</v>
      </c>
      <c r="H73" t="s">
        <v>252</v>
      </c>
      <c r="I73">
        <f>VLOOKUP(F73,'[2]Winning index-BBL'!A$1:B$8,2,)</f>
        <v>0.39822999999999997</v>
      </c>
      <c r="J73">
        <f>VLOOKUP(G73,'[2]Winning index-BBL'!A$1:B$8,2,)</f>
        <v>0.40708</v>
      </c>
      <c r="K73">
        <f>VLOOKUP(H73,'[2]Winning index-BBL'!A$1:B$8,2,)</f>
        <v>0.40708</v>
      </c>
      <c r="L73">
        <f t="shared" si="1"/>
        <v>0</v>
      </c>
    </row>
    <row r="74" spans="1:12" x14ac:dyDescent="0.35">
      <c r="A74">
        <v>654067</v>
      </c>
      <c r="B74" t="s">
        <v>253</v>
      </c>
      <c r="C74" s="5">
        <v>41648</v>
      </c>
      <c r="D74" t="s">
        <v>323</v>
      </c>
      <c r="E74" t="s">
        <v>255</v>
      </c>
      <c r="F74" t="s">
        <v>256</v>
      </c>
      <c r="G74" t="s">
        <v>261</v>
      </c>
      <c r="H74" t="s">
        <v>256</v>
      </c>
      <c r="I74">
        <f>VLOOKUP(F74,'[2]Winning index-BBL'!A$1:B$8,2,)</f>
        <v>0.54867299999999997</v>
      </c>
      <c r="J74">
        <f>VLOOKUP(G74,'[2]Winning index-BBL'!A$1:B$8,2,)</f>
        <v>0.51327400000000001</v>
      </c>
      <c r="K74">
        <f>VLOOKUP(H74,'[2]Winning index-BBL'!A$1:B$8,2,)</f>
        <v>0.54867299999999997</v>
      </c>
      <c r="L74">
        <f t="shared" si="1"/>
        <v>0</v>
      </c>
    </row>
    <row r="75" spans="1:12" x14ac:dyDescent="0.35">
      <c r="A75">
        <v>654069</v>
      </c>
      <c r="B75" t="s">
        <v>248</v>
      </c>
      <c r="C75" s="5">
        <v>41649</v>
      </c>
      <c r="D75" t="s">
        <v>315</v>
      </c>
      <c r="E75" t="s">
        <v>250</v>
      </c>
      <c r="F75" t="s">
        <v>251</v>
      </c>
      <c r="G75" t="s">
        <v>266</v>
      </c>
      <c r="H75" t="s">
        <v>266</v>
      </c>
      <c r="I75">
        <f>VLOOKUP(F75,'[2]Winning index-BBL'!A$1:B$8,2,)</f>
        <v>0.57522099999999998</v>
      </c>
      <c r="J75">
        <f>VLOOKUP(G75,'[2]Winning index-BBL'!A$1:B$8,2,)</f>
        <v>0.59292</v>
      </c>
      <c r="K75">
        <f>VLOOKUP(H75,'[2]Winning index-BBL'!A$1:B$8,2,)</f>
        <v>0.59292</v>
      </c>
      <c r="L75">
        <f t="shared" si="1"/>
        <v>0</v>
      </c>
    </row>
    <row r="76" spans="1:12" x14ac:dyDescent="0.35">
      <c r="A76">
        <v>654071</v>
      </c>
      <c r="B76" t="s">
        <v>271</v>
      </c>
      <c r="C76" s="5">
        <v>41650</v>
      </c>
      <c r="D76" t="s">
        <v>317</v>
      </c>
      <c r="E76" t="s">
        <v>273</v>
      </c>
      <c r="F76" t="s">
        <v>267</v>
      </c>
      <c r="G76" t="s">
        <v>257</v>
      </c>
      <c r="H76" t="s">
        <v>267</v>
      </c>
      <c r="I76">
        <f>VLOOKUP(F76,'[2]Winning index-BBL'!A$1:B$8,2,)</f>
        <v>0.49557499999999999</v>
      </c>
      <c r="J76">
        <f>VLOOKUP(G76,'[2]Winning index-BBL'!A$1:B$8,2,)</f>
        <v>0.39822999999999997</v>
      </c>
      <c r="K76">
        <f>VLOOKUP(H76,'[2]Winning index-BBL'!A$1:B$8,2,)</f>
        <v>0.49557499999999999</v>
      </c>
      <c r="L76">
        <f t="shared" si="1"/>
        <v>0</v>
      </c>
    </row>
    <row r="77" spans="1:12" x14ac:dyDescent="0.35">
      <c r="A77">
        <v>654073</v>
      </c>
      <c r="B77" t="s">
        <v>268</v>
      </c>
      <c r="C77" s="5">
        <v>41650</v>
      </c>
      <c r="D77" t="s">
        <v>287</v>
      </c>
      <c r="E77" t="s">
        <v>270</v>
      </c>
      <c r="F77" t="s">
        <v>252</v>
      </c>
      <c r="G77" t="s">
        <v>256</v>
      </c>
      <c r="H77" t="s">
        <v>256</v>
      </c>
      <c r="I77">
        <f>VLOOKUP(F77,'[2]Winning index-BBL'!A$1:B$8,2,)</f>
        <v>0.40708</v>
      </c>
      <c r="J77">
        <f>VLOOKUP(G77,'[2]Winning index-BBL'!A$1:B$8,2,)</f>
        <v>0.54867299999999997</v>
      </c>
      <c r="K77">
        <f>VLOOKUP(H77,'[2]Winning index-BBL'!A$1:B$8,2,)</f>
        <v>0.54867299999999997</v>
      </c>
      <c r="L77">
        <f t="shared" si="1"/>
        <v>0</v>
      </c>
    </row>
    <row r="78" spans="1:12" x14ac:dyDescent="0.35">
      <c r="A78">
        <v>654075</v>
      </c>
      <c r="B78" t="s">
        <v>253</v>
      </c>
      <c r="C78" s="5">
        <v>41653</v>
      </c>
      <c r="D78" t="s">
        <v>324</v>
      </c>
      <c r="E78" t="s">
        <v>275</v>
      </c>
      <c r="F78" t="s">
        <v>262</v>
      </c>
      <c r="G78" t="s">
        <v>257</v>
      </c>
      <c r="H78" t="s">
        <v>257</v>
      </c>
      <c r="I78">
        <f>VLOOKUP(F78,'[2]Winning index-BBL'!A$1:B$8,2,)</f>
        <v>0.40708</v>
      </c>
      <c r="J78">
        <f>VLOOKUP(G78,'[2]Winning index-BBL'!A$1:B$8,2,)</f>
        <v>0.39822999999999997</v>
      </c>
      <c r="K78">
        <f>VLOOKUP(H78,'[2]Winning index-BBL'!A$1:B$8,2,)</f>
        <v>0.39822999999999997</v>
      </c>
      <c r="L78">
        <f t="shared" si="1"/>
        <v>1</v>
      </c>
    </row>
    <row r="79" spans="1:12" x14ac:dyDescent="0.35">
      <c r="A79">
        <v>654077</v>
      </c>
      <c r="B79" t="s">
        <v>248</v>
      </c>
      <c r="C79" s="5">
        <v>41654</v>
      </c>
      <c r="D79" t="s">
        <v>325</v>
      </c>
      <c r="E79" t="s">
        <v>250</v>
      </c>
      <c r="F79" t="s">
        <v>251</v>
      </c>
      <c r="G79" t="s">
        <v>267</v>
      </c>
      <c r="H79" t="s">
        <v>251</v>
      </c>
      <c r="I79">
        <f>VLOOKUP(F79,'[2]Winning index-BBL'!A$1:B$8,2,)</f>
        <v>0.57522099999999998</v>
      </c>
      <c r="J79">
        <f>VLOOKUP(G79,'[2]Winning index-BBL'!A$1:B$8,2,)</f>
        <v>0.49557499999999999</v>
      </c>
      <c r="K79">
        <f>VLOOKUP(H79,'[2]Winning index-BBL'!A$1:B$8,2,)</f>
        <v>0.57522099999999998</v>
      </c>
      <c r="L79">
        <f t="shared" si="1"/>
        <v>0</v>
      </c>
    </row>
    <row r="80" spans="1:12" x14ac:dyDescent="0.35">
      <c r="A80">
        <v>654079</v>
      </c>
      <c r="B80" t="s">
        <v>263</v>
      </c>
      <c r="C80" s="5">
        <v>41655</v>
      </c>
      <c r="D80" t="s">
        <v>326</v>
      </c>
      <c r="E80" t="s">
        <v>265</v>
      </c>
      <c r="F80" t="s">
        <v>266</v>
      </c>
      <c r="G80" t="s">
        <v>261</v>
      </c>
      <c r="H80" t="s">
        <v>266</v>
      </c>
      <c r="I80">
        <f>VLOOKUP(F80,'[2]Winning index-BBL'!A$1:B$8,2,)</f>
        <v>0.59292</v>
      </c>
      <c r="J80">
        <f>VLOOKUP(G80,'[2]Winning index-BBL'!A$1:B$8,2,)</f>
        <v>0.51327400000000001</v>
      </c>
      <c r="K80">
        <f>VLOOKUP(H80,'[2]Winning index-BBL'!A$1:B$8,2,)</f>
        <v>0.59292</v>
      </c>
      <c r="L80">
        <f t="shared" si="1"/>
        <v>0</v>
      </c>
    </row>
    <row r="81" spans="1:12" x14ac:dyDescent="0.35">
      <c r="A81">
        <v>654081</v>
      </c>
      <c r="B81" t="s">
        <v>258</v>
      </c>
      <c r="C81" s="5">
        <v>41657</v>
      </c>
      <c r="D81" t="s">
        <v>289</v>
      </c>
      <c r="E81" t="s">
        <v>260</v>
      </c>
      <c r="F81" t="s">
        <v>261</v>
      </c>
      <c r="G81" t="s">
        <v>252</v>
      </c>
      <c r="H81" t="s">
        <v>252</v>
      </c>
      <c r="I81">
        <f>VLOOKUP(F81,'[2]Winning index-BBL'!A$1:B$8,2,)</f>
        <v>0.51327400000000001</v>
      </c>
      <c r="J81">
        <f>VLOOKUP(G81,'[2]Winning index-BBL'!A$1:B$8,2,)</f>
        <v>0.40708</v>
      </c>
      <c r="K81">
        <f>VLOOKUP(H81,'[2]Winning index-BBL'!A$1:B$8,2,)</f>
        <v>0.40708</v>
      </c>
      <c r="L81">
        <f t="shared" si="1"/>
        <v>1</v>
      </c>
    </row>
    <row r="82" spans="1:12" x14ac:dyDescent="0.35">
      <c r="A82">
        <v>654083</v>
      </c>
      <c r="B82" t="s">
        <v>253</v>
      </c>
      <c r="C82" s="5">
        <v>41657</v>
      </c>
      <c r="D82" t="s">
        <v>295</v>
      </c>
      <c r="E82" t="s">
        <v>275</v>
      </c>
      <c r="F82" t="s">
        <v>262</v>
      </c>
      <c r="G82" t="s">
        <v>251</v>
      </c>
      <c r="H82" t="s">
        <v>251</v>
      </c>
      <c r="I82">
        <f>VLOOKUP(F82,'[2]Winning index-BBL'!A$1:B$8,2,)</f>
        <v>0.40708</v>
      </c>
      <c r="J82">
        <f>VLOOKUP(G82,'[2]Winning index-BBL'!A$1:B$8,2,)</f>
        <v>0.57522099999999998</v>
      </c>
      <c r="K82">
        <f>VLOOKUP(H82,'[2]Winning index-BBL'!A$1:B$8,2,)</f>
        <v>0.57522099999999998</v>
      </c>
      <c r="L82">
        <f t="shared" si="1"/>
        <v>0</v>
      </c>
    </row>
    <row r="83" spans="1:12" x14ac:dyDescent="0.35">
      <c r="A83">
        <v>654085</v>
      </c>
      <c r="B83" t="s">
        <v>253</v>
      </c>
      <c r="C83" s="5">
        <v>41660</v>
      </c>
      <c r="D83" t="s">
        <v>287</v>
      </c>
      <c r="E83" t="s">
        <v>255</v>
      </c>
      <c r="F83" t="s">
        <v>256</v>
      </c>
      <c r="G83" t="s">
        <v>267</v>
      </c>
      <c r="H83" t="s">
        <v>256</v>
      </c>
      <c r="I83">
        <f>VLOOKUP(F83,'[2]Winning index-BBL'!A$1:B$8,2,)</f>
        <v>0.54867299999999997</v>
      </c>
      <c r="J83">
        <f>VLOOKUP(G83,'[2]Winning index-BBL'!A$1:B$8,2,)</f>
        <v>0.49557499999999999</v>
      </c>
      <c r="K83">
        <f>VLOOKUP(H83,'[2]Winning index-BBL'!A$1:B$8,2,)</f>
        <v>0.54867299999999997</v>
      </c>
      <c r="L83">
        <f t="shared" si="1"/>
        <v>0</v>
      </c>
    </row>
    <row r="84" spans="1:12" x14ac:dyDescent="0.35">
      <c r="A84">
        <v>654087</v>
      </c>
      <c r="B84" t="s">
        <v>258</v>
      </c>
      <c r="C84" s="5">
        <v>41661</v>
      </c>
      <c r="D84" t="s">
        <v>278</v>
      </c>
      <c r="E84" t="s">
        <v>260</v>
      </c>
      <c r="F84" t="s">
        <v>261</v>
      </c>
      <c r="G84" t="s">
        <v>262</v>
      </c>
      <c r="H84" t="s">
        <v>262</v>
      </c>
      <c r="I84">
        <f>VLOOKUP(F84,'[2]Winning index-BBL'!A$1:B$8,2,)</f>
        <v>0.51327400000000001</v>
      </c>
      <c r="J84">
        <f>VLOOKUP(G84,'[2]Winning index-BBL'!A$1:B$8,2,)</f>
        <v>0.40708</v>
      </c>
      <c r="K84">
        <f>VLOOKUP(H84,'[2]Winning index-BBL'!A$1:B$8,2,)</f>
        <v>0.40708</v>
      </c>
      <c r="L84">
        <f t="shared" si="1"/>
        <v>1</v>
      </c>
    </row>
    <row r="85" spans="1:12" x14ac:dyDescent="0.35">
      <c r="A85">
        <v>654089</v>
      </c>
      <c r="B85" t="s">
        <v>271</v>
      </c>
      <c r="C85" s="5">
        <v>41662</v>
      </c>
      <c r="D85" t="s">
        <v>317</v>
      </c>
      <c r="E85" t="s">
        <v>273</v>
      </c>
      <c r="F85" t="s">
        <v>267</v>
      </c>
      <c r="G85" t="s">
        <v>252</v>
      </c>
      <c r="H85" t="s">
        <v>267</v>
      </c>
      <c r="I85">
        <f>VLOOKUP(F85,'[2]Winning index-BBL'!A$1:B$8,2,)</f>
        <v>0.49557499999999999</v>
      </c>
      <c r="J85">
        <f>VLOOKUP(G85,'[2]Winning index-BBL'!A$1:B$8,2,)</f>
        <v>0.40708</v>
      </c>
      <c r="K85">
        <f>VLOOKUP(H85,'[2]Winning index-BBL'!A$1:B$8,2,)</f>
        <v>0.49557499999999999</v>
      </c>
      <c r="L85">
        <f t="shared" si="1"/>
        <v>0</v>
      </c>
    </row>
    <row r="86" spans="1:12" x14ac:dyDescent="0.35">
      <c r="A86">
        <v>654091</v>
      </c>
      <c r="B86" t="s">
        <v>248</v>
      </c>
      <c r="C86" s="5">
        <v>41664</v>
      </c>
      <c r="D86" t="s">
        <v>327</v>
      </c>
      <c r="E86" t="s">
        <v>277</v>
      </c>
      <c r="F86" t="s">
        <v>257</v>
      </c>
      <c r="G86" t="s">
        <v>251</v>
      </c>
      <c r="H86" t="s">
        <v>251</v>
      </c>
      <c r="I86">
        <f>VLOOKUP(F86,'[2]Winning index-BBL'!A$1:B$8,2,)</f>
        <v>0.39822999999999997</v>
      </c>
      <c r="J86">
        <f>VLOOKUP(G86,'[2]Winning index-BBL'!A$1:B$8,2,)</f>
        <v>0.57522099999999998</v>
      </c>
      <c r="K86">
        <f>VLOOKUP(H86,'[2]Winning index-BBL'!A$1:B$8,2,)</f>
        <v>0.57522099999999998</v>
      </c>
      <c r="L86">
        <f t="shared" si="1"/>
        <v>0</v>
      </c>
    </row>
    <row r="87" spans="1:12" x14ac:dyDescent="0.35">
      <c r="A87">
        <v>654093</v>
      </c>
      <c r="B87" t="s">
        <v>253</v>
      </c>
      <c r="C87" s="5">
        <v>41666</v>
      </c>
      <c r="D87" t="s">
        <v>328</v>
      </c>
      <c r="E87" t="s">
        <v>255</v>
      </c>
      <c r="F87" t="s">
        <v>256</v>
      </c>
      <c r="G87" t="s">
        <v>266</v>
      </c>
      <c r="H87" t="s">
        <v>256</v>
      </c>
      <c r="I87">
        <f>VLOOKUP(F87,'[2]Winning index-BBL'!A$1:B$8,2,)</f>
        <v>0.54867299999999997</v>
      </c>
      <c r="J87">
        <f>VLOOKUP(G87,'[2]Winning index-BBL'!A$1:B$8,2,)</f>
        <v>0.59292</v>
      </c>
      <c r="K87">
        <f>VLOOKUP(H87,'[2]Winning index-BBL'!A$1:B$8,2,)</f>
        <v>0.54867299999999997</v>
      </c>
      <c r="L87">
        <f t="shared" si="1"/>
        <v>1</v>
      </c>
    </row>
    <row r="88" spans="1:12" x14ac:dyDescent="0.35">
      <c r="A88">
        <v>654095</v>
      </c>
      <c r="B88" t="s">
        <v>253</v>
      </c>
      <c r="C88" s="5">
        <v>41674</v>
      </c>
      <c r="D88" t="s">
        <v>329</v>
      </c>
      <c r="E88" t="s">
        <v>255</v>
      </c>
      <c r="F88" t="s">
        <v>256</v>
      </c>
      <c r="G88" t="s">
        <v>267</v>
      </c>
      <c r="H88" t="s">
        <v>267</v>
      </c>
      <c r="I88">
        <f>VLOOKUP(F88,'[2]Winning index-BBL'!A$1:B$8,2,)</f>
        <v>0.54867299999999997</v>
      </c>
      <c r="J88">
        <f>VLOOKUP(G88,'[2]Winning index-BBL'!A$1:B$8,2,)</f>
        <v>0.49557499999999999</v>
      </c>
      <c r="K88">
        <f>VLOOKUP(H88,'[2]Winning index-BBL'!A$1:B$8,2,)</f>
        <v>0.49557499999999999</v>
      </c>
      <c r="L88">
        <f t="shared" si="1"/>
        <v>1</v>
      </c>
    </row>
    <row r="89" spans="1:12" x14ac:dyDescent="0.35">
      <c r="A89">
        <v>654097</v>
      </c>
      <c r="B89" t="s">
        <v>248</v>
      </c>
      <c r="C89" s="5">
        <v>41675</v>
      </c>
      <c r="D89" t="s">
        <v>326</v>
      </c>
      <c r="E89" t="s">
        <v>250</v>
      </c>
      <c r="F89" t="s">
        <v>251</v>
      </c>
      <c r="G89" t="s">
        <v>266</v>
      </c>
      <c r="H89" t="s">
        <v>266</v>
      </c>
      <c r="I89">
        <f>VLOOKUP(F89,'[2]Winning index-BBL'!A$1:B$8,2,)</f>
        <v>0.57522099999999998</v>
      </c>
      <c r="J89">
        <f>VLOOKUP(G89,'[2]Winning index-BBL'!A$1:B$8,2,)</f>
        <v>0.59292</v>
      </c>
      <c r="K89">
        <f>VLOOKUP(H89,'[2]Winning index-BBL'!A$1:B$8,2,)</f>
        <v>0.59292</v>
      </c>
      <c r="L89">
        <f t="shared" si="1"/>
        <v>0</v>
      </c>
    </row>
    <row r="90" spans="1:12" x14ac:dyDescent="0.35">
      <c r="A90">
        <v>654099</v>
      </c>
      <c r="B90" t="s">
        <v>263</v>
      </c>
      <c r="C90" s="5">
        <v>41677</v>
      </c>
      <c r="D90" t="s">
        <v>286</v>
      </c>
      <c r="E90" t="s">
        <v>265</v>
      </c>
      <c r="F90" t="s">
        <v>266</v>
      </c>
      <c r="G90" t="s">
        <v>267</v>
      </c>
      <c r="H90" t="s">
        <v>266</v>
      </c>
      <c r="I90">
        <f>VLOOKUP(F90,'[2]Winning index-BBL'!A$1:B$8,2,)</f>
        <v>0.59292</v>
      </c>
      <c r="J90">
        <f>VLOOKUP(G90,'[2]Winning index-BBL'!A$1:B$8,2,)</f>
        <v>0.49557499999999999</v>
      </c>
      <c r="K90">
        <f>VLOOKUP(H90,'[2]Winning index-BBL'!A$1:B$8,2,)</f>
        <v>0.59292</v>
      </c>
      <c r="L90">
        <f t="shared" si="1"/>
        <v>0</v>
      </c>
    </row>
    <row r="91" spans="1:12" x14ac:dyDescent="0.35">
      <c r="A91">
        <v>756735</v>
      </c>
      <c r="B91" t="s">
        <v>258</v>
      </c>
      <c r="C91" s="5">
        <v>41991</v>
      </c>
      <c r="D91" t="s">
        <v>306</v>
      </c>
      <c r="E91" t="s">
        <v>260</v>
      </c>
      <c r="F91" t="s">
        <v>261</v>
      </c>
      <c r="G91" t="s">
        <v>256</v>
      </c>
      <c r="H91" t="s">
        <v>261</v>
      </c>
      <c r="I91">
        <f>VLOOKUP(F91,'[2]Winning index-BBL'!A$1:B$8,2,)</f>
        <v>0.51327400000000001</v>
      </c>
      <c r="J91">
        <f>VLOOKUP(G91,'[2]Winning index-BBL'!A$1:B$8,2,)</f>
        <v>0.54867299999999997</v>
      </c>
      <c r="K91">
        <f>VLOOKUP(H91,'[2]Winning index-BBL'!A$1:B$8,2,)</f>
        <v>0.51327400000000001</v>
      </c>
      <c r="L91">
        <f t="shared" si="1"/>
        <v>1</v>
      </c>
    </row>
    <row r="92" spans="1:12" x14ac:dyDescent="0.35">
      <c r="A92">
        <v>756737</v>
      </c>
      <c r="B92" t="s">
        <v>248</v>
      </c>
      <c r="C92" s="5">
        <v>41992</v>
      </c>
      <c r="D92" t="s">
        <v>294</v>
      </c>
      <c r="E92" t="s">
        <v>250</v>
      </c>
      <c r="F92" t="s">
        <v>251</v>
      </c>
      <c r="G92" t="s">
        <v>262</v>
      </c>
      <c r="H92" t="s">
        <v>251</v>
      </c>
      <c r="I92">
        <f>VLOOKUP(F92,'[2]Winning index-BBL'!A$1:B$8,2,)</f>
        <v>0.57522099999999998</v>
      </c>
      <c r="J92">
        <f>VLOOKUP(G92,'[2]Winning index-BBL'!A$1:B$8,2,)</f>
        <v>0.40708</v>
      </c>
      <c r="K92">
        <f>VLOOKUP(H92,'[2]Winning index-BBL'!A$1:B$8,2,)</f>
        <v>0.57522099999999998</v>
      </c>
      <c r="L92">
        <f t="shared" si="1"/>
        <v>0</v>
      </c>
    </row>
    <row r="93" spans="1:12" x14ac:dyDescent="0.35">
      <c r="A93">
        <v>756739</v>
      </c>
      <c r="B93" t="s">
        <v>253</v>
      </c>
      <c r="C93" s="5">
        <v>41993</v>
      </c>
      <c r="D93" t="s">
        <v>330</v>
      </c>
      <c r="E93" t="s">
        <v>255</v>
      </c>
      <c r="F93" t="s">
        <v>256</v>
      </c>
      <c r="G93" t="s">
        <v>267</v>
      </c>
      <c r="H93" t="s">
        <v>267</v>
      </c>
      <c r="I93">
        <f>VLOOKUP(F93,'[2]Winning index-BBL'!A$1:B$8,2,)</f>
        <v>0.54867299999999997</v>
      </c>
      <c r="J93">
        <f>VLOOKUP(G93,'[2]Winning index-BBL'!A$1:B$8,2,)</f>
        <v>0.49557499999999999</v>
      </c>
      <c r="K93">
        <f>VLOOKUP(H93,'[2]Winning index-BBL'!A$1:B$8,2,)</f>
        <v>0.49557499999999999</v>
      </c>
      <c r="L93">
        <f t="shared" si="1"/>
        <v>1</v>
      </c>
    </row>
    <row r="94" spans="1:12" x14ac:dyDescent="0.35">
      <c r="A94">
        <v>756741</v>
      </c>
      <c r="B94" t="s">
        <v>248</v>
      </c>
      <c r="C94" s="5">
        <v>41994</v>
      </c>
      <c r="D94" t="s">
        <v>331</v>
      </c>
      <c r="E94" t="s">
        <v>277</v>
      </c>
      <c r="F94" t="s">
        <v>257</v>
      </c>
      <c r="G94" t="s">
        <v>252</v>
      </c>
      <c r="H94" t="s">
        <v>257</v>
      </c>
      <c r="I94">
        <f>VLOOKUP(F94,'[2]Winning index-BBL'!A$1:B$8,2,)</f>
        <v>0.39822999999999997</v>
      </c>
      <c r="J94">
        <f>VLOOKUP(G94,'[2]Winning index-BBL'!A$1:B$8,2,)</f>
        <v>0.40708</v>
      </c>
      <c r="K94">
        <f>VLOOKUP(H94,'[2]Winning index-BBL'!A$1:B$8,2,)</f>
        <v>0.39822999999999997</v>
      </c>
      <c r="L94">
        <f t="shared" si="1"/>
        <v>1</v>
      </c>
    </row>
    <row r="95" spans="1:12" x14ac:dyDescent="0.35">
      <c r="A95">
        <v>756743</v>
      </c>
      <c r="B95" t="s">
        <v>263</v>
      </c>
      <c r="C95" s="5">
        <v>41995</v>
      </c>
      <c r="D95" t="s">
        <v>311</v>
      </c>
      <c r="E95" t="s">
        <v>265</v>
      </c>
      <c r="F95" t="s">
        <v>266</v>
      </c>
      <c r="G95" t="s">
        <v>261</v>
      </c>
      <c r="H95" t="s">
        <v>261</v>
      </c>
      <c r="I95">
        <f>VLOOKUP(F95,'[2]Winning index-BBL'!A$1:B$8,2,)</f>
        <v>0.59292</v>
      </c>
      <c r="J95">
        <f>VLOOKUP(G95,'[2]Winning index-BBL'!A$1:B$8,2,)</f>
        <v>0.51327400000000001</v>
      </c>
      <c r="K95">
        <f>VLOOKUP(H95,'[2]Winning index-BBL'!A$1:B$8,2,)</f>
        <v>0.51327400000000001</v>
      </c>
      <c r="L95">
        <f t="shared" si="1"/>
        <v>1</v>
      </c>
    </row>
    <row r="96" spans="1:12" x14ac:dyDescent="0.35">
      <c r="A96">
        <v>756745</v>
      </c>
      <c r="B96" t="s">
        <v>271</v>
      </c>
      <c r="C96" s="5">
        <v>41996</v>
      </c>
      <c r="D96" t="s">
        <v>295</v>
      </c>
      <c r="E96" t="s">
        <v>273</v>
      </c>
      <c r="F96" t="s">
        <v>267</v>
      </c>
      <c r="G96" t="s">
        <v>251</v>
      </c>
      <c r="H96" t="s">
        <v>251</v>
      </c>
      <c r="I96">
        <f>VLOOKUP(F96,'[2]Winning index-BBL'!A$1:B$8,2,)</f>
        <v>0.49557499999999999</v>
      </c>
      <c r="J96">
        <f>VLOOKUP(G96,'[2]Winning index-BBL'!A$1:B$8,2,)</f>
        <v>0.57522099999999998</v>
      </c>
      <c r="K96">
        <f>VLOOKUP(H96,'[2]Winning index-BBL'!A$1:B$8,2,)</f>
        <v>0.57522099999999998</v>
      </c>
      <c r="L96">
        <f t="shared" si="1"/>
        <v>0</v>
      </c>
    </row>
    <row r="97" spans="1:12" x14ac:dyDescent="0.35">
      <c r="A97">
        <v>756747</v>
      </c>
      <c r="B97" t="s">
        <v>263</v>
      </c>
      <c r="C97" s="5">
        <v>41999</v>
      </c>
      <c r="D97" t="s">
        <v>259</v>
      </c>
      <c r="E97" t="s">
        <v>265</v>
      </c>
      <c r="F97" t="s">
        <v>266</v>
      </c>
      <c r="G97" t="s">
        <v>262</v>
      </c>
      <c r="H97" t="s">
        <v>266</v>
      </c>
      <c r="I97">
        <f>VLOOKUP(F97,'[2]Winning index-BBL'!A$1:B$8,2,)</f>
        <v>0.59292</v>
      </c>
      <c r="J97">
        <f>VLOOKUP(G97,'[2]Winning index-BBL'!A$1:B$8,2,)</f>
        <v>0.40708</v>
      </c>
      <c r="K97">
        <f>VLOOKUP(H97,'[2]Winning index-BBL'!A$1:B$8,2,)</f>
        <v>0.59292</v>
      </c>
      <c r="L97">
        <f t="shared" si="1"/>
        <v>0</v>
      </c>
    </row>
    <row r="98" spans="1:12" x14ac:dyDescent="0.35">
      <c r="A98">
        <v>756749</v>
      </c>
      <c r="B98" t="s">
        <v>248</v>
      </c>
      <c r="C98" s="5">
        <v>42000</v>
      </c>
      <c r="D98" t="s">
        <v>332</v>
      </c>
      <c r="E98" t="s">
        <v>277</v>
      </c>
      <c r="F98" t="s">
        <v>257</v>
      </c>
      <c r="G98" t="s">
        <v>251</v>
      </c>
      <c r="H98" t="s">
        <v>251</v>
      </c>
      <c r="I98">
        <f>VLOOKUP(F98,'[2]Winning index-BBL'!A$1:B$8,2,)</f>
        <v>0.39822999999999997</v>
      </c>
      <c r="J98">
        <f>VLOOKUP(G98,'[2]Winning index-BBL'!A$1:B$8,2,)</f>
        <v>0.57522099999999998</v>
      </c>
      <c r="K98">
        <f>VLOOKUP(H98,'[2]Winning index-BBL'!A$1:B$8,2,)</f>
        <v>0.57522099999999998</v>
      </c>
      <c r="L98">
        <f t="shared" si="1"/>
        <v>0</v>
      </c>
    </row>
    <row r="99" spans="1:12" x14ac:dyDescent="0.35">
      <c r="A99">
        <v>756751</v>
      </c>
      <c r="B99" t="s">
        <v>268</v>
      </c>
      <c r="C99" s="5">
        <v>42001</v>
      </c>
      <c r="D99" t="s">
        <v>333</v>
      </c>
      <c r="E99" t="s">
        <v>270</v>
      </c>
      <c r="F99" t="s">
        <v>252</v>
      </c>
      <c r="G99" t="s">
        <v>256</v>
      </c>
      <c r="H99" t="s">
        <v>252</v>
      </c>
      <c r="I99">
        <f>VLOOKUP(F99,'[2]Winning index-BBL'!A$1:B$8,2,)</f>
        <v>0.40708</v>
      </c>
      <c r="J99">
        <f>VLOOKUP(G99,'[2]Winning index-BBL'!A$1:B$8,2,)</f>
        <v>0.54867299999999997</v>
      </c>
      <c r="K99">
        <f>VLOOKUP(H99,'[2]Winning index-BBL'!A$1:B$8,2,)</f>
        <v>0.40708</v>
      </c>
      <c r="L99">
        <f t="shared" si="1"/>
        <v>1</v>
      </c>
    </row>
    <row r="100" spans="1:12" x14ac:dyDescent="0.35">
      <c r="A100">
        <v>756753</v>
      </c>
      <c r="B100" t="s">
        <v>248</v>
      </c>
      <c r="C100" s="5">
        <v>42002</v>
      </c>
      <c r="D100" t="s">
        <v>334</v>
      </c>
      <c r="E100" t="s">
        <v>250</v>
      </c>
      <c r="F100" t="s">
        <v>251</v>
      </c>
      <c r="G100" t="s">
        <v>266</v>
      </c>
      <c r="H100" t="s">
        <v>266</v>
      </c>
      <c r="I100">
        <f>VLOOKUP(F100,'[2]Winning index-BBL'!A$1:B$8,2,)</f>
        <v>0.57522099999999998</v>
      </c>
      <c r="J100">
        <f>VLOOKUP(G100,'[2]Winning index-BBL'!A$1:B$8,2,)</f>
        <v>0.59292</v>
      </c>
      <c r="K100">
        <f>VLOOKUP(H100,'[2]Winning index-BBL'!A$1:B$8,2,)</f>
        <v>0.59292</v>
      </c>
      <c r="L100">
        <f t="shared" si="1"/>
        <v>0</v>
      </c>
    </row>
    <row r="101" spans="1:12" x14ac:dyDescent="0.35">
      <c r="A101">
        <v>756755</v>
      </c>
      <c r="B101" t="s">
        <v>253</v>
      </c>
      <c r="C101" s="5">
        <v>42003</v>
      </c>
      <c r="D101" t="s">
        <v>319</v>
      </c>
      <c r="E101" t="s">
        <v>275</v>
      </c>
      <c r="F101" t="s">
        <v>262</v>
      </c>
      <c r="G101" t="s">
        <v>257</v>
      </c>
      <c r="H101" t="s">
        <v>262</v>
      </c>
      <c r="I101">
        <f>VLOOKUP(F101,'[2]Winning index-BBL'!A$1:B$8,2,)</f>
        <v>0.40708</v>
      </c>
      <c r="J101">
        <f>VLOOKUP(G101,'[2]Winning index-BBL'!A$1:B$8,2,)</f>
        <v>0.39822999999999997</v>
      </c>
      <c r="K101">
        <f>VLOOKUP(H101,'[2]Winning index-BBL'!A$1:B$8,2,)</f>
        <v>0.40708</v>
      </c>
      <c r="L101">
        <f t="shared" si="1"/>
        <v>0</v>
      </c>
    </row>
    <row r="102" spans="1:12" x14ac:dyDescent="0.35">
      <c r="A102">
        <v>756757</v>
      </c>
      <c r="B102" t="s">
        <v>258</v>
      </c>
      <c r="C102" s="5">
        <v>42004</v>
      </c>
      <c r="D102" t="s">
        <v>306</v>
      </c>
      <c r="E102" t="s">
        <v>260</v>
      </c>
      <c r="F102" t="s">
        <v>261</v>
      </c>
      <c r="G102" t="s">
        <v>267</v>
      </c>
      <c r="H102" t="s">
        <v>261</v>
      </c>
      <c r="I102">
        <f>VLOOKUP(F102,'[2]Winning index-BBL'!A$1:B$8,2,)</f>
        <v>0.51327400000000001</v>
      </c>
      <c r="J102">
        <f>VLOOKUP(G102,'[2]Winning index-BBL'!A$1:B$8,2,)</f>
        <v>0.49557499999999999</v>
      </c>
      <c r="K102">
        <f>VLOOKUP(H102,'[2]Winning index-BBL'!A$1:B$8,2,)</f>
        <v>0.51327400000000001</v>
      </c>
      <c r="L102">
        <f t="shared" si="1"/>
        <v>0</v>
      </c>
    </row>
    <row r="103" spans="1:12" x14ac:dyDescent="0.35">
      <c r="A103">
        <v>756759</v>
      </c>
      <c r="B103" t="s">
        <v>263</v>
      </c>
      <c r="C103" s="5">
        <v>42005</v>
      </c>
      <c r="D103" t="s">
        <v>331</v>
      </c>
      <c r="E103" t="s">
        <v>265</v>
      </c>
      <c r="F103" t="s">
        <v>266</v>
      </c>
      <c r="G103" t="s">
        <v>257</v>
      </c>
      <c r="H103" t="s">
        <v>257</v>
      </c>
      <c r="I103">
        <f>VLOOKUP(F103,'[2]Winning index-BBL'!A$1:B$8,2,)</f>
        <v>0.59292</v>
      </c>
      <c r="J103">
        <f>VLOOKUP(G103,'[2]Winning index-BBL'!A$1:B$8,2,)</f>
        <v>0.39822999999999997</v>
      </c>
      <c r="K103">
        <f>VLOOKUP(H103,'[2]Winning index-BBL'!A$1:B$8,2,)</f>
        <v>0.39822999999999997</v>
      </c>
      <c r="L103">
        <f t="shared" si="1"/>
        <v>1</v>
      </c>
    </row>
    <row r="104" spans="1:12" x14ac:dyDescent="0.35">
      <c r="A104">
        <v>756761</v>
      </c>
      <c r="B104" t="s">
        <v>271</v>
      </c>
      <c r="C104" s="5">
        <v>42006</v>
      </c>
      <c r="D104" t="s">
        <v>335</v>
      </c>
      <c r="E104" t="s">
        <v>273</v>
      </c>
      <c r="F104" t="s">
        <v>267</v>
      </c>
      <c r="G104" t="s">
        <v>252</v>
      </c>
      <c r="H104" t="s">
        <v>267</v>
      </c>
      <c r="I104">
        <f>VLOOKUP(F104,'[2]Winning index-BBL'!A$1:B$8,2,)</f>
        <v>0.49557499999999999</v>
      </c>
      <c r="J104">
        <f>VLOOKUP(G104,'[2]Winning index-BBL'!A$1:B$8,2,)</f>
        <v>0.40708</v>
      </c>
      <c r="K104">
        <f>VLOOKUP(H104,'[2]Winning index-BBL'!A$1:B$8,2,)</f>
        <v>0.49557499999999999</v>
      </c>
      <c r="L104">
        <f t="shared" si="1"/>
        <v>0</v>
      </c>
    </row>
    <row r="105" spans="1:12" x14ac:dyDescent="0.35">
      <c r="A105">
        <v>756763</v>
      </c>
      <c r="B105" t="s">
        <v>253</v>
      </c>
      <c r="C105" s="5">
        <v>42007</v>
      </c>
      <c r="D105" t="s">
        <v>301</v>
      </c>
      <c r="E105" t="s">
        <v>275</v>
      </c>
      <c r="F105" t="s">
        <v>262</v>
      </c>
      <c r="G105" t="s">
        <v>256</v>
      </c>
      <c r="H105" t="s">
        <v>256</v>
      </c>
      <c r="I105">
        <f>VLOOKUP(F105,'[2]Winning index-BBL'!A$1:B$8,2,)</f>
        <v>0.40708</v>
      </c>
      <c r="J105">
        <f>VLOOKUP(G105,'[2]Winning index-BBL'!A$1:B$8,2,)</f>
        <v>0.54867299999999997</v>
      </c>
      <c r="K105">
        <f>VLOOKUP(H105,'[2]Winning index-BBL'!A$1:B$8,2,)</f>
        <v>0.54867299999999997</v>
      </c>
      <c r="L105">
        <f t="shared" si="1"/>
        <v>0</v>
      </c>
    </row>
    <row r="106" spans="1:12" x14ac:dyDescent="0.35">
      <c r="A106">
        <v>756765</v>
      </c>
      <c r="B106" t="s">
        <v>268</v>
      </c>
      <c r="C106" s="5">
        <v>42008</v>
      </c>
      <c r="D106" t="s">
        <v>336</v>
      </c>
      <c r="E106" t="s">
        <v>270</v>
      </c>
      <c r="F106" t="s">
        <v>252</v>
      </c>
      <c r="G106" t="s">
        <v>261</v>
      </c>
      <c r="H106" t="s">
        <v>261</v>
      </c>
      <c r="I106">
        <f>VLOOKUP(F106,'[2]Winning index-BBL'!A$1:B$8,2,)</f>
        <v>0.40708</v>
      </c>
      <c r="J106">
        <f>VLOOKUP(G106,'[2]Winning index-BBL'!A$1:B$8,2,)</f>
        <v>0.51327400000000001</v>
      </c>
      <c r="K106">
        <f>VLOOKUP(H106,'[2]Winning index-BBL'!A$1:B$8,2,)</f>
        <v>0.51327400000000001</v>
      </c>
      <c r="L106">
        <f t="shared" si="1"/>
        <v>0</v>
      </c>
    </row>
    <row r="107" spans="1:12" x14ac:dyDescent="0.35">
      <c r="A107">
        <v>756767</v>
      </c>
      <c r="B107" t="s">
        <v>253</v>
      </c>
      <c r="C107" s="5">
        <v>42009</v>
      </c>
      <c r="D107" t="s">
        <v>323</v>
      </c>
      <c r="E107" t="s">
        <v>255</v>
      </c>
      <c r="F107" t="s">
        <v>256</v>
      </c>
      <c r="G107" t="s">
        <v>251</v>
      </c>
      <c r="H107" t="s">
        <v>256</v>
      </c>
      <c r="I107">
        <f>VLOOKUP(F107,'[2]Winning index-BBL'!A$1:B$8,2,)</f>
        <v>0.54867299999999997</v>
      </c>
      <c r="J107">
        <f>VLOOKUP(G107,'[2]Winning index-BBL'!A$1:B$8,2,)</f>
        <v>0.57522099999999998</v>
      </c>
      <c r="K107">
        <f>VLOOKUP(H107,'[2]Winning index-BBL'!A$1:B$8,2,)</f>
        <v>0.54867299999999997</v>
      </c>
      <c r="L107">
        <f t="shared" si="1"/>
        <v>1</v>
      </c>
    </row>
    <row r="108" spans="1:12" x14ac:dyDescent="0.35">
      <c r="A108">
        <v>756769</v>
      </c>
      <c r="B108" t="s">
        <v>258</v>
      </c>
      <c r="C108" s="5">
        <v>42010</v>
      </c>
      <c r="D108" t="s">
        <v>286</v>
      </c>
      <c r="E108" t="s">
        <v>260</v>
      </c>
      <c r="F108" t="s">
        <v>261</v>
      </c>
      <c r="G108" t="s">
        <v>266</v>
      </c>
      <c r="H108" t="s">
        <v>266</v>
      </c>
      <c r="I108">
        <f>VLOOKUP(F108,'[2]Winning index-BBL'!A$1:B$8,2,)</f>
        <v>0.51327400000000001</v>
      </c>
      <c r="J108">
        <f>VLOOKUP(G108,'[2]Winning index-BBL'!A$1:B$8,2,)</f>
        <v>0.59292</v>
      </c>
      <c r="K108">
        <f>VLOOKUP(H108,'[2]Winning index-BBL'!A$1:B$8,2,)</f>
        <v>0.59292</v>
      </c>
      <c r="L108">
        <f t="shared" si="1"/>
        <v>0</v>
      </c>
    </row>
    <row r="109" spans="1:12" x14ac:dyDescent="0.35">
      <c r="A109">
        <v>756773</v>
      </c>
      <c r="B109" t="s">
        <v>263</v>
      </c>
      <c r="C109" s="5">
        <v>42012</v>
      </c>
      <c r="D109" t="s">
        <v>337</v>
      </c>
      <c r="E109" t="s">
        <v>265</v>
      </c>
      <c r="F109" t="s">
        <v>266</v>
      </c>
      <c r="G109" t="s">
        <v>252</v>
      </c>
      <c r="H109" t="s">
        <v>266</v>
      </c>
      <c r="I109">
        <f>VLOOKUP(F109,'[2]Winning index-BBL'!A$1:B$8,2,)</f>
        <v>0.59292</v>
      </c>
      <c r="J109">
        <f>VLOOKUP(G109,'[2]Winning index-BBL'!A$1:B$8,2,)</f>
        <v>0.40708</v>
      </c>
      <c r="K109">
        <f>VLOOKUP(H109,'[2]Winning index-BBL'!A$1:B$8,2,)</f>
        <v>0.59292</v>
      </c>
      <c r="L109">
        <f t="shared" si="1"/>
        <v>0</v>
      </c>
    </row>
    <row r="110" spans="1:12" x14ac:dyDescent="0.35">
      <c r="A110">
        <v>756775</v>
      </c>
      <c r="B110" t="s">
        <v>248</v>
      </c>
      <c r="C110" s="5">
        <v>42026</v>
      </c>
      <c r="D110" t="s">
        <v>338</v>
      </c>
      <c r="E110" t="s">
        <v>250</v>
      </c>
      <c r="F110" t="s">
        <v>251</v>
      </c>
      <c r="G110" t="s">
        <v>257</v>
      </c>
      <c r="H110" t="s">
        <v>251</v>
      </c>
      <c r="I110">
        <f>VLOOKUP(F110,'[2]Winning index-BBL'!A$1:B$8,2,)</f>
        <v>0.57522099999999998</v>
      </c>
      <c r="J110">
        <f>VLOOKUP(G110,'[2]Winning index-BBL'!A$1:B$8,2,)</f>
        <v>0.39822999999999997</v>
      </c>
      <c r="K110">
        <f>VLOOKUP(H110,'[2]Winning index-BBL'!A$1:B$8,2,)</f>
        <v>0.57522099999999998</v>
      </c>
      <c r="L110">
        <f t="shared" si="1"/>
        <v>0</v>
      </c>
    </row>
    <row r="111" spans="1:12" x14ac:dyDescent="0.35">
      <c r="A111">
        <v>756777</v>
      </c>
      <c r="B111" t="s">
        <v>253</v>
      </c>
      <c r="C111" s="5">
        <v>42014</v>
      </c>
      <c r="D111" t="s">
        <v>318</v>
      </c>
      <c r="E111" t="s">
        <v>255</v>
      </c>
      <c r="F111" t="s">
        <v>256</v>
      </c>
      <c r="G111" t="s">
        <v>262</v>
      </c>
      <c r="H111" t="s">
        <v>256</v>
      </c>
      <c r="I111">
        <f>VLOOKUP(F111,'[2]Winning index-BBL'!A$1:B$8,2,)</f>
        <v>0.54867299999999997</v>
      </c>
      <c r="J111">
        <f>VLOOKUP(G111,'[2]Winning index-BBL'!A$1:B$8,2,)</f>
        <v>0.40708</v>
      </c>
      <c r="K111">
        <f>VLOOKUP(H111,'[2]Winning index-BBL'!A$1:B$8,2,)</f>
        <v>0.54867299999999997</v>
      </c>
      <c r="L111">
        <f t="shared" si="1"/>
        <v>0</v>
      </c>
    </row>
    <row r="112" spans="1:12" x14ac:dyDescent="0.35">
      <c r="A112">
        <v>756779</v>
      </c>
      <c r="B112" t="s">
        <v>271</v>
      </c>
      <c r="C112" s="5">
        <v>42015</v>
      </c>
      <c r="D112" t="s">
        <v>311</v>
      </c>
      <c r="E112" t="s">
        <v>273</v>
      </c>
      <c r="F112" t="s">
        <v>267</v>
      </c>
      <c r="G112" t="s">
        <v>266</v>
      </c>
      <c r="H112" t="s">
        <v>266</v>
      </c>
      <c r="I112">
        <f>VLOOKUP(F112,'[2]Winning index-BBL'!A$1:B$8,2,)</f>
        <v>0.49557499999999999</v>
      </c>
      <c r="J112">
        <f>VLOOKUP(G112,'[2]Winning index-BBL'!A$1:B$8,2,)</f>
        <v>0.59292</v>
      </c>
      <c r="K112">
        <f>VLOOKUP(H112,'[2]Winning index-BBL'!A$1:B$8,2,)</f>
        <v>0.59292</v>
      </c>
      <c r="L112">
        <f t="shared" si="1"/>
        <v>0</v>
      </c>
    </row>
    <row r="113" spans="1:12" x14ac:dyDescent="0.35">
      <c r="A113">
        <v>756781</v>
      </c>
      <c r="B113" t="s">
        <v>268</v>
      </c>
      <c r="C113" s="5">
        <v>42015</v>
      </c>
      <c r="D113" t="s">
        <v>339</v>
      </c>
      <c r="E113" t="s">
        <v>270</v>
      </c>
      <c r="F113" t="s">
        <v>252</v>
      </c>
      <c r="G113" t="s">
        <v>251</v>
      </c>
      <c r="H113" t="s">
        <v>251</v>
      </c>
      <c r="I113">
        <f>VLOOKUP(F113,'[2]Winning index-BBL'!A$1:B$8,2,)</f>
        <v>0.40708</v>
      </c>
      <c r="J113">
        <f>VLOOKUP(G113,'[2]Winning index-BBL'!A$1:B$8,2,)</f>
        <v>0.57522099999999998</v>
      </c>
      <c r="K113">
        <f>VLOOKUP(H113,'[2]Winning index-BBL'!A$1:B$8,2,)</f>
        <v>0.57522099999999998</v>
      </c>
      <c r="L113">
        <f t="shared" si="1"/>
        <v>0</v>
      </c>
    </row>
    <row r="114" spans="1:12" x14ac:dyDescent="0.35">
      <c r="A114">
        <v>756783</v>
      </c>
      <c r="B114" t="s">
        <v>258</v>
      </c>
      <c r="C114" s="5">
        <v>42016</v>
      </c>
      <c r="D114" t="s">
        <v>191</v>
      </c>
      <c r="E114" t="s">
        <v>260</v>
      </c>
      <c r="F114" t="s">
        <v>261</v>
      </c>
      <c r="G114" t="s">
        <v>257</v>
      </c>
      <c r="H114" t="s">
        <v>191</v>
      </c>
      <c r="I114">
        <f>VLOOKUP(F114,'[2]Winning index-BBL'!A$1:B$8,2,)</f>
        <v>0.51327400000000001</v>
      </c>
      <c r="J114">
        <f>VLOOKUP(G114,'[2]Winning index-BBL'!A$1:B$8,2,)</f>
        <v>0.39822999999999997</v>
      </c>
      <c r="K114" t="e">
        <f>VLOOKUP(H114,'[2]Winning index-BBL'!A$1:B$8,2,)</f>
        <v>#N/A</v>
      </c>
      <c r="L114" t="e">
        <f t="shared" si="1"/>
        <v>#N/A</v>
      </c>
    </row>
    <row r="115" spans="1:12" x14ac:dyDescent="0.35">
      <c r="A115">
        <v>756785</v>
      </c>
      <c r="B115" t="s">
        <v>253</v>
      </c>
      <c r="C115" s="5">
        <v>42017</v>
      </c>
      <c r="D115" t="s">
        <v>340</v>
      </c>
      <c r="E115" t="s">
        <v>275</v>
      </c>
      <c r="F115" t="s">
        <v>262</v>
      </c>
      <c r="G115" t="s">
        <v>252</v>
      </c>
      <c r="H115" t="s">
        <v>262</v>
      </c>
      <c r="I115">
        <f>VLOOKUP(F115,'[2]Winning index-BBL'!A$1:B$8,2,)</f>
        <v>0.40708</v>
      </c>
      <c r="J115">
        <f>VLOOKUP(G115,'[2]Winning index-BBL'!A$1:B$8,2,)</f>
        <v>0.40708</v>
      </c>
      <c r="K115">
        <f>VLOOKUP(H115,'[2]Winning index-BBL'!A$1:B$8,2,)</f>
        <v>0.40708</v>
      </c>
      <c r="L115">
        <f t="shared" si="1"/>
        <v>1</v>
      </c>
    </row>
    <row r="116" spans="1:12" x14ac:dyDescent="0.35">
      <c r="A116">
        <v>756787</v>
      </c>
      <c r="B116" t="s">
        <v>248</v>
      </c>
      <c r="C116" s="5">
        <v>42018</v>
      </c>
      <c r="D116" t="s">
        <v>341</v>
      </c>
      <c r="E116" t="s">
        <v>250</v>
      </c>
      <c r="F116" t="s">
        <v>251</v>
      </c>
      <c r="G116" t="s">
        <v>261</v>
      </c>
      <c r="H116" t="s">
        <v>261</v>
      </c>
      <c r="I116">
        <f>VLOOKUP(F116,'[2]Winning index-BBL'!A$1:B$8,2,)</f>
        <v>0.57522099999999998</v>
      </c>
      <c r="J116">
        <f>VLOOKUP(G116,'[2]Winning index-BBL'!A$1:B$8,2,)</f>
        <v>0.51327400000000001</v>
      </c>
      <c r="K116">
        <f>VLOOKUP(H116,'[2]Winning index-BBL'!A$1:B$8,2,)</f>
        <v>0.51327400000000001</v>
      </c>
      <c r="L116">
        <f t="shared" si="1"/>
        <v>1</v>
      </c>
    </row>
    <row r="117" spans="1:12" x14ac:dyDescent="0.35">
      <c r="A117">
        <v>756789</v>
      </c>
      <c r="B117" t="s">
        <v>271</v>
      </c>
      <c r="C117" s="5">
        <v>42011</v>
      </c>
      <c r="D117" t="s">
        <v>342</v>
      </c>
      <c r="E117" t="s">
        <v>273</v>
      </c>
      <c r="F117" t="s">
        <v>267</v>
      </c>
      <c r="G117" t="s">
        <v>262</v>
      </c>
      <c r="H117" t="s">
        <v>262</v>
      </c>
      <c r="I117">
        <f>VLOOKUP(F117,'[2]Winning index-BBL'!A$1:B$8,2,)</f>
        <v>0.49557499999999999</v>
      </c>
      <c r="J117">
        <f>VLOOKUP(G117,'[2]Winning index-BBL'!A$1:B$8,2,)</f>
        <v>0.40708</v>
      </c>
      <c r="K117">
        <f>VLOOKUP(H117,'[2]Winning index-BBL'!A$1:B$8,2,)</f>
        <v>0.40708</v>
      </c>
      <c r="L117">
        <f t="shared" si="1"/>
        <v>1</v>
      </c>
    </row>
    <row r="118" spans="1:12" x14ac:dyDescent="0.35">
      <c r="A118">
        <v>756791</v>
      </c>
      <c r="B118" t="s">
        <v>248</v>
      </c>
      <c r="C118" s="5">
        <v>42021</v>
      </c>
      <c r="D118" t="s">
        <v>343</v>
      </c>
      <c r="E118" t="s">
        <v>344</v>
      </c>
      <c r="F118" t="s">
        <v>257</v>
      </c>
      <c r="G118" t="s">
        <v>256</v>
      </c>
      <c r="H118" t="s">
        <v>256</v>
      </c>
      <c r="I118">
        <f>VLOOKUP(F118,'[2]Winning index-BBL'!A$1:B$8,2,)</f>
        <v>0.39822999999999997</v>
      </c>
      <c r="J118">
        <f>VLOOKUP(G118,'[2]Winning index-BBL'!A$1:B$8,2,)</f>
        <v>0.54867299999999997</v>
      </c>
      <c r="K118">
        <f>VLOOKUP(H118,'[2]Winning index-BBL'!A$1:B$8,2,)</f>
        <v>0.54867299999999997</v>
      </c>
      <c r="L118">
        <f t="shared" si="1"/>
        <v>0</v>
      </c>
    </row>
    <row r="119" spans="1:12" x14ac:dyDescent="0.35">
      <c r="A119">
        <v>756793</v>
      </c>
      <c r="B119" t="s">
        <v>253</v>
      </c>
      <c r="C119" s="5">
        <v>42023</v>
      </c>
      <c r="D119" t="s">
        <v>336</v>
      </c>
      <c r="E119" t="s">
        <v>275</v>
      </c>
      <c r="F119" t="s">
        <v>262</v>
      </c>
      <c r="G119" t="s">
        <v>261</v>
      </c>
      <c r="H119" t="s">
        <v>261</v>
      </c>
      <c r="I119">
        <f>VLOOKUP(F119,'[2]Winning index-BBL'!A$1:B$8,2,)</f>
        <v>0.40708</v>
      </c>
      <c r="J119">
        <f>VLOOKUP(G119,'[2]Winning index-BBL'!A$1:B$8,2,)</f>
        <v>0.51327400000000001</v>
      </c>
      <c r="K119">
        <f>VLOOKUP(H119,'[2]Winning index-BBL'!A$1:B$8,2,)</f>
        <v>0.51327400000000001</v>
      </c>
      <c r="L119">
        <f t="shared" si="1"/>
        <v>0</v>
      </c>
    </row>
    <row r="120" spans="1:12" x14ac:dyDescent="0.35">
      <c r="A120">
        <v>756795</v>
      </c>
      <c r="B120" t="s">
        <v>253</v>
      </c>
      <c r="C120" s="5">
        <v>42025</v>
      </c>
      <c r="D120" t="s">
        <v>345</v>
      </c>
      <c r="E120" t="s">
        <v>255</v>
      </c>
      <c r="F120" t="s">
        <v>256</v>
      </c>
      <c r="G120" t="s">
        <v>266</v>
      </c>
      <c r="H120" t="s">
        <v>256</v>
      </c>
      <c r="I120">
        <f>VLOOKUP(F120,'[2]Winning index-BBL'!A$1:B$8,2,)</f>
        <v>0.54867299999999997</v>
      </c>
      <c r="J120">
        <f>VLOOKUP(G120,'[2]Winning index-BBL'!A$1:B$8,2,)</f>
        <v>0.59292</v>
      </c>
      <c r="K120">
        <f>VLOOKUP(H120,'[2]Winning index-BBL'!A$1:B$8,2,)</f>
        <v>0.54867299999999997</v>
      </c>
      <c r="L120">
        <f t="shared" si="1"/>
        <v>1</v>
      </c>
    </row>
    <row r="121" spans="1:12" x14ac:dyDescent="0.35">
      <c r="A121">
        <v>756797</v>
      </c>
      <c r="B121" t="s">
        <v>268</v>
      </c>
      <c r="C121" s="5">
        <v>42019</v>
      </c>
      <c r="D121" t="s">
        <v>314</v>
      </c>
      <c r="E121" t="s">
        <v>270</v>
      </c>
      <c r="F121" t="s">
        <v>252</v>
      </c>
      <c r="G121" t="s">
        <v>267</v>
      </c>
      <c r="H121" t="s">
        <v>252</v>
      </c>
      <c r="I121">
        <f>VLOOKUP(F121,'[2]Winning index-BBL'!A$1:B$8,2,)</f>
        <v>0.40708</v>
      </c>
      <c r="J121">
        <f>VLOOKUP(G121,'[2]Winning index-BBL'!A$1:B$8,2,)</f>
        <v>0.49557499999999999</v>
      </c>
      <c r="K121">
        <f>VLOOKUP(H121,'[2]Winning index-BBL'!A$1:B$8,2,)</f>
        <v>0.40708</v>
      </c>
      <c r="L121">
        <f t="shared" si="1"/>
        <v>1</v>
      </c>
    </row>
    <row r="122" spans="1:12" x14ac:dyDescent="0.35">
      <c r="A122">
        <v>756799</v>
      </c>
      <c r="B122" t="s">
        <v>258</v>
      </c>
      <c r="C122" s="5">
        <v>42028</v>
      </c>
      <c r="D122" t="s">
        <v>294</v>
      </c>
      <c r="E122" t="s">
        <v>260</v>
      </c>
      <c r="F122" t="s">
        <v>261</v>
      </c>
      <c r="G122" t="s">
        <v>251</v>
      </c>
      <c r="H122" t="s">
        <v>251</v>
      </c>
      <c r="I122">
        <f>VLOOKUP(F122,'[2]Winning index-BBL'!A$1:B$8,2,)</f>
        <v>0.51327400000000001</v>
      </c>
      <c r="J122">
        <f>VLOOKUP(G122,'[2]Winning index-BBL'!A$1:B$8,2,)</f>
        <v>0.57522099999999998</v>
      </c>
      <c r="K122">
        <f>VLOOKUP(H122,'[2]Winning index-BBL'!A$1:B$8,2,)</f>
        <v>0.57522099999999998</v>
      </c>
      <c r="L122">
        <f t="shared" si="1"/>
        <v>0</v>
      </c>
    </row>
    <row r="123" spans="1:12" x14ac:dyDescent="0.35">
      <c r="A123">
        <v>756801</v>
      </c>
      <c r="B123" t="s">
        <v>263</v>
      </c>
      <c r="C123" s="5">
        <v>42029</v>
      </c>
      <c r="D123" t="s">
        <v>334</v>
      </c>
      <c r="E123" t="s">
        <v>265</v>
      </c>
      <c r="F123" t="s">
        <v>266</v>
      </c>
      <c r="G123" t="s">
        <v>256</v>
      </c>
      <c r="H123" t="s">
        <v>266</v>
      </c>
      <c r="I123">
        <f>VLOOKUP(F123,'[2]Winning index-BBL'!A$1:B$8,2,)</f>
        <v>0.59292</v>
      </c>
      <c r="J123">
        <f>VLOOKUP(G123,'[2]Winning index-BBL'!A$1:B$8,2,)</f>
        <v>0.54867299999999997</v>
      </c>
      <c r="K123">
        <f>VLOOKUP(H123,'[2]Winning index-BBL'!A$1:B$8,2,)</f>
        <v>0.59292</v>
      </c>
      <c r="L123">
        <f t="shared" si="1"/>
        <v>0</v>
      </c>
    </row>
    <row r="124" spans="1:12" x14ac:dyDescent="0.35">
      <c r="A124">
        <v>756803</v>
      </c>
      <c r="B124" t="s">
        <v>346</v>
      </c>
      <c r="C124" s="5">
        <v>42032</v>
      </c>
      <c r="D124" t="s">
        <v>274</v>
      </c>
      <c r="E124" t="s">
        <v>347</v>
      </c>
      <c r="F124" t="s">
        <v>266</v>
      </c>
      <c r="G124" t="s">
        <v>251</v>
      </c>
      <c r="H124" t="s">
        <v>266</v>
      </c>
      <c r="I124">
        <f>VLOOKUP(F124,'[2]Winning index-BBL'!A$1:B$8,2,)</f>
        <v>0.59292</v>
      </c>
      <c r="J124">
        <f>VLOOKUP(G124,'[2]Winning index-BBL'!A$1:B$8,2,)</f>
        <v>0.57522099999999998</v>
      </c>
      <c r="K124">
        <f>VLOOKUP(H124,'[2]Winning index-BBL'!A$1:B$8,2,)</f>
        <v>0.59292</v>
      </c>
      <c r="L124">
        <f t="shared" si="1"/>
        <v>0</v>
      </c>
    </row>
    <row r="125" spans="1:12" x14ac:dyDescent="0.35">
      <c r="A125">
        <v>897697</v>
      </c>
      <c r="B125" t="s">
        <v>258</v>
      </c>
      <c r="C125" s="5">
        <v>42356</v>
      </c>
      <c r="D125" t="s">
        <v>348</v>
      </c>
      <c r="E125" t="s">
        <v>260</v>
      </c>
      <c r="F125" t="s">
        <v>261</v>
      </c>
      <c r="G125" t="s">
        <v>256</v>
      </c>
      <c r="H125" t="s">
        <v>261</v>
      </c>
      <c r="I125">
        <f>VLOOKUP(F125,'[2]Winning index-BBL'!A$1:B$8,2,)</f>
        <v>0.51327400000000001</v>
      </c>
      <c r="J125">
        <f>VLOOKUP(G125,'[2]Winning index-BBL'!A$1:B$8,2,)</f>
        <v>0.54867299999999997</v>
      </c>
      <c r="K125">
        <f>VLOOKUP(H125,'[2]Winning index-BBL'!A$1:B$8,2,)</f>
        <v>0.51327400000000001</v>
      </c>
      <c r="L125">
        <f t="shared" si="1"/>
        <v>1</v>
      </c>
    </row>
    <row r="126" spans="1:12" x14ac:dyDescent="0.35">
      <c r="A126">
        <v>897699</v>
      </c>
      <c r="B126" t="s">
        <v>268</v>
      </c>
      <c r="C126" s="5">
        <v>42357</v>
      </c>
      <c r="D126" t="s">
        <v>296</v>
      </c>
      <c r="E126" t="s">
        <v>270</v>
      </c>
      <c r="F126" t="s">
        <v>252</v>
      </c>
      <c r="G126" t="s">
        <v>262</v>
      </c>
      <c r="H126" t="s">
        <v>262</v>
      </c>
      <c r="I126">
        <f>VLOOKUP(F126,'[2]Winning index-BBL'!A$1:B$8,2,)</f>
        <v>0.40708</v>
      </c>
      <c r="J126">
        <f>VLOOKUP(G126,'[2]Winning index-BBL'!A$1:B$8,2,)</f>
        <v>0.40708</v>
      </c>
      <c r="K126">
        <f>VLOOKUP(H126,'[2]Winning index-BBL'!A$1:B$8,2,)</f>
        <v>0.40708</v>
      </c>
      <c r="L126">
        <f t="shared" si="1"/>
        <v>1</v>
      </c>
    </row>
    <row r="127" spans="1:12" x14ac:dyDescent="0.35">
      <c r="A127">
        <v>897701</v>
      </c>
      <c r="B127" t="s">
        <v>248</v>
      </c>
      <c r="C127" s="5">
        <v>42358</v>
      </c>
      <c r="D127" t="s">
        <v>249</v>
      </c>
      <c r="E127" t="s">
        <v>250</v>
      </c>
      <c r="F127" t="s">
        <v>251</v>
      </c>
      <c r="G127" t="s">
        <v>267</v>
      </c>
      <c r="H127" t="s">
        <v>251</v>
      </c>
      <c r="I127">
        <f>VLOOKUP(F127,'[2]Winning index-BBL'!A$1:B$8,2,)</f>
        <v>0.57522099999999998</v>
      </c>
      <c r="J127">
        <f>VLOOKUP(G127,'[2]Winning index-BBL'!A$1:B$8,2,)</f>
        <v>0.49557499999999999</v>
      </c>
      <c r="K127">
        <f>VLOOKUP(H127,'[2]Winning index-BBL'!A$1:B$8,2,)</f>
        <v>0.57522099999999998</v>
      </c>
      <c r="L127">
        <f t="shared" si="1"/>
        <v>0</v>
      </c>
    </row>
    <row r="128" spans="1:12" x14ac:dyDescent="0.35">
      <c r="A128">
        <v>897705</v>
      </c>
      <c r="B128" t="s">
        <v>263</v>
      </c>
      <c r="C128" s="5">
        <v>42359</v>
      </c>
      <c r="D128" t="s">
        <v>349</v>
      </c>
      <c r="E128" t="s">
        <v>265</v>
      </c>
      <c r="F128" t="s">
        <v>266</v>
      </c>
      <c r="G128" t="s">
        <v>261</v>
      </c>
      <c r="H128" t="s">
        <v>261</v>
      </c>
      <c r="I128">
        <f>VLOOKUP(F128,'[2]Winning index-BBL'!A$1:B$8,2,)</f>
        <v>0.59292</v>
      </c>
      <c r="J128">
        <f>VLOOKUP(G128,'[2]Winning index-BBL'!A$1:B$8,2,)</f>
        <v>0.51327400000000001</v>
      </c>
      <c r="K128">
        <f>VLOOKUP(H128,'[2]Winning index-BBL'!A$1:B$8,2,)</f>
        <v>0.51327400000000001</v>
      </c>
      <c r="L128">
        <f t="shared" si="1"/>
        <v>1</v>
      </c>
    </row>
    <row r="129" spans="1:12" x14ac:dyDescent="0.35">
      <c r="A129">
        <v>897707</v>
      </c>
      <c r="B129" t="s">
        <v>271</v>
      </c>
      <c r="C129" s="5">
        <v>42360</v>
      </c>
      <c r="D129" t="s">
        <v>335</v>
      </c>
      <c r="E129" t="s">
        <v>273</v>
      </c>
      <c r="F129" t="s">
        <v>267</v>
      </c>
      <c r="G129" t="s">
        <v>252</v>
      </c>
      <c r="H129" t="s">
        <v>267</v>
      </c>
      <c r="I129">
        <f>VLOOKUP(F129,'[2]Winning index-BBL'!A$1:B$8,2,)</f>
        <v>0.49557499999999999</v>
      </c>
      <c r="J129">
        <f>VLOOKUP(G129,'[2]Winning index-BBL'!A$1:B$8,2,)</f>
        <v>0.40708</v>
      </c>
      <c r="K129">
        <f>VLOOKUP(H129,'[2]Winning index-BBL'!A$1:B$8,2,)</f>
        <v>0.49557499999999999</v>
      </c>
      <c r="L129">
        <f t="shared" si="1"/>
        <v>0</v>
      </c>
    </row>
    <row r="130" spans="1:12" x14ac:dyDescent="0.35">
      <c r="A130">
        <v>897709</v>
      </c>
      <c r="B130" t="s">
        <v>253</v>
      </c>
      <c r="C130" s="5">
        <v>42361</v>
      </c>
      <c r="D130" t="s">
        <v>312</v>
      </c>
      <c r="E130" t="s">
        <v>275</v>
      </c>
      <c r="F130" t="s">
        <v>262</v>
      </c>
      <c r="G130" t="s">
        <v>251</v>
      </c>
      <c r="H130" t="s">
        <v>251</v>
      </c>
      <c r="I130">
        <f>VLOOKUP(F130,'[2]Winning index-BBL'!A$1:B$8,2,)</f>
        <v>0.40708</v>
      </c>
      <c r="J130">
        <f>VLOOKUP(G130,'[2]Winning index-BBL'!A$1:B$8,2,)</f>
        <v>0.57522099999999998</v>
      </c>
      <c r="K130">
        <f>VLOOKUP(H130,'[2]Winning index-BBL'!A$1:B$8,2,)</f>
        <v>0.57522099999999998</v>
      </c>
      <c r="L130">
        <f t="shared" si="1"/>
        <v>0</v>
      </c>
    </row>
    <row r="131" spans="1:12" x14ac:dyDescent="0.35">
      <c r="A131">
        <v>897711</v>
      </c>
      <c r="B131" t="s">
        <v>263</v>
      </c>
      <c r="C131" s="5">
        <v>42364</v>
      </c>
      <c r="D131" t="s">
        <v>350</v>
      </c>
      <c r="E131" t="s">
        <v>265</v>
      </c>
      <c r="F131" t="s">
        <v>266</v>
      </c>
      <c r="G131" t="s">
        <v>252</v>
      </c>
      <c r="H131" t="s">
        <v>266</v>
      </c>
      <c r="I131">
        <f>VLOOKUP(F131,'[2]Winning index-BBL'!A$1:B$8,2,)</f>
        <v>0.59292</v>
      </c>
      <c r="J131">
        <f>VLOOKUP(G131,'[2]Winning index-BBL'!A$1:B$8,2,)</f>
        <v>0.40708</v>
      </c>
      <c r="K131">
        <f>VLOOKUP(H131,'[2]Winning index-BBL'!A$1:B$8,2,)</f>
        <v>0.59292</v>
      </c>
      <c r="L131">
        <f t="shared" ref="L131:L194" si="2">IF(OR(K131&gt;J131,K131&gt;I131),0,1)</f>
        <v>0</v>
      </c>
    </row>
    <row r="132" spans="1:12" x14ac:dyDescent="0.35">
      <c r="A132">
        <v>897713</v>
      </c>
      <c r="B132" t="s">
        <v>248</v>
      </c>
      <c r="C132" s="5">
        <v>42365</v>
      </c>
      <c r="D132" t="s">
        <v>318</v>
      </c>
      <c r="E132" t="s">
        <v>250</v>
      </c>
      <c r="F132" t="s">
        <v>251</v>
      </c>
      <c r="G132" t="s">
        <v>256</v>
      </c>
      <c r="H132" t="s">
        <v>256</v>
      </c>
      <c r="I132">
        <f>VLOOKUP(F132,'[2]Winning index-BBL'!A$1:B$8,2,)</f>
        <v>0.57522099999999998</v>
      </c>
      <c r="J132">
        <f>VLOOKUP(G132,'[2]Winning index-BBL'!A$1:B$8,2,)</f>
        <v>0.54867299999999997</v>
      </c>
      <c r="K132">
        <f>VLOOKUP(H132,'[2]Winning index-BBL'!A$1:B$8,2,)</f>
        <v>0.54867299999999997</v>
      </c>
      <c r="L132">
        <f t="shared" si="2"/>
        <v>1</v>
      </c>
    </row>
    <row r="133" spans="1:12" x14ac:dyDescent="0.35">
      <c r="A133">
        <v>897715</v>
      </c>
      <c r="B133" t="s">
        <v>248</v>
      </c>
      <c r="C133" s="5">
        <v>42366</v>
      </c>
      <c r="D133" t="s">
        <v>331</v>
      </c>
      <c r="E133" t="s">
        <v>344</v>
      </c>
      <c r="F133" t="s">
        <v>257</v>
      </c>
      <c r="G133" t="s">
        <v>261</v>
      </c>
      <c r="H133" t="s">
        <v>257</v>
      </c>
      <c r="I133">
        <f>VLOOKUP(F133,'[2]Winning index-BBL'!A$1:B$8,2,)</f>
        <v>0.39822999999999997</v>
      </c>
      <c r="J133">
        <f>VLOOKUP(G133,'[2]Winning index-BBL'!A$1:B$8,2,)</f>
        <v>0.51327400000000001</v>
      </c>
      <c r="K133">
        <f>VLOOKUP(H133,'[2]Winning index-BBL'!A$1:B$8,2,)</f>
        <v>0.39822999999999997</v>
      </c>
      <c r="L133">
        <f t="shared" si="2"/>
        <v>1</v>
      </c>
    </row>
    <row r="134" spans="1:12" x14ac:dyDescent="0.35">
      <c r="A134">
        <v>897717</v>
      </c>
      <c r="B134" t="s">
        <v>268</v>
      </c>
      <c r="C134" s="5">
        <v>42367</v>
      </c>
      <c r="D134" t="s">
        <v>314</v>
      </c>
      <c r="E134" t="s">
        <v>270</v>
      </c>
      <c r="F134" t="s">
        <v>252</v>
      </c>
      <c r="G134" t="s">
        <v>267</v>
      </c>
      <c r="H134" t="s">
        <v>267</v>
      </c>
      <c r="I134">
        <f>VLOOKUP(F134,'[2]Winning index-BBL'!A$1:B$8,2,)</f>
        <v>0.40708</v>
      </c>
      <c r="J134">
        <f>VLOOKUP(G134,'[2]Winning index-BBL'!A$1:B$8,2,)</f>
        <v>0.49557499999999999</v>
      </c>
      <c r="K134">
        <f>VLOOKUP(H134,'[2]Winning index-BBL'!A$1:B$8,2,)</f>
        <v>0.49557499999999999</v>
      </c>
      <c r="L134">
        <f t="shared" si="2"/>
        <v>0</v>
      </c>
    </row>
    <row r="135" spans="1:12" x14ac:dyDescent="0.35">
      <c r="A135">
        <v>897719</v>
      </c>
      <c r="B135" t="s">
        <v>253</v>
      </c>
      <c r="C135" s="5">
        <v>42368</v>
      </c>
      <c r="D135" t="s">
        <v>259</v>
      </c>
      <c r="E135" t="s">
        <v>275</v>
      </c>
      <c r="F135" t="s">
        <v>262</v>
      </c>
      <c r="G135" t="s">
        <v>266</v>
      </c>
      <c r="H135" t="s">
        <v>266</v>
      </c>
      <c r="I135">
        <f>VLOOKUP(F135,'[2]Winning index-BBL'!A$1:B$8,2,)</f>
        <v>0.40708</v>
      </c>
      <c r="J135">
        <f>VLOOKUP(G135,'[2]Winning index-BBL'!A$1:B$8,2,)</f>
        <v>0.59292</v>
      </c>
      <c r="K135">
        <f>VLOOKUP(H135,'[2]Winning index-BBL'!A$1:B$8,2,)</f>
        <v>0.59292</v>
      </c>
      <c r="L135">
        <f t="shared" si="2"/>
        <v>0</v>
      </c>
    </row>
    <row r="136" spans="1:12" x14ac:dyDescent="0.35">
      <c r="A136">
        <v>897721</v>
      </c>
      <c r="B136" t="s">
        <v>258</v>
      </c>
      <c r="C136" s="5">
        <v>42369</v>
      </c>
      <c r="D136" t="s">
        <v>336</v>
      </c>
      <c r="E136" t="s">
        <v>260</v>
      </c>
      <c r="F136" t="s">
        <v>261</v>
      </c>
      <c r="G136" t="s">
        <v>251</v>
      </c>
      <c r="H136" t="s">
        <v>261</v>
      </c>
      <c r="I136">
        <f>VLOOKUP(F136,'[2]Winning index-BBL'!A$1:B$8,2,)</f>
        <v>0.51327400000000001</v>
      </c>
      <c r="J136">
        <f>VLOOKUP(G136,'[2]Winning index-BBL'!A$1:B$8,2,)</f>
        <v>0.57522099999999998</v>
      </c>
      <c r="K136">
        <f>VLOOKUP(H136,'[2]Winning index-BBL'!A$1:B$8,2,)</f>
        <v>0.51327400000000001</v>
      </c>
      <c r="L136">
        <f t="shared" si="2"/>
        <v>1</v>
      </c>
    </row>
    <row r="137" spans="1:12" x14ac:dyDescent="0.35">
      <c r="A137">
        <v>897723</v>
      </c>
      <c r="B137" t="s">
        <v>271</v>
      </c>
      <c r="C137" s="5">
        <v>42370</v>
      </c>
      <c r="D137" t="s">
        <v>351</v>
      </c>
      <c r="E137" t="s">
        <v>273</v>
      </c>
      <c r="F137" t="s">
        <v>267</v>
      </c>
      <c r="G137" t="s">
        <v>257</v>
      </c>
      <c r="H137" t="s">
        <v>267</v>
      </c>
      <c r="I137">
        <f>VLOOKUP(F137,'[2]Winning index-BBL'!A$1:B$8,2,)</f>
        <v>0.49557499999999999</v>
      </c>
      <c r="J137">
        <f>VLOOKUP(G137,'[2]Winning index-BBL'!A$1:B$8,2,)</f>
        <v>0.39822999999999997</v>
      </c>
      <c r="K137">
        <f>VLOOKUP(H137,'[2]Winning index-BBL'!A$1:B$8,2,)</f>
        <v>0.49557499999999999</v>
      </c>
      <c r="L137">
        <f t="shared" si="2"/>
        <v>0</v>
      </c>
    </row>
    <row r="138" spans="1:12" x14ac:dyDescent="0.35">
      <c r="A138">
        <v>897725</v>
      </c>
      <c r="B138" t="s">
        <v>253</v>
      </c>
      <c r="C138" s="5">
        <v>42371</v>
      </c>
      <c r="D138" t="s">
        <v>287</v>
      </c>
      <c r="E138" t="s">
        <v>255</v>
      </c>
      <c r="F138" t="s">
        <v>256</v>
      </c>
      <c r="G138" t="s">
        <v>262</v>
      </c>
      <c r="H138" t="s">
        <v>256</v>
      </c>
      <c r="I138">
        <f>VLOOKUP(F138,'[2]Winning index-BBL'!A$1:B$8,2,)</f>
        <v>0.54867299999999997</v>
      </c>
      <c r="J138">
        <f>VLOOKUP(G138,'[2]Winning index-BBL'!A$1:B$8,2,)</f>
        <v>0.40708</v>
      </c>
      <c r="K138">
        <f>VLOOKUP(H138,'[2]Winning index-BBL'!A$1:B$8,2,)</f>
        <v>0.54867299999999997</v>
      </c>
      <c r="L138">
        <f t="shared" si="2"/>
        <v>0</v>
      </c>
    </row>
    <row r="139" spans="1:12" x14ac:dyDescent="0.35">
      <c r="A139">
        <v>897727</v>
      </c>
      <c r="B139" t="s">
        <v>263</v>
      </c>
      <c r="C139" s="5">
        <v>42371</v>
      </c>
      <c r="D139" t="s">
        <v>350</v>
      </c>
      <c r="E139" t="s">
        <v>265</v>
      </c>
      <c r="F139" t="s">
        <v>266</v>
      </c>
      <c r="G139" t="s">
        <v>251</v>
      </c>
      <c r="H139" t="s">
        <v>266</v>
      </c>
      <c r="I139">
        <f>VLOOKUP(F139,'[2]Winning index-BBL'!A$1:B$8,2,)</f>
        <v>0.59292</v>
      </c>
      <c r="J139">
        <f>VLOOKUP(G139,'[2]Winning index-BBL'!A$1:B$8,2,)</f>
        <v>0.57522099999999998</v>
      </c>
      <c r="K139">
        <f>VLOOKUP(H139,'[2]Winning index-BBL'!A$1:B$8,2,)</f>
        <v>0.59292</v>
      </c>
      <c r="L139">
        <f t="shared" si="2"/>
        <v>0</v>
      </c>
    </row>
    <row r="140" spans="1:12" x14ac:dyDescent="0.35">
      <c r="A140">
        <v>897729</v>
      </c>
      <c r="B140" t="s">
        <v>268</v>
      </c>
      <c r="C140" s="5">
        <v>42372</v>
      </c>
      <c r="D140" t="s">
        <v>314</v>
      </c>
      <c r="E140" t="s">
        <v>270</v>
      </c>
      <c r="F140" t="s">
        <v>252</v>
      </c>
      <c r="G140" t="s">
        <v>257</v>
      </c>
      <c r="H140" t="s">
        <v>252</v>
      </c>
      <c r="I140">
        <f>VLOOKUP(F140,'[2]Winning index-BBL'!A$1:B$8,2,)</f>
        <v>0.40708</v>
      </c>
      <c r="J140">
        <f>VLOOKUP(G140,'[2]Winning index-BBL'!A$1:B$8,2,)</f>
        <v>0.39822999999999997</v>
      </c>
      <c r="K140">
        <f>VLOOKUP(H140,'[2]Winning index-BBL'!A$1:B$8,2,)</f>
        <v>0.40708</v>
      </c>
      <c r="L140">
        <f t="shared" si="2"/>
        <v>0</v>
      </c>
    </row>
    <row r="141" spans="1:12" x14ac:dyDescent="0.35">
      <c r="A141">
        <v>897731</v>
      </c>
      <c r="B141" t="s">
        <v>271</v>
      </c>
      <c r="C141" s="5">
        <v>42373</v>
      </c>
      <c r="D141" t="s">
        <v>352</v>
      </c>
      <c r="E141" t="s">
        <v>273</v>
      </c>
      <c r="F141" t="s">
        <v>267</v>
      </c>
      <c r="G141" t="s">
        <v>262</v>
      </c>
      <c r="H141" t="s">
        <v>262</v>
      </c>
      <c r="I141">
        <f>VLOOKUP(F141,'[2]Winning index-BBL'!A$1:B$8,2,)</f>
        <v>0.49557499999999999</v>
      </c>
      <c r="J141">
        <f>VLOOKUP(G141,'[2]Winning index-BBL'!A$1:B$8,2,)</f>
        <v>0.40708</v>
      </c>
      <c r="K141">
        <f>VLOOKUP(H141,'[2]Winning index-BBL'!A$1:B$8,2,)</f>
        <v>0.40708</v>
      </c>
      <c r="L141">
        <f t="shared" si="2"/>
        <v>1</v>
      </c>
    </row>
    <row r="142" spans="1:12" x14ac:dyDescent="0.35">
      <c r="A142">
        <v>897733</v>
      </c>
      <c r="B142" t="s">
        <v>258</v>
      </c>
      <c r="C142" s="5">
        <v>42374</v>
      </c>
      <c r="D142" t="s">
        <v>336</v>
      </c>
      <c r="E142" t="s">
        <v>260</v>
      </c>
      <c r="F142" t="s">
        <v>261</v>
      </c>
      <c r="G142" t="s">
        <v>266</v>
      </c>
      <c r="H142" t="s">
        <v>261</v>
      </c>
      <c r="I142">
        <f>VLOOKUP(F142,'[2]Winning index-BBL'!A$1:B$8,2,)</f>
        <v>0.51327400000000001</v>
      </c>
      <c r="J142">
        <f>VLOOKUP(G142,'[2]Winning index-BBL'!A$1:B$8,2,)</f>
        <v>0.59292</v>
      </c>
      <c r="K142">
        <f>VLOOKUP(H142,'[2]Winning index-BBL'!A$1:B$8,2,)</f>
        <v>0.51327400000000001</v>
      </c>
      <c r="L142">
        <f t="shared" si="2"/>
        <v>1</v>
      </c>
    </row>
    <row r="143" spans="1:12" x14ac:dyDescent="0.35">
      <c r="A143">
        <v>897735</v>
      </c>
      <c r="B143" t="s">
        <v>253</v>
      </c>
      <c r="C143" s="5">
        <v>42375</v>
      </c>
      <c r="D143" t="s">
        <v>318</v>
      </c>
      <c r="E143" t="s">
        <v>255</v>
      </c>
      <c r="F143" t="s">
        <v>256</v>
      </c>
      <c r="G143" t="s">
        <v>267</v>
      </c>
      <c r="H143" t="s">
        <v>256</v>
      </c>
      <c r="I143">
        <f>VLOOKUP(F143,'[2]Winning index-BBL'!A$1:B$8,2,)</f>
        <v>0.54867299999999997</v>
      </c>
      <c r="J143">
        <f>VLOOKUP(G143,'[2]Winning index-BBL'!A$1:B$8,2,)</f>
        <v>0.49557499999999999</v>
      </c>
      <c r="K143">
        <f>VLOOKUP(H143,'[2]Winning index-BBL'!A$1:B$8,2,)</f>
        <v>0.54867299999999997</v>
      </c>
      <c r="L143">
        <f t="shared" si="2"/>
        <v>0</v>
      </c>
    </row>
    <row r="144" spans="1:12" x14ac:dyDescent="0.35">
      <c r="A144">
        <v>897737</v>
      </c>
      <c r="B144" t="s">
        <v>248</v>
      </c>
      <c r="C144" s="5">
        <v>42376</v>
      </c>
      <c r="D144" t="s">
        <v>353</v>
      </c>
      <c r="E144" t="s">
        <v>344</v>
      </c>
      <c r="F144" t="s">
        <v>257</v>
      </c>
      <c r="G144" t="s">
        <v>266</v>
      </c>
      <c r="H144" t="s">
        <v>266</v>
      </c>
      <c r="I144">
        <f>VLOOKUP(F144,'[2]Winning index-BBL'!A$1:B$8,2,)</f>
        <v>0.39822999999999997</v>
      </c>
      <c r="J144">
        <f>VLOOKUP(G144,'[2]Winning index-BBL'!A$1:B$8,2,)</f>
        <v>0.59292</v>
      </c>
      <c r="K144">
        <f>VLOOKUP(H144,'[2]Winning index-BBL'!A$1:B$8,2,)</f>
        <v>0.59292</v>
      </c>
      <c r="L144">
        <f t="shared" si="2"/>
        <v>0</v>
      </c>
    </row>
    <row r="145" spans="1:12" x14ac:dyDescent="0.35">
      <c r="A145">
        <v>897739</v>
      </c>
      <c r="B145" t="s">
        <v>268</v>
      </c>
      <c r="C145" s="5">
        <v>42377</v>
      </c>
      <c r="D145" t="s">
        <v>354</v>
      </c>
      <c r="E145" t="s">
        <v>270</v>
      </c>
      <c r="F145" t="s">
        <v>252</v>
      </c>
      <c r="G145" t="s">
        <v>261</v>
      </c>
      <c r="H145" t="s">
        <v>261</v>
      </c>
      <c r="I145">
        <f>VLOOKUP(F145,'[2]Winning index-BBL'!A$1:B$8,2,)</f>
        <v>0.40708</v>
      </c>
      <c r="J145">
        <f>VLOOKUP(G145,'[2]Winning index-BBL'!A$1:B$8,2,)</f>
        <v>0.51327400000000001</v>
      </c>
      <c r="K145">
        <f>VLOOKUP(H145,'[2]Winning index-BBL'!A$1:B$8,2,)</f>
        <v>0.51327400000000001</v>
      </c>
      <c r="L145">
        <f t="shared" si="2"/>
        <v>0</v>
      </c>
    </row>
    <row r="146" spans="1:12" x14ac:dyDescent="0.35">
      <c r="A146">
        <v>897741</v>
      </c>
      <c r="B146" t="s">
        <v>253</v>
      </c>
      <c r="C146" s="5">
        <v>42378</v>
      </c>
      <c r="D146" t="s">
        <v>355</v>
      </c>
      <c r="E146" t="s">
        <v>275</v>
      </c>
      <c r="F146" t="s">
        <v>262</v>
      </c>
      <c r="G146" t="s">
        <v>256</v>
      </c>
      <c r="H146" t="s">
        <v>256</v>
      </c>
      <c r="I146">
        <f>VLOOKUP(F146,'[2]Winning index-BBL'!A$1:B$8,2,)</f>
        <v>0.40708</v>
      </c>
      <c r="J146">
        <f>VLOOKUP(G146,'[2]Winning index-BBL'!A$1:B$8,2,)</f>
        <v>0.54867299999999997</v>
      </c>
      <c r="K146">
        <f>VLOOKUP(H146,'[2]Winning index-BBL'!A$1:B$8,2,)</f>
        <v>0.54867299999999997</v>
      </c>
      <c r="L146">
        <f t="shared" si="2"/>
        <v>0</v>
      </c>
    </row>
    <row r="147" spans="1:12" x14ac:dyDescent="0.35">
      <c r="A147">
        <v>897743</v>
      </c>
      <c r="B147" t="s">
        <v>271</v>
      </c>
      <c r="C147" s="5">
        <v>42379</v>
      </c>
      <c r="D147" t="s">
        <v>337</v>
      </c>
      <c r="E147" t="s">
        <v>273</v>
      </c>
      <c r="F147" t="s">
        <v>267</v>
      </c>
      <c r="G147" t="s">
        <v>266</v>
      </c>
      <c r="H147" t="s">
        <v>266</v>
      </c>
      <c r="I147">
        <f>VLOOKUP(F147,'[2]Winning index-BBL'!A$1:B$8,2,)</f>
        <v>0.49557499999999999</v>
      </c>
      <c r="J147">
        <f>VLOOKUP(G147,'[2]Winning index-BBL'!A$1:B$8,2,)</f>
        <v>0.59292</v>
      </c>
      <c r="K147">
        <f>VLOOKUP(H147,'[2]Winning index-BBL'!A$1:B$8,2,)</f>
        <v>0.59292</v>
      </c>
      <c r="L147">
        <f t="shared" si="2"/>
        <v>0</v>
      </c>
    </row>
    <row r="148" spans="1:12" x14ac:dyDescent="0.35">
      <c r="A148">
        <v>897745</v>
      </c>
      <c r="B148" t="s">
        <v>248</v>
      </c>
      <c r="C148" s="5">
        <v>42379</v>
      </c>
      <c r="D148" t="s">
        <v>356</v>
      </c>
      <c r="E148" t="s">
        <v>250</v>
      </c>
      <c r="F148" t="s">
        <v>251</v>
      </c>
      <c r="G148" t="s">
        <v>252</v>
      </c>
      <c r="H148" t="s">
        <v>252</v>
      </c>
      <c r="I148">
        <f>VLOOKUP(F148,'[2]Winning index-BBL'!A$1:B$8,2,)</f>
        <v>0.57522099999999998</v>
      </c>
      <c r="J148">
        <f>VLOOKUP(G148,'[2]Winning index-BBL'!A$1:B$8,2,)</f>
        <v>0.40708</v>
      </c>
      <c r="K148">
        <f>VLOOKUP(H148,'[2]Winning index-BBL'!A$1:B$8,2,)</f>
        <v>0.40708</v>
      </c>
      <c r="L148">
        <f t="shared" si="2"/>
        <v>1</v>
      </c>
    </row>
    <row r="149" spans="1:12" x14ac:dyDescent="0.35">
      <c r="A149">
        <v>897747</v>
      </c>
      <c r="B149" t="s">
        <v>248</v>
      </c>
      <c r="C149" s="5">
        <v>42380</v>
      </c>
      <c r="D149" t="s">
        <v>322</v>
      </c>
      <c r="E149" t="s">
        <v>344</v>
      </c>
      <c r="F149" t="s">
        <v>257</v>
      </c>
      <c r="G149" t="s">
        <v>262</v>
      </c>
      <c r="H149" t="s">
        <v>262</v>
      </c>
      <c r="I149">
        <f>VLOOKUP(F149,'[2]Winning index-BBL'!A$1:B$8,2,)</f>
        <v>0.39822999999999997</v>
      </c>
      <c r="J149">
        <f>VLOOKUP(G149,'[2]Winning index-BBL'!A$1:B$8,2,)</f>
        <v>0.40708</v>
      </c>
      <c r="K149">
        <f>VLOOKUP(H149,'[2]Winning index-BBL'!A$1:B$8,2,)</f>
        <v>0.40708</v>
      </c>
      <c r="L149">
        <f t="shared" si="2"/>
        <v>0</v>
      </c>
    </row>
    <row r="150" spans="1:12" x14ac:dyDescent="0.35">
      <c r="A150">
        <v>897749</v>
      </c>
      <c r="B150" t="s">
        <v>258</v>
      </c>
      <c r="C150" s="5">
        <v>42382</v>
      </c>
      <c r="D150" t="s">
        <v>349</v>
      </c>
      <c r="E150" t="s">
        <v>260</v>
      </c>
      <c r="F150" t="s">
        <v>261</v>
      </c>
      <c r="G150" t="s">
        <v>267</v>
      </c>
      <c r="H150" t="s">
        <v>261</v>
      </c>
      <c r="I150">
        <f>VLOOKUP(F150,'[2]Winning index-BBL'!A$1:B$8,2,)</f>
        <v>0.51327400000000001</v>
      </c>
      <c r="J150">
        <f>VLOOKUP(G150,'[2]Winning index-BBL'!A$1:B$8,2,)</f>
        <v>0.49557499999999999</v>
      </c>
      <c r="K150">
        <f>VLOOKUP(H150,'[2]Winning index-BBL'!A$1:B$8,2,)</f>
        <v>0.51327400000000001</v>
      </c>
      <c r="L150">
        <f t="shared" si="2"/>
        <v>0</v>
      </c>
    </row>
    <row r="151" spans="1:12" x14ac:dyDescent="0.35">
      <c r="A151">
        <v>897751</v>
      </c>
      <c r="B151" t="s">
        <v>253</v>
      </c>
      <c r="C151" s="5">
        <v>42383</v>
      </c>
      <c r="D151" t="s">
        <v>357</v>
      </c>
      <c r="E151" t="s">
        <v>255</v>
      </c>
      <c r="F151" t="s">
        <v>256</v>
      </c>
      <c r="G151" t="s">
        <v>252</v>
      </c>
      <c r="H151" t="s">
        <v>252</v>
      </c>
      <c r="I151">
        <f>VLOOKUP(F151,'[2]Winning index-BBL'!A$1:B$8,2,)</f>
        <v>0.54867299999999997</v>
      </c>
      <c r="J151">
        <f>VLOOKUP(G151,'[2]Winning index-BBL'!A$1:B$8,2,)</f>
        <v>0.40708</v>
      </c>
      <c r="K151">
        <f>VLOOKUP(H151,'[2]Winning index-BBL'!A$1:B$8,2,)</f>
        <v>0.40708</v>
      </c>
      <c r="L151">
        <f t="shared" si="2"/>
        <v>1</v>
      </c>
    </row>
    <row r="152" spans="1:12" x14ac:dyDescent="0.35">
      <c r="A152">
        <v>897753</v>
      </c>
      <c r="B152" t="s">
        <v>248</v>
      </c>
      <c r="C152" s="5">
        <v>42385</v>
      </c>
      <c r="D152" t="s">
        <v>358</v>
      </c>
      <c r="E152" t="s">
        <v>250</v>
      </c>
      <c r="F152" t="s">
        <v>251</v>
      </c>
      <c r="G152" t="s">
        <v>257</v>
      </c>
      <c r="H152" t="s">
        <v>257</v>
      </c>
      <c r="I152">
        <f>VLOOKUP(F152,'[2]Winning index-BBL'!A$1:B$8,2,)</f>
        <v>0.57522099999999998</v>
      </c>
      <c r="J152">
        <f>VLOOKUP(G152,'[2]Winning index-BBL'!A$1:B$8,2,)</f>
        <v>0.39822999999999997</v>
      </c>
      <c r="K152">
        <f>VLOOKUP(H152,'[2]Winning index-BBL'!A$1:B$8,2,)</f>
        <v>0.39822999999999997</v>
      </c>
      <c r="L152">
        <f t="shared" si="2"/>
        <v>1</v>
      </c>
    </row>
    <row r="153" spans="1:12" x14ac:dyDescent="0.35">
      <c r="A153">
        <v>897757</v>
      </c>
      <c r="B153" t="s">
        <v>253</v>
      </c>
      <c r="C153" s="5">
        <v>42387</v>
      </c>
      <c r="D153" t="s">
        <v>336</v>
      </c>
      <c r="E153" t="s">
        <v>275</v>
      </c>
      <c r="F153" t="s">
        <v>262</v>
      </c>
      <c r="G153" t="s">
        <v>261</v>
      </c>
      <c r="H153" t="s">
        <v>261</v>
      </c>
      <c r="I153">
        <f>VLOOKUP(F153,'[2]Winning index-BBL'!A$1:B$8,2,)</f>
        <v>0.40708</v>
      </c>
      <c r="J153">
        <f>VLOOKUP(G153,'[2]Winning index-BBL'!A$1:B$8,2,)</f>
        <v>0.51327400000000001</v>
      </c>
      <c r="K153">
        <f>VLOOKUP(H153,'[2]Winning index-BBL'!A$1:B$8,2,)</f>
        <v>0.51327400000000001</v>
      </c>
      <c r="L153">
        <f t="shared" si="2"/>
        <v>0</v>
      </c>
    </row>
    <row r="154" spans="1:12" x14ac:dyDescent="0.35">
      <c r="A154">
        <v>897759</v>
      </c>
      <c r="B154" t="s">
        <v>258</v>
      </c>
      <c r="C154" s="5">
        <v>42390</v>
      </c>
      <c r="D154" t="s">
        <v>359</v>
      </c>
      <c r="E154" t="s">
        <v>260</v>
      </c>
      <c r="F154" t="s">
        <v>261</v>
      </c>
      <c r="G154" t="s">
        <v>257</v>
      </c>
      <c r="H154" t="s">
        <v>257</v>
      </c>
      <c r="I154">
        <f>VLOOKUP(F154,'[2]Winning index-BBL'!A$1:B$8,2,)</f>
        <v>0.51327400000000001</v>
      </c>
      <c r="J154">
        <f>VLOOKUP(G154,'[2]Winning index-BBL'!A$1:B$8,2,)</f>
        <v>0.39822999999999997</v>
      </c>
      <c r="K154">
        <f>VLOOKUP(H154,'[2]Winning index-BBL'!A$1:B$8,2,)</f>
        <v>0.39822999999999997</v>
      </c>
      <c r="L154">
        <f t="shared" si="2"/>
        <v>1</v>
      </c>
    </row>
    <row r="155" spans="1:12" x14ac:dyDescent="0.35">
      <c r="A155">
        <v>897761</v>
      </c>
      <c r="B155" t="s">
        <v>253</v>
      </c>
      <c r="C155" s="5">
        <v>42391</v>
      </c>
      <c r="D155" t="s">
        <v>343</v>
      </c>
      <c r="E155" t="s">
        <v>255</v>
      </c>
      <c r="F155" t="s">
        <v>256</v>
      </c>
      <c r="G155" t="s">
        <v>266</v>
      </c>
      <c r="H155" t="s">
        <v>256</v>
      </c>
      <c r="I155">
        <f>VLOOKUP(F155,'[2]Winning index-BBL'!A$1:B$8,2,)</f>
        <v>0.54867299999999997</v>
      </c>
      <c r="J155">
        <f>VLOOKUP(G155,'[2]Winning index-BBL'!A$1:B$8,2,)</f>
        <v>0.59292</v>
      </c>
      <c r="K155">
        <f>VLOOKUP(H155,'[2]Winning index-BBL'!A$1:B$8,2,)</f>
        <v>0.54867299999999997</v>
      </c>
      <c r="L155">
        <f t="shared" si="2"/>
        <v>1</v>
      </c>
    </row>
    <row r="156" spans="1:12" x14ac:dyDescent="0.35">
      <c r="A156">
        <v>897763</v>
      </c>
      <c r="B156" t="s">
        <v>253</v>
      </c>
      <c r="C156" s="5">
        <v>42393</v>
      </c>
      <c r="D156" t="s">
        <v>359</v>
      </c>
      <c r="E156" t="s">
        <v>255</v>
      </c>
      <c r="F156" t="s">
        <v>256</v>
      </c>
      <c r="G156" t="s">
        <v>257</v>
      </c>
      <c r="H156" t="s">
        <v>257</v>
      </c>
      <c r="I156">
        <f>VLOOKUP(F156,'[2]Winning index-BBL'!A$1:B$8,2,)</f>
        <v>0.54867299999999997</v>
      </c>
      <c r="J156">
        <f>VLOOKUP(G156,'[2]Winning index-BBL'!A$1:B$8,2,)</f>
        <v>0.39822999999999997</v>
      </c>
      <c r="K156">
        <f>VLOOKUP(H156,'[2]Winning index-BBL'!A$1:B$8,2,)</f>
        <v>0.39822999999999997</v>
      </c>
      <c r="L156">
        <f t="shared" si="2"/>
        <v>1</v>
      </c>
    </row>
    <row r="157" spans="1:12" x14ac:dyDescent="0.35">
      <c r="A157">
        <v>1023581</v>
      </c>
      <c r="B157" t="s">
        <v>248</v>
      </c>
      <c r="C157" s="5">
        <v>42724</v>
      </c>
      <c r="D157" t="s">
        <v>295</v>
      </c>
      <c r="E157" t="s">
        <v>344</v>
      </c>
      <c r="F157" t="s">
        <v>257</v>
      </c>
      <c r="G157" t="s">
        <v>251</v>
      </c>
      <c r="H157" t="s">
        <v>251</v>
      </c>
      <c r="I157">
        <f>VLOOKUP(F157,'[2]Winning index-BBL'!A$1:B$8,2,)</f>
        <v>0.39822999999999997</v>
      </c>
      <c r="J157">
        <f>VLOOKUP(G157,'[2]Winning index-BBL'!A$1:B$8,2,)</f>
        <v>0.57522099999999998</v>
      </c>
      <c r="K157">
        <f>VLOOKUP(H157,'[2]Winning index-BBL'!A$1:B$8,2,)</f>
        <v>0.57522099999999998</v>
      </c>
      <c r="L157">
        <f t="shared" si="2"/>
        <v>0</v>
      </c>
    </row>
    <row r="158" spans="1:12" x14ac:dyDescent="0.35">
      <c r="A158">
        <v>1023583</v>
      </c>
      <c r="B158" t="s">
        <v>258</v>
      </c>
      <c r="C158" s="5">
        <v>42725</v>
      </c>
      <c r="D158" t="s">
        <v>360</v>
      </c>
      <c r="E158" t="s">
        <v>260</v>
      </c>
      <c r="F158" t="s">
        <v>261</v>
      </c>
      <c r="G158" t="s">
        <v>252</v>
      </c>
      <c r="H158" t="s">
        <v>252</v>
      </c>
      <c r="I158">
        <f>VLOOKUP(F158,'[2]Winning index-BBL'!A$1:B$8,2,)</f>
        <v>0.51327400000000001</v>
      </c>
      <c r="J158">
        <f>VLOOKUP(G158,'[2]Winning index-BBL'!A$1:B$8,2,)</f>
        <v>0.40708</v>
      </c>
      <c r="K158">
        <f>VLOOKUP(H158,'[2]Winning index-BBL'!A$1:B$8,2,)</f>
        <v>0.40708</v>
      </c>
      <c r="L158">
        <f t="shared" si="2"/>
        <v>1</v>
      </c>
    </row>
    <row r="159" spans="1:12" x14ac:dyDescent="0.35">
      <c r="A159">
        <v>1023585</v>
      </c>
      <c r="B159" t="s">
        <v>253</v>
      </c>
      <c r="C159" s="5">
        <v>42726</v>
      </c>
      <c r="D159" t="s">
        <v>296</v>
      </c>
      <c r="E159" t="s">
        <v>275</v>
      </c>
      <c r="F159" t="s">
        <v>262</v>
      </c>
      <c r="G159" t="s">
        <v>257</v>
      </c>
      <c r="H159" t="s">
        <v>262</v>
      </c>
      <c r="I159">
        <f>VLOOKUP(F159,'[2]Winning index-BBL'!A$1:B$8,2,)</f>
        <v>0.40708</v>
      </c>
      <c r="J159">
        <f>VLOOKUP(G159,'[2]Winning index-BBL'!A$1:B$8,2,)</f>
        <v>0.39822999999999997</v>
      </c>
      <c r="K159">
        <f>VLOOKUP(H159,'[2]Winning index-BBL'!A$1:B$8,2,)</f>
        <v>0.40708</v>
      </c>
      <c r="L159">
        <f t="shared" si="2"/>
        <v>0</v>
      </c>
    </row>
    <row r="160" spans="1:12" x14ac:dyDescent="0.35">
      <c r="A160">
        <v>1023587</v>
      </c>
      <c r="B160" t="s">
        <v>248</v>
      </c>
      <c r="C160" s="5">
        <v>42727</v>
      </c>
      <c r="D160" t="s">
        <v>361</v>
      </c>
      <c r="E160" t="s">
        <v>250</v>
      </c>
      <c r="F160" t="s">
        <v>251</v>
      </c>
      <c r="G160" t="s">
        <v>267</v>
      </c>
      <c r="H160" t="s">
        <v>267</v>
      </c>
      <c r="I160">
        <f>VLOOKUP(F160,'[2]Winning index-BBL'!A$1:B$8,2,)</f>
        <v>0.57522099999999998</v>
      </c>
      <c r="J160">
        <f>VLOOKUP(G160,'[2]Winning index-BBL'!A$1:B$8,2,)</f>
        <v>0.49557499999999999</v>
      </c>
      <c r="K160">
        <f>VLOOKUP(H160,'[2]Winning index-BBL'!A$1:B$8,2,)</f>
        <v>0.49557499999999999</v>
      </c>
      <c r="L160">
        <f t="shared" si="2"/>
        <v>1</v>
      </c>
    </row>
    <row r="161" spans="1:12" x14ac:dyDescent="0.35">
      <c r="A161">
        <v>1023589</v>
      </c>
      <c r="B161" t="s">
        <v>263</v>
      </c>
      <c r="C161" s="5">
        <v>42727</v>
      </c>
      <c r="D161" t="s">
        <v>362</v>
      </c>
      <c r="E161" t="s">
        <v>265</v>
      </c>
      <c r="F161" t="s">
        <v>266</v>
      </c>
      <c r="G161" t="s">
        <v>261</v>
      </c>
      <c r="H161" t="s">
        <v>266</v>
      </c>
      <c r="I161">
        <f>VLOOKUP(F161,'[2]Winning index-BBL'!A$1:B$8,2,)</f>
        <v>0.59292</v>
      </c>
      <c r="J161">
        <f>VLOOKUP(G161,'[2]Winning index-BBL'!A$1:B$8,2,)</f>
        <v>0.51327400000000001</v>
      </c>
      <c r="K161">
        <f>VLOOKUP(H161,'[2]Winning index-BBL'!A$1:B$8,2,)</f>
        <v>0.59292</v>
      </c>
      <c r="L161">
        <f t="shared" si="2"/>
        <v>0</v>
      </c>
    </row>
    <row r="162" spans="1:12" x14ac:dyDescent="0.35">
      <c r="A162">
        <v>1023591</v>
      </c>
      <c r="B162" t="s">
        <v>271</v>
      </c>
      <c r="C162" s="5">
        <v>42730</v>
      </c>
      <c r="D162" t="s">
        <v>269</v>
      </c>
      <c r="E162" t="s">
        <v>273</v>
      </c>
      <c r="F162" t="s">
        <v>267</v>
      </c>
      <c r="G162" t="s">
        <v>256</v>
      </c>
      <c r="H162" t="s">
        <v>256</v>
      </c>
      <c r="I162">
        <f>VLOOKUP(F162,'[2]Winning index-BBL'!A$1:B$8,2,)</f>
        <v>0.49557499999999999</v>
      </c>
      <c r="J162">
        <f>VLOOKUP(G162,'[2]Winning index-BBL'!A$1:B$8,2,)</f>
        <v>0.54867299999999997</v>
      </c>
      <c r="K162">
        <f>VLOOKUP(H162,'[2]Winning index-BBL'!A$1:B$8,2,)</f>
        <v>0.54867299999999997</v>
      </c>
      <c r="L162">
        <f t="shared" si="2"/>
        <v>0</v>
      </c>
    </row>
    <row r="163" spans="1:12" x14ac:dyDescent="0.35">
      <c r="A163">
        <v>1023593</v>
      </c>
      <c r="B163" t="s">
        <v>248</v>
      </c>
      <c r="C163" s="5">
        <v>42731</v>
      </c>
      <c r="D163" t="s">
        <v>341</v>
      </c>
      <c r="E163" t="s">
        <v>250</v>
      </c>
      <c r="F163" t="s">
        <v>251</v>
      </c>
      <c r="G163" t="s">
        <v>266</v>
      </c>
      <c r="H163" t="s">
        <v>251</v>
      </c>
      <c r="I163">
        <f>VLOOKUP(F163,'[2]Winning index-BBL'!A$1:B$8,2,)</f>
        <v>0.57522099999999998</v>
      </c>
      <c r="J163">
        <f>VLOOKUP(G163,'[2]Winning index-BBL'!A$1:B$8,2,)</f>
        <v>0.59292</v>
      </c>
      <c r="K163">
        <f>VLOOKUP(H163,'[2]Winning index-BBL'!A$1:B$8,2,)</f>
        <v>0.57522099999999998</v>
      </c>
      <c r="L163">
        <f t="shared" si="2"/>
        <v>1</v>
      </c>
    </row>
    <row r="164" spans="1:12" x14ac:dyDescent="0.35">
      <c r="A164">
        <v>1023595</v>
      </c>
      <c r="B164" t="s">
        <v>248</v>
      </c>
      <c r="C164" s="5">
        <v>42732</v>
      </c>
      <c r="D164" t="s">
        <v>314</v>
      </c>
      <c r="E164" t="s">
        <v>344</v>
      </c>
      <c r="F164" t="s">
        <v>257</v>
      </c>
      <c r="G164" t="s">
        <v>252</v>
      </c>
      <c r="H164" t="s">
        <v>252</v>
      </c>
      <c r="I164">
        <f>VLOOKUP(F164,'[2]Winning index-BBL'!A$1:B$8,2,)</f>
        <v>0.39822999999999997</v>
      </c>
      <c r="J164">
        <f>VLOOKUP(G164,'[2]Winning index-BBL'!A$1:B$8,2,)</f>
        <v>0.40708</v>
      </c>
      <c r="K164">
        <f>VLOOKUP(H164,'[2]Winning index-BBL'!A$1:B$8,2,)</f>
        <v>0.40708</v>
      </c>
      <c r="L164">
        <f t="shared" si="2"/>
        <v>0</v>
      </c>
    </row>
    <row r="165" spans="1:12" x14ac:dyDescent="0.35">
      <c r="A165">
        <v>1023597</v>
      </c>
      <c r="B165" t="s">
        <v>253</v>
      </c>
      <c r="C165" s="5">
        <v>42733</v>
      </c>
      <c r="D165" t="s">
        <v>259</v>
      </c>
      <c r="E165" t="s">
        <v>275</v>
      </c>
      <c r="F165" t="s">
        <v>262</v>
      </c>
      <c r="G165" t="s">
        <v>266</v>
      </c>
      <c r="H165" t="s">
        <v>266</v>
      </c>
      <c r="I165">
        <f>VLOOKUP(F165,'[2]Winning index-BBL'!A$1:B$8,2,)</f>
        <v>0.40708</v>
      </c>
      <c r="J165">
        <f>VLOOKUP(G165,'[2]Winning index-BBL'!A$1:B$8,2,)</f>
        <v>0.59292</v>
      </c>
      <c r="K165">
        <f>VLOOKUP(H165,'[2]Winning index-BBL'!A$1:B$8,2,)</f>
        <v>0.59292</v>
      </c>
      <c r="L165">
        <f t="shared" si="2"/>
        <v>0</v>
      </c>
    </row>
    <row r="166" spans="1:12" x14ac:dyDescent="0.35">
      <c r="A166">
        <v>1023599</v>
      </c>
      <c r="B166" t="s">
        <v>268</v>
      </c>
      <c r="C166" s="5">
        <v>42734</v>
      </c>
      <c r="D166" t="s">
        <v>314</v>
      </c>
      <c r="E166" t="s">
        <v>270</v>
      </c>
      <c r="F166" t="s">
        <v>252</v>
      </c>
      <c r="G166" t="s">
        <v>267</v>
      </c>
      <c r="H166" t="s">
        <v>252</v>
      </c>
      <c r="I166">
        <f>VLOOKUP(F166,'[2]Winning index-BBL'!A$1:B$8,2,)</f>
        <v>0.40708</v>
      </c>
      <c r="J166">
        <f>VLOOKUP(G166,'[2]Winning index-BBL'!A$1:B$8,2,)</f>
        <v>0.49557499999999999</v>
      </c>
      <c r="K166">
        <f>VLOOKUP(H166,'[2]Winning index-BBL'!A$1:B$8,2,)</f>
        <v>0.40708</v>
      </c>
      <c r="L166">
        <f t="shared" si="2"/>
        <v>1</v>
      </c>
    </row>
    <row r="167" spans="1:12" x14ac:dyDescent="0.35">
      <c r="A167">
        <v>1023601</v>
      </c>
      <c r="B167" t="s">
        <v>258</v>
      </c>
      <c r="C167" s="5">
        <v>42735</v>
      </c>
      <c r="D167" t="s">
        <v>363</v>
      </c>
      <c r="E167" t="s">
        <v>260</v>
      </c>
      <c r="F167" t="s">
        <v>261</v>
      </c>
      <c r="G167" t="s">
        <v>251</v>
      </c>
      <c r="H167" t="s">
        <v>261</v>
      </c>
      <c r="I167">
        <f>VLOOKUP(F167,'[2]Winning index-BBL'!A$1:B$8,2,)</f>
        <v>0.51327400000000001</v>
      </c>
      <c r="J167">
        <f>VLOOKUP(G167,'[2]Winning index-BBL'!A$1:B$8,2,)</f>
        <v>0.57522099999999998</v>
      </c>
      <c r="K167">
        <f>VLOOKUP(H167,'[2]Winning index-BBL'!A$1:B$8,2,)</f>
        <v>0.51327400000000001</v>
      </c>
      <c r="L167">
        <f t="shared" si="2"/>
        <v>1</v>
      </c>
    </row>
    <row r="168" spans="1:12" x14ac:dyDescent="0.35">
      <c r="A168">
        <v>1023603</v>
      </c>
      <c r="B168" t="s">
        <v>253</v>
      </c>
      <c r="C168" s="5">
        <v>42736</v>
      </c>
      <c r="D168" t="s">
        <v>286</v>
      </c>
      <c r="E168" t="s">
        <v>255</v>
      </c>
      <c r="F168" t="s">
        <v>256</v>
      </c>
      <c r="G168" t="s">
        <v>262</v>
      </c>
      <c r="H168" t="s">
        <v>262</v>
      </c>
      <c r="I168">
        <f>VLOOKUP(F168,'[2]Winning index-BBL'!A$1:B$8,2,)</f>
        <v>0.54867299999999997</v>
      </c>
      <c r="J168">
        <f>VLOOKUP(G168,'[2]Winning index-BBL'!A$1:B$8,2,)</f>
        <v>0.40708</v>
      </c>
      <c r="K168">
        <f>VLOOKUP(H168,'[2]Winning index-BBL'!A$1:B$8,2,)</f>
        <v>0.40708</v>
      </c>
      <c r="L168">
        <f t="shared" si="2"/>
        <v>1</v>
      </c>
    </row>
    <row r="169" spans="1:12" x14ac:dyDescent="0.35">
      <c r="A169">
        <v>1023605</v>
      </c>
      <c r="B169" t="s">
        <v>263</v>
      </c>
      <c r="C169" s="5">
        <v>42736</v>
      </c>
      <c r="D169" t="s">
        <v>293</v>
      </c>
      <c r="E169" t="s">
        <v>265</v>
      </c>
      <c r="F169" t="s">
        <v>266</v>
      </c>
      <c r="G169" t="s">
        <v>257</v>
      </c>
      <c r="H169" t="s">
        <v>266</v>
      </c>
      <c r="I169">
        <f>VLOOKUP(F169,'[2]Winning index-BBL'!A$1:B$8,2,)</f>
        <v>0.59292</v>
      </c>
      <c r="J169">
        <f>VLOOKUP(G169,'[2]Winning index-BBL'!A$1:B$8,2,)</f>
        <v>0.39822999999999997</v>
      </c>
      <c r="K169">
        <f>VLOOKUP(H169,'[2]Winning index-BBL'!A$1:B$8,2,)</f>
        <v>0.59292</v>
      </c>
      <c r="L169">
        <f t="shared" si="2"/>
        <v>0</v>
      </c>
    </row>
    <row r="170" spans="1:12" x14ac:dyDescent="0.35">
      <c r="A170">
        <v>1023607</v>
      </c>
      <c r="B170" t="s">
        <v>271</v>
      </c>
      <c r="C170" s="5">
        <v>42737</v>
      </c>
      <c r="D170" t="s">
        <v>290</v>
      </c>
      <c r="E170" t="s">
        <v>273</v>
      </c>
      <c r="F170" t="s">
        <v>267</v>
      </c>
      <c r="G170" t="s">
        <v>261</v>
      </c>
      <c r="H170" t="s">
        <v>267</v>
      </c>
      <c r="I170">
        <f>VLOOKUP(F170,'[2]Winning index-BBL'!A$1:B$8,2,)</f>
        <v>0.49557499999999999</v>
      </c>
      <c r="J170">
        <f>VLOOKUP(G170,'[2]Winning index-BBL'!A$1:B$8,2,)</f>
        <v>0.51327400000000001</v>
      </c>
      <c r="K170">
        <f>VLOOKUP(H170,'[2]Winning index-BBL'!A$1:B$8,2,)</f>
        <v>0.49557499999999999</v>
      </c>
      <c r="L170">
        <f t="shared" si="2"/>
        <v>1</v>
      </c>
    </row>
    <row r="171" spans="1:12" x14ac:dyDescent="0.35">
      <c r="A171">
        <v>1023609</v>
      </c>
      <c r="B171" t="s">
        <v>268</v>
      </c>
      <c r="C171" s="5">
        <v>42738</v>
      </c>
      <c r="D171" t="s">
        <v>309</v>
      </c>
      <c r="E171" t="s">
        <v>270</v>
      </c>
      <c r="F171" t="s">
        <v>252</v>
      </c>
      <c r="G171" t="s">
        <v>251</v>
      </c>
      <c r="H171" t="s">
        <v>251</v>
      </c>
      <c r="I171">
        <f>VLOOKUP(F171,'[2]Winning index-BBL'!A$1:B$8,2,)</f>
        <v>0.40708</v>
      </c>
      <c r="J171">
        <f>VLOOKUP(G171,'[2]Winning index-BBL'!A$1:B$8,2,)</f>
        <v>0.57522099999999998</v>
      </c>
      <c r="K171">
        <f>VLOOKUP(H171,'[2]Winning index-BBL'!A$1:B$8,2,)</f>
        <v>0.57522099999999998</v>
      </c>
      <c r="L171">
        <f t="shared" si="2"/>
        <v>0</v>
      </c>
    </row>
    <row r="172" spans="1:12" x14ac:dyDescent="0.35">
      <c r="A172">
        <v>1023611</v>
      </c>
      <c r="B172" t="s">
        <v>248</v>
      </c>
      <c r="C172" s="5">
        <v>42739</v>
      </c>
      <c r="D172" t="s">
        <v>364</v>
      </c>
      <c r="E172" t="s">
        <v>344</v>
      </c>
      <c r="F172" t="s">
        <v>257</v>
      </c>
      <c r="G172" t="s">
        <v>256</v>
      </c>
      <c r="H172" t="s">
        <v>257</v>
      </c>
      <c r="I172">
        <f>VLOOKUP(F172,'[2]Winning index-BBL'!A$1:B$8,2,)</f>
        <v>0.39822999999999997</v>
      </c>
      <c r="J172">
        <f>VLOOKUP(G172,'[2]Winning index-BBL'!A$1:B$8,2,)</f>
        <v>0.54867299999999997</v>
      </c>
      <c r="K172">
        <f>VLOOKUP(H172,'[2]Winning index-BBL'!A$1:B$8,2,)</f>
        <v>0.39822999999999997</v>
      </c>
      <c r="L172">
        <f t="shared" si="2"/>
        <v>1</v>
      </c>
    </row>
    <row r="173" spans="1:12" x14ac:dyDescent="0.35">
      <c r="A173">
        <v>1023613</v>
      </c>
      <c r="B173" t="s">
        <v>263</v>
      </c>
      <c r="C173" s="5">
        <v>42740</v>
      </c>
      <c r="D173" t="s">
        <v>314</v>
      </c>
      <c r="E173" t="s">
        <v>265</v>
      </c>
      <c r="F173" t="s">
        <v>266</v>
      </c>
      <c r="G173" t="s">
        <v>252</v>
      </c>
      <c r="H173" t="s">
        <v>252</v>
      </c>
      <c r="I173">
        <f>VLOOKUP(F173,'[2]Winning index-BBL'!A$1:B$8,2,)</f>
        <v>0.59292</v>
      </c>
      <c r="J173">
        <f>VLOOKUP(G173,'[2]Winning index-BBL'!A$1:B$8,2,)</f>
        <v>0.40708</v>
      </c>
      <c r="K173">
        <f>VLOOKUP(H173,'[2]Winning index-BBL'!A$1:B$8,2,)</f>
        <v>0.40708</v>
      </c>
      <c r="L173">
        <f t="shared" si="2"/>
        <v>1</v>
      </c>
    </row>
    <row r="174" spans="1:12" x14ac:dyDescent="0.35">
      <c r="A174">
        <v>1023615</v>
      </c>
      <c r="B174" t="s">
        <v>258</v>
      </c>
      <c r="C174" s="5">
        <v>42741</v>
      </c>
      <c r="D174" t="s">
        <v>317</v>
      </c>
      <c r="E174" t="s">
        <v>260</v>
      </c>
      <c r="F174" t="s">
        <v>261</v>
      </c>
      <c r="G174" t="s">
        <v>267</v>
      </c>
      <c r="H174" t="s">
        <v>261</v>
      </c>
      <c r="I174">
        <f>VLOOKUP(F174,'[2]Winning index-BBL'!A$1:B$8,2,)</f>
        <v>0.51327400000000001</v>
      </c>
      <c r="J174">
        <f>VLOOKUP(G174,'[2]Winning index-BBL'!A$1:B$8,2,)</f>
        <v>0.49557499999999999</v>
      </c>
      <c r="K174">
        <f>VLOOKUP(H174,'[2]Winning index-BBL'!A$1:B$8,2,)</f>
        <v>0.51327400000000001</v>
      </c>
      <c r="L174">
        <f t="shared" si="2"/>
        <v>0</v>
      </c>
    </row>
    <row r="175" spans="1:12" x14ac:dyDescent="0.35">
      <c r="A175">
        <v>1023617</v>
      </c>
      <c r="B175" t="s">
        <v>253</v>
      </c>
      <c r="C175" s="5">
        <v>42742</v>
      </c>
      <c r="D175" t="s">
        <v>365</v>
      </c>
      <c r="E175" t="s">
        <v>275</v>
      </c>
      <c r="F175" t="s">
        <v>262</v>
      </c>
      <c r="G175" t="s">
        <v>256</v>
      </c>
      <c r="H175" t="s">
        <v>256</v>
      </c>
      <c r="I175">
        <f>VLOOKUP(F175,'[2]Winning index-BBL'!A$1:B$8,2,)</f>
        <v>0.40708</v>
      </c>
      <c r="J175">
        <f>VLOOKUP(G175,'[2]Winning index-BBL'!A$1:B$8,2,)</f>
        <v>0.54867299999999997</v>
      </c>
      <c r="K175">
        <f>VLOOKUP(H175,'[2]Winning index-BBL'!A$1:B$8,2,)</f>
        <v>0.54867299999999997</v>
      </c>
      <c r="L175">
        <f t="shared" si="2"/>
        <v>0</v>
      </c>
    </row>
    <row r="176" spans="1:12" x14ac:dyDescent="0.35">
      <c r="A176">
        <v>1023619</v>
      </c>
      <c r="B176" t="s">
        <v>271</v>
      </c>
      <c r="C176" s="5">
        <v>42743</v>
      </c>
      <c r="D176" t="s">
        <v>358</v>
      </c>
      <c r="E176" t="s">
        <v>273</v>
      </c>
      <c r="F176" t="s">
        <v>267</v>
      </c>
      <c r="G176" t="s">
        <v>257</v>
      </c>
      <c r="H176" t="s">
        <v>257</v>
      </c>
      <c r="I176">
        <f>VLOOKUP(F176,'[2]Winning index-BBL'!A$1:B$8,2,)</f>
        <v>0.49557499999999999</v>
      </c>
      <c r="J176">
        <f>VLOOKUP(G176,'[2]Winning index-BBL'!A$1:B$8,2,)</f>
        <v>0.39822999999999997</v>
      </c>
      <c r="K176">
        <f>VLOOKUP(H176,'[2]Winning index-BBL'!A$1:B$8,2,)</f>
        <v>0.39822999999999997</v>
      </c>
      <c r="L176">
        <f t="shared" si="2"/>
        <v>1</v>
      </c>
    </row>
    <row r="177" spans="1:12" x14ac:dyDescent="0.35">
      <c r="A177">
        <v>1023621</v>
      </c>
      <c r="B177" t="s">
        <v>248</v>
      </c>
      <c r="C177" s="5">
        <v>42744</v>
      </c>
      <c r="D177" t="s">
        <v>249</v>
      </c>
      <c r="E177" t="s">
        <v>250</v>
      </c>
      <c r="F177" t="s">
        <v>251</v>
      </c>
      <c r="G177" t="s">
        <v>262</v>
      </c>
      <c r="H177" t="s">
        <v>251</v>
      </c>
      <c r="I177">
        <f>VLOOKUP(F177,'[2]Winning index-BBL'!A$1:B$8,2,)</f>
        <v>0.57522099999999998</v>
      </c>
      <c r="J177">
        <f>VLOOKUP(G177,'[2]Winning index-BBL'!A$1:B$8,2,)</f>
        <v>0.40708</v>
      </c>
      <c r="K177">
        <f>VLOOKUP(H177,'[2]Winning index-BBL'!A$1:B$8,2,)</f>
        <v>0.57522099999999998</v>
      </c>
      <c r="L177">
        <f t="shared" si="2"/>
        <v>0</v>
      </c>
    </row>
    <row r="178" spans="1:12" x14ac:dyDescent="0.35">
      <c r="A178">
        <v>1023623</v>
      </c>
      <c r="B178" t="s">
        <v>253</v>
      </c>
      <c r="C178" s="5">
        <v>42745</v>
      </c>
      <c r="D178" t="s">
        <v>264</v>
      </c>
      <c r="E178" t="s">
        <v>255</v>
      </c>
      <c r="F178" t="s">
        <v>256</v>
      </c>
      <c r="G178" t="s">
        <v>261</v>
      </c>
      <c r="H178" t="s">
        <v>256</v>
      </c>
      <c r="I178">
        <f>VLOOKUP(F178,'[2]Winning index-BBL'!A$1:B$8,2,)</f>
        <v>0.54867299999999997</v>
      </c>
      <c r="J178">
        <f>VLOOKUP(G178,'[2]Winning index-BBL'!A$1:B$8,2,)</f>
        <v>0.51327400000000001</v>
      </c>
      <c r="K178">
        <f>VLOOKUP(H178,'[2]Winning index-BBL'!A$1:B$8,2,)</f>
        <v>0.54867299999999997</v>
      </c>
      <c r="L178">
        <f t="shared" si="2"/>
        <v>0</v>
      </c>
    </row>
    <row r="179" spans="1:12" x14ac:dyDescent="0.35">
      <c r="A179">
        <v>1023625</v>
      </c>
      <c r="B179" t="s">
        <v>268</v>
      </c>
      <c r="C179" s="5">
        <v>42746</v>
      </c>
      <c r="D179" t="s">
        <v>259</v>
      </c>
      <c r="E179" t="s">
        <v>270</v>
      </c>
      <c r="F179" t="s">
        <v>252</v>
      </c>
      <c r="G179" t="s">
        <v>266</v>
      </c>
      <c r="H179" t="s">
        <v>266</v>
      </c>
      <c r="I179">
        <f>VLOOKUP(F179,'[2]Winning index-BBL'!A$1:B$8,2,)</f>
        <v>0.40708</v>
      </c>
      <c r="J179">
        <f>VLOOKUP(G179,'[2]Winning index-BBL'!A$1:B$8,2,)</f>
        <v>0.59292</v>
      </c>
      <c r="K179">
        <f>VLOOKUP(H179,'[2]Winning index-BBL'!A$1:B$8,2,)</f>
        <v>0.59292</v>
      </c>
      <c r="L179">
        <f t="shared" si="2"/>
        <v>0</v>
      </c>
    </row>
    <row r="180" spans="1:12" x14ac:dyDescent="0.35">
      <c r="A180">
        <v>1023627</v>
      </c>
      <c r="B180" t="s">
        <v>253</v>
      </c>
      <c r="C180" s="5">
        <v>42747</v>
      </c>
      <c r="D180" t="s">
        <v>366</v>
      </c>
      <c r="E180" t="s">
        <v>275</v>
      </c>
      <c r="F180" t="s">
        <v>262</v>
      </c>
      <c r="G180" t="s">
        <v>267</v>
      </c>
      <c r="H180" t="s">
        <v>267</v>
      </c>
      <c r="I180">
        <f>VLOOKUP(F180,'[2]Winning index-BBL'!A$1:B$8,2,)</f>
        <v>0.40708</v>
      </c>
      <c r="J180">
        <f>VLOOKUP(G180,'[2]Winning index-BBL'!A$1:B$8,2,)</f>
        <v>0.49557499999999999</v>
      </c>
      <c r="K180">
        <f>VLOOKUP(H180,'[2]Winning index-BBL'!A$1:B$8,2,)</f>
        <v>0.49557499999999999</v>
      </c>
      <c r="L180">
        <f t="shared" si="2"/>
        <v>0</v>
      </c>
    </row>
    <row r="181" spans="1:12" x14ac:dyDescent="0.35">
      <c r="A181">
        <v>1023629</v>
      </c>
      <c r="B181" t="s">
        <v>248</v>
      </c>
      <c r="C181" s="5">
        <v>42749</v>
      </c>
      <c r="D181" t="s">
        <v>367</v>
      </c>
      <c r="E181" t="s">
        <v>250</v>
      </c>
      <c r="F181" t="s">
        <v>251</v>
      </c>
      <c r="G181" t="s">
        <v>257</v>
      </c>
      <c r="H181" t="s">
        <v>257</v>
      </c>
      <c r="I181">
        <f>VLOOKUP(F181,'[2]Winning index-BBL'!A$1:B$8,2,)</f>
        <v>0.57522099999999998</v>
      </c>
      <c r="J181">
        <f>VLOOKUP(G181,'[2]Winning index-BBL'!A$1:B$8,2,)</f>
        <v>0.39822999999999997</v>
      </c>
      <c r="K181">
        <f>VLOOKUP(H181,'[2]Winning index-BBL'!A$1:B$8,2,)</f>
        <v>0.39822999999999997</v>
      </c>
      <c r="L181">
        <f t="shared" si="2"/>
        <v>1</v>
      </c>
    </row>
    <row r="182" spans="1:12" x14ac:dyDescent="0.35">
      <c r="A182">
        <v>1023631</v>
      </c>
      <c r="B182" t="s">
        <v>263</v>
      </c>
      <c r="C182" s="5">
        <v>42749</v>
      </c>
      <c r="D182" t="s">
        <v>301</v>
      </c>
      <c r="E182" t="s">
        <v>265</v>
      </c>
      <c r="F182" t="s">
        <v>266</v>
      </c>
      <c r="G182" t="s">
        <v>256</v>
      </c>
      <c r="H182" t="s">
        <v>256</v>
      </c>
      <c r="I182">
        <f>VLOOKUP(F182,'[2]Winning index-BBL'!A$1:B$8,2,)</f>
        <v>0.59292</v>
      </c>
      <c r="J182">
        <f>VLOOKUP(G182,'[2]Winning index-BBL'!A$1:B$8,2,)</f>
        <v>0.54867299999999997</v>
      </c>
      <c r="K182">
        <f>VLOOKUP(H182,'[2]Winning index-BBL'!A$1:B$8,2,)</f>
        <v>0.54867299999999997</v>
      </c>
      <c r="L182">
        <f t="shared" si="2"/>
        <v>1</v>
      </c>
    </row>
    <row r="183" spans="1:12" x14ac:dyDescent="0.35">
      <c r="A183">
        <v>1023633</v>
      </c>
      <c r="B183" t="s">
        <v>258</v>
      </c>
      <c r="C183" s="5">
        <v>42751</v>
      </c>
      <c r="D183" t="s">
        <v>368</v>
      </c>
      <c r="E183" t="s">
        <v>260</v>
      </c>
      <c r="F183" t="s">
        <v>261</v>
      </c>
      <c r="G183" t="s">
        <v>262</v>
      </c>
      <c r="H183" t="s">
        <v>262</v>
      </c>
      <c r="I183">
        <f>VLOOKUP(F183,'[2]Winning index-BBL'!A$1:B$8,2,)</f>
        <v>0.51327400000000001</v>
      </c>
      <c r="J183">
        <f>VLOOKUP(G183,'[2]Winning index-BBL'!A$1:B$8,2,)</f>
        <v>0.40708</v>
      </c>
      <c r="K183">
        <f>VLOOKUP(H183,'[2]Winning index-BBL'!A$1:B$8,2,)</f>
        <v>0.40708</v>
      </c>
      <c r="L183">
        <f t="shared" si="2"/>
        <v>1</v>
      </c>
    </row>
    <row r="184" spans="1:12" x14ac:dyDescent="0.35">
      <c r="A184">
        <v>1023635</v>
      </c>
      <c r="B184" t="s">
        <v>253</v>
      </c>
      <c r="C184" s="5">
        <v>42752</v>
      </c>
      <c r="D184" t="s">
        <v>369</v>
      </c>
      <c r="E184" t="s">
        <v>255</v>
      </c>
      <c r="F184" t="s">
        <v>256</v>
      </c>
      <c r="G184" t="s">
        <v>252</v>
      </c>
      <c r="H184" t="s">
        <v>252</v>
      </c>
      <c r="I184">
        <f>VLOOKUP(F184,'[2]Winning index-BBL'!A$1:B$8,2,)</f>
        <v>0.54867299999999997</v>
      </c>
      <c r="J184">
        <f>VLOOKUP(G184,'[2]Winning index-BBL'!A$1:B$8,2,)</f>
        <v>0.40708</v>
      </c>
      <c r="K184">
        <f>VLOOKUP(H184,'[2]Winning index-BBL'!A$1:B$8,2,)</f>
        <v>0.40708</v>
      </c>
      <c r="L184">
        <f t="shared" si="2"/>
        <v>1</v>
      </c>
    </row>
    <row r="185" spans="1:12" x14ac:dyDescent="0.35">
      <c r="A185">
        <v>1023637</v>
      </c>
      <c r="B185" t="s">
        <v>248</v>
      </c>
      <c r="C185" s="5">
        <v>42753</v>
      </c>
      <c r="D185" t="s">
        <v>370</v>
      </c>
      <c r="E185" t="s">
        <v>344</v>
      </c>
      <c r="F185" t="s">
        <v>257</v>
      </c>
      <c r="G185" t="s">
        <v>261</v>
      </c>
      <c r="H185" t="s">
        <v>261</v>
      </c>
      <c r="I185">
        <f>VLOOKUP(F185,'[2]Winning index-BBL'!A$1:B$8,2,)</f>
        <v>0.39822999999999997</v>
      </c>
      <c r="J185">
        <f>VLOOKUP(G185,'[2]Winning index-BBL'!A$1:B$8,2,)</f>
        <v>0.51327400000000001</v>
      </c>
      <c r="K185">
        <f>VLOOKUP(H185,'[2]Winning index-BBL'!A$1:B$8,2,)</f>
        <v>0.51327400000000001</v>
      </c>
      <c r="L185">
        <f t="shared" si="2"/>
        <v>0</v>
      </c>
    </row>
    <row r="186" spans="1:12" x14ac:dyDescent="0.35">
      <c r="A186">
        <v>1023639</v>
      </c>
      <c r="B186" t="s">
        <v>268</v>
      </c>
      <c r="C186" s="5">
        <v>42755</v>
      </c>
      <c r="D186" t="s">
        <v>296</v>
      </c>
      <c r="E186" t="s">
        <v>270</v>
      </c>
      <c r="F186" t="s">
        <v>252</v>
      </c>
      <c r="G186" t="s">
        <v>262</v>
      </c>
      <c r="H186" t="s">
        <v>262</v>
      </c>
      <c r="I186">
        <f>VLOOKUP(F186,'[2]Winning index-BBL'!A$1:B$8,2,)</f>
        <v>0.40708</v>
      </c>
      <c r="J186">
        <f>VLOOKUP(G186,'[2]Winning index-BBL'!A$1:B$8,2,)</f>
        <v>0.40708</v>
      </c>
      <c r="K186">
        <f>VLOOKUP(H186,'[2]Winning index-BBL'!A$1:B$8,2,)</f>
        <v>0.40708</v>
      </c>
      <c r="L186">
        <f t="shared" si="2"/>
        <v>1</v>
      </c>
    </row>
    <row r="187" spans="1:12" x14ac:dyDescent="0.35">
      <c r="A187">
        <v>1023641</v>
      </c>
      <c r="B187" t="s">
        <v>271</v>
      </c>
      <c r="C187" s="5">
        <v>42756</v>
      </c>
      <c r="D187" t="s">
        <v>274</v>
      </c>
      <c r="E187" t="s">
        <v>273</v>
      </c>
      <c r="F187" t="s">
        <v>267</v>
      </c>
      <c r="G187" t="s">
        <v>266</v>
      </c>
      <c r="H187" t="s">
        <v>266</v>
      </c>
      <c r="I187">
        <f>VLOOKUP(F187,'[2]Winning index-BBL'!A$1:B$8,2,)</f>
        <v>0.49557499999999999</v>
      </c>
      <c r="J187">
        <f>VLOOKUP(G187,'[2]Winning index-BBL'!A$1:B$8,2,)</f>
        <v>0.59292</v>
      </c>
      <c r="K187">
        <f>VLOOKUP(H187,'[2]Winning index-BBL'!A$1:B$8,2,)</f>
        <v>0.59292</v>
      </c>
      <c r="L187">
        <f t="shared" si="2"/>
        <v>0</v>
      </c>
    </row>
    <row r="188" spans="1:12" x14ac:dyDescent="0.35">
      <c r="A188">
        <v>1023643</v>
      </c>
      <c r="B188" t="s">
        <v>253</v>
      </c>
      <c r="C188" s="5">
        <v>42756</v>
      </c>
      <c r="D188" t="s">
        <v>363</v>
      </c>
      <c r="E188" t="s">
        <v>255</v>
      </c>
      <c r="F188" t="s">
        <v>256</v>
      </c>
      <c r="G188" t="s">
        <v>251</v>
      </c>
      <c r="H188" t="s">
        <v>251</v>
      </c>
      <c r="I188">
        <f>VLOOKUP(F188,'[2]Winning index-BBL'!A$1:B$8,2,)</f>
        <v>0.54867299999999997</v>
      </c>
      <c r="J188">
        <f>VLOOKUP(G188,'[2]Winning index-BBL'!A$1:B$8,2,)</f>
        <v>0.57522099999999998</v>
      </c>
      <c r="K188">
        <f>VLOOKUP(H188,'[2]Winning index-BBL'!A$1:B$8,2,)</f>
        <v>0.57522099999999998</v>
      </c>
      <c r="L188">
        <f t="shared" si="2"/>
        <v>0</v>
      </c>
    </row>
    <row r="189" spans="1:12" x14ac:dyDescent="0.35">
      <c r="A189">
        <v>1023645</v>
      </c>
      <c r="B189" t="s">
        <v>263</v>
      </c>
      <c r="C189" s="5">
        <v>42759</v>
      </c>
      <c r="D189" t="s">
        <v>371</v>
      </c>
      <c r="E189" t="s">
        <v>265</v>
      </c>
      <c r="F189" t="s">
        <v>266</v>
      </c>
      <c r="G189" t="s">
        <v>256</v>
      </c>
      <c r="H189" t="s">
        <v>266</v>
      </c>
      <c r="I189">
        <f>VLOOKUP(F189,'[2]Winning index-BBL'!A$1:B$8,2,)</f>
        <v>0.59292</v>
      </c>
      <c r="J189">
        <f>VLOOKUP(G189,'[2]Winning index-BBL'!A$1:B$8,2,)</f>
        <v>0.54867299999999997</v>
      </c>
      <c r="K189">
        <f>VLOOKUP(H189,'[2]Winning index-BBL'!A$1:B$8,2,)</f>
        <v>0.59292</v>
      </c>
      <c r="L189">
        <f t="shared" si="2"/>
        <v>0</v>
      </c>
    </row>
    <row r="190" spans="1:12" x14ac:dyDescent="0.35">
      <c r="A190">
        <v>1023647</v>
      </c>
      <c r="B190" t="s">
        <v>268</v>
      </c>
      <c r="C190" s="5">
        <v>42760</v>
      </c>
      <c r="D190" t="s">
        <v>295</v>
      </c>
      <c r="E190" t="s">
        <v>270</v>
      </c>
      <c r="F190" t="s">
        <v>252</v>
      </c>
      <c r="G190" t="s">
        <v>251</v>
      </c>
      <c r="H190" t="s">
        <v>251</v>
      </c>
      <c r="I190">
        <f>VLOOKUP(F190,'[2]Winning index-BBL'!A$1:B$8,2,)</f>
        <v>0.40708</v>
      </c>
      <c r="J190">
        <f>VLOOKUP(G190,'[2]Winning index-BBL'!A$1:B$8,2,)</f>
        <v>0.57522099999999998</v>
      </c>
      <c r="K190">
        <f>VLOOKUP(H190,'[2]Winning index-BBL'!A$1:B$8,2,)</f>
        <v>0.57522099999999998</v>
      </c>
      <c r="L190">
        <f t="shared" si="2"/>
        <v>0</v>
      </c>
    </row>
    <row r="191" spans="1:12" x14ac:dyDescent="0.35">
      <c r="A191">
        <v>1023649</v>
      </c>
      <c r="B191" t="s">
        <v>263</v>
      </c>
      <c r="C191" s="5">
        <v>42763</v>
      </c>
      <c r="D191" t="s">
        <v>372</v>
      </c>
      <c r="E191" t="s">
        <v>265</v>
      </c>
      <c r="F191" t="s">
        <v>266</v>
      </c>
      <c r="G191" t="s">
        <v>251</v>
      </c>
      <c r="H191" t="s">
        <v>266</v>
      </c>
      <c r="I191">
        <f>VLOOKUP(F191,'[2]Winning index-BBL'!A$1:B$8,2,)</f>
        <v>0.59292</v>
      </c>
      <c r="J191">
        <f>VLOOKUP(G191,'[2]Winning index-BBL'!A$1:B$8,2,)</f>
        <v>0.57522099999999998</v>
      </c>
      <c r="K191">
        <f>VLOOKUP(H191,'[2]Winning index-BBL'!A$1:B$8,2,)</f>
        <v>0.59292</v>
      </c>
      <c r="L191">
        <f t="shared" si="2"/>
        <v>0</v>
      </c>
    </row>
    <row r="192" spans="1:12" x14ac:dyDescent="0.35">
      <c r="A192">
        <v>1114856</v>
      </c>
      <c r="B192" t="s">
        <v>248</v>
      </c>
      <c r="C192" s="5">
        <v>43088</v>
      </c>
      <c r="D192" t="s">
        <v>358</v>
      </c>
      <c r="E192" t="s">
        <v>344</v>
      </c>
      <c r="F192" t="s">
        <v>257</v>
      </c>
      <c r="G192" t="s">
        <v>251</v>
      </c>
      <c r="H192" t="s">
        <v>257</v>
      </c>
      <c r="I192">
        <f>VLOOKUP(F192,'[2]Winning index-BBL'!A$1:B$8,2,)</f>
        <v>0.39822999999999997</v>
      </c>
      <c r="J192">
        <f>VLOOKUP(G192,'[2]Winning index-BBL'!A$1:B$8,2,)</f>
        <v>0.57522099999999998</v>
      </c>
      <c r="K192">
        <f>VLOOKUP(H192,'[2]Winning index-BBL'!A$1:B$8,2,)</f>
        <v>0.39822999999999997</v>
      </c>
      <c r="L192">
        <f t="shared" si="2"/>
        <v>1</v>
      </c>
    </row>
    <row r="193" spans="1:12" x14ac:dyDescent="0.35">
      <c r="A193">
        <v>1114857</v>
      </c>
      <c r="B193" t="s">
        <v>268</v>
      </c>
      <c r="C193" s="5">
        <v>43089</v>
      </c>
      <c r="D193" t="s">
        <v>355</v>
      </c>
      <c r="E193" t="s">
        <v>270</v>
      </c>
      <c r="F193" t="s">
        <v>252</v>
      </c>
      <c r="G193" t="s">
        <v>256</v>
      </c>
      <c r="H193" t="s">
        <v>252</v>
      </c>
      <c r="I193">
        <f>VLOOKUP(F193,'[2]Winning index-BBL'!A$1:B$8,2,)</f>
        <v>0.40708</v>
      </c>
      <c r="J193">
        <f>VLOOKUP(G193,'[2]Winning index-BBL'!A$1:B$8,2,)</f>
        <v>0.54867299999999997</v>
      </c>
      <c r="K193">
        <f>VLOOKUP(H193,'[2]Winning index-BBL'!A$1:B$8,2,)</f>
        <v>0.40708</v>
      </c>
      <c r="L193">
        <f t="shared" si="2"/>
        <v>1</v>
      </c>
    </row>
    <row r="194" spans="1:12" x14ac:dyDescent="0.35">
      <c r="A194">
        <v>1114858</v>
      </c>
      <c r="B194" t="s">
        <v>271</v>
      </c>
      <c r="C194" s="5">
        <v>43090</v>
      </c>
      <c r="D194" t="s">
        <v>278</v>
      </c>
      <c r="E194" t="s">
        <v>273</v>
      </c>
      <c r="F194" t="s">
        <v>267</v>
      </c>
      <c r="G194" t="s">
        <v>262</v>
      </c>
      <c r="H194" t="s">
        <v>262</v>
      </c>
      <c r="I194">
        <f>VLOOKUP(F194,'[2]Winning index-BBL'!A$1:B$8,2,)</f>
        <v>0.49557499999999999</v>
      </c>
      <c r="J194">
        <f>VLOOKUP(G194,'[2]Winning index-BBL'!A$1:B$8,2,)</f>
        <v>0.40708</v>
      </c>
      <c r="K194">
        <f>VLOOKUP(H194,'[2]Winning index-BBL'!A$1:B$8,2,)</f>
        <v>0.40708</v>
      </c>
      <c r="L194">
        <f t="shared" si="2"/>
        <v>1</v>
      </c>
    </row>
    <row r="195" spans="1:12" x14ac:dyDescent="0.35">
      <c r="A195">
        <v>1114859</v>
      </c>
      <c r="B195" t="s">
        <v>258</v>
      </c>
      <c r="C195" s="5">
        <v>43091</v>
      </c>
      <c r="D195" t="s">
        <v>373</v>
      </c>
      <c r="E195" t="s">
        <v>260</v>
      </c>
      <c r="F195" t="s">
        <v>261</v>
      </c>
      <c r="G195" t="s">
        <v>257</v>
      </c>
      <c r="H195" t="s">
        <v>261</v>
      </c>
      <c r="I195">
        <f>VLOOKUP(F195,'[2]Winning index-BBL'!A$1:B$8,2,)</f>
        <v>0.51327400000000001</v>
      </c>
      <c r="J195">
        <f>VLOOKUP(G195,'[2]Winning index-BBL'!A$1:B$8,2,)</f>
        <v>0.39822999999999997</v>
      </c>
      <c r="K195">
        <f>VLOOKUP(H195,'[2]Winning index-BBL'!A$1:B$8,2,)</f>
        <v>0.51327400000000001</v>
      </c>
      <c r="L195">
        <f t="shared" ref="L195:L258" si="3">IF(OR(K195&gt;J195,K195&gt;I195),0,1)</f>
        <v>0</v>
      </c>
    </row>
    <row r="196" spans="1:12" x14ac:dyDescent="0.35">
      <c r="A196">
        <v>1114860</v>
      </c>
      <c r="B196" t="s">
        <v>248</v>
      </c>
      <c r="C196" s="5">
        <v>43092</v>
      </c>
      <c r="D196" t="s">
        <v>362</v>
      </c>
      <c r="E196" t="s">
        <v>250</v>
      </c>
      <c r="F196" t="s">
        <v>251</v>
      </c>
      <c r="G196" t="s">
        <v>266</v>
      </c>
      <c r="H196" t="s">
        <v>266</v>
      </c>
      <c r="I196">
        <f>VLOOKUP(F196,'[2]Winning index-BBL'!A$1:B$8,2,)</f>
        <v>0.57522099999999998</v>
      </c>
      <c r="J196">
        <f>VLOOKUP(G196,'[2]Winning index-BBL'!A$1:B$8,2,)</f>
        <v>0.59292</v>
      </c>
      <c r="K196">
        <f>VLOOKUP(H196,'[2]Winning index-BBL'!A$1:B$8,2,)</f>
        <v>0.59292</v>
      </c>
      <c r="L196">
        <f t="shared" si="3"/>
        <v>0</v>
      </c>
    </row>
    <row r="197" spans="1:12" x14ac:dyDescent="0.35">
      <c r="A197">
        <v>1114861</v>
      </c>
      <c r="B197" t="s">
        <v>253</v>
      </c>
      <c r="C197" s="5">
        <v>43092</v>
      </c>
      <c r="D197" t="s">
        <v>374</v>
      </c>
      <c r="E197" t="s">
        <v>275</v>
      </c>
      <c r="F197" t="s">
        <v>262</v>
      </c>
      <c r="G197" t="s">
        <v>252</v>
      </c>
      <c r="H197" t="s">
        <v>262</v>
      </c>
      <c r="I197">
        <f>VLOOKUP(F197,'[2]Winning index-BBL'!A$1:B$8,2,)</f>
        <v>0.40708</v>
      </c>
      <c r="J197">
        <f>VLOOKUP(G197,'[2]Winning index-BBL'!A$1:B$8,2,)</f>
        <v>0.40708</v>
      </c>
      <c r="K197">
        <f>VLOOKUP(H197,'[2]Winning index-BBL'!A$1:B$8,2,)</f>
        <v>0.40708</v>
      </c>
      <c r="L197">
        <f t="shared" si="3"/>
        <v>1</v>
      </c>
    </row>
    <row r="198" spans="1:12" x14ac:dyDescent="0.35">
      <c r="A198">
        <v>1114862</v>
      </c>
      <c r="B198" t="s">
        <v>263</v>
      </c>
      <c r="C198" s="5">
        <v>43095</v>
      </c>
      <c r="D198" t="s">
        <v>375</v>
      </c>
      <c r="E198" t="s">
        <v>376</v>
      </c>
      <c r="F198" t="s">
        <v>266</v>
      </c>
      <c r="G198" t="s">
        <v>256</v>
      </c>
      <c r="H198" t="s">
        <v>266</v>
      </c>
      <c r="I198">
        <f>VLOOKUP(F198,'[2]Winning index-BBL'!A$1:B$8,2,)</f>
        <v>0.59292</v>
      </c>
      <c r="J198">
        <f>VLOOKUP(G198,'[2]Winning index-BBL'!A$1:B$8,2,)</f>
        <v>0.54867299999999997</v>
      </c>
      <c r="K198">
        <f>VLOOKUP(H198,'[2]Winning index-BBL'!A$1:B$8,2,)</f>
        <v>0.59292</v>
      </c>
      <c r="L198">
        <f t="shared" si="3"/>
        <v>0</v>
      </c>
    </row>
    <row r="199" spans="1:12" x14ac:dyDescent="0.35">
      <c r="A199">
        <v>1114863</v>
      </c>
      <c r="B199" t="s">
        <v>268</v>
      </c>
      <c r="C199" s="5">
        <v>43096</v>
      </c>
      <c r="D199" t="s">
        <v>348</v>
      </c>
      <c r="E199" t="s">
        <v>270</v>
      </c>
      <c r="F199" t="s">
        <v>252</v>
      </c>
      <c r="G199" t="s">
        <v>257</v>
      </c>
      <c r="H199" t="s">
        <v>252</v>
      </c>
      <c r="I199">
        <f>VLOOKUP(F199,'[2]Winning index-BBL'!A$1:B$8,2,)</f>
        <v>0.40708</v>
      </c>
      <c r="J199">
        <f>VLOOKUP(G199,'[2]Winning index-BBL'!A$1:B$8,2,)</f>
        <v>0.39822999999999997</v>
      </c>
      <c r="K199">
        <f>VLOOKUP(H199,'[2]Winning index-BBL'!A$1:B$8,2,)</f>
        <v>0.40708</v>
      </c>
      <c r="L199">
        <f t="shared" si="3"/>
        <v>0</v>
      </c>
    </row>
    <row r="200" spans="1:12" x14ac:dyDescent="0.35">
      <c r="A200">
        <v>1114864</v>
      </c>
      <c r="B200" t="s">
        <v>248</v>
      </c>
      <c r="C200" s="5">
        <v>43097</v>
      </c>
      <c r="D200" t="s">
        <v>377</v>
      </c>
      <c r="E200" t="s">
        <v>250</v>
      </c>
      <c r="F200" t="s">
        <v>251</v>
      </c>
      <c r="G200" t="s">
        <v>261</v>
      </c>
      <c r="H200" t="s">
        <v>261</v>
      </c>
      <c r="I200">
        <f>VLOOKUP(F200,'[2]Winning index-BBL'!A$1:B$8,2,)</f>
        <v>0.57522099999999998</v>
      </c>
      <c r="J200">
        <f>VLOOKUP(G200,'[2]Winning index-BBL'!A$1:B$8,2,)</f>
        <v>0.51327400000000001</v>
      </c>
      <c r="K200">
        <f>VLOOKUP(H200,'[2]Winning index-BBL'!A$1:B$8,2,)</f>
        <v>0.51327400000000001</v>
      </c>
      <c r="L200">
        <f t="shared" si="3"/>
        <v>1</v>
      </c>
    </row>
    <row r="201" spans="1:12" x14ac:dyDescent="0.35">
      <c r="A201">
        <v>1114865</v>
      </c>
      <c r="B201" t="s">
        <v>253</v>
      </c>
      <c r="C201" s="5">
        <v>43098</v>
      </c>
      <c r="D201" t="s">
        <v>371</v>
      </c>
      <c r="E201" t="s">
        <v>275</v>
      </c>
      <c r="F201" t="s">
        <v>262</v>
      </c>
      <c r="G201" t="s">
        <v>266</v>
      </c>
      <c r="H201" t="s">
        <v>266</v>
      </c>
      <c r="I201">
        <f>VLOOKUP(F201,'[2]Winning index-BBL'!A$1:B$8,2,)</f>
        <v>0.40708</v>
      </c>
      <c r="J201">
        <f>VLOOKUP(G201,'[2]Winning index-BBL'!A$1:B$8,2,)</f>
        <v>0.59292</v>
      </c>
      <c r="K201">
        <f>VLOOKUP(H201,'[2]Winning index-BBL'!A$1:B$8,2,)</f>
        <v>0.59292</v>
      </c>
      <c r="L201">
        <f t="shared" si="3"/>
        <v>0</v>
      </c>
    </row>
    <row r="202" spans="1:12" x14ac:dyDescent="0.35">
      <c r="A202">
        <v>1114866</v>
      </c>
      <c r="B202" t="s">
        <v>378</v>
      </c>
      <c r="C202" s="5">
        <v>43099</v>
      </c>
      <c r="D202" t="s">
        <v>379</v>
      </c>
      <c r="E202" t="s">
        <v>380</v>
      </c>
      <c r="F202" t="s">
        <v>267</v>
      </c>
      <c r="G202" t="s">
        <v>257</v>
      </c>
      <c r="H202" t="s">
        <v>257</v>
      </c>
      <c r="I202">
        <f>VLOOKUP(F202,'[2]Winning index-BBL'!A$1:B$8,2,)</f>
        <v>0.49557499999999999</v>
      </c>
      <c r="J202">
        <f>VLOOKUP(G202,'[2]Winning index-BBL'!A$1:B$8,2,)</f>
        <v>0.39822999999999997</v>
      </c>
      <c r="K202">
        <f>VLOOKUP(H202,'[2]Winning index-BBL'!A$1:B$8,2,)</f>
        <v>0.39822999999999997</v>
      </c>
      <c r="L202">
        <f t="shared" si="3"/>
        <v>1</v>
      </c>
    </row>
    <row r="203" spans="1:12" x14ac:dyDescent="0.35">
      <c r="A203">
        <v>1114867</v>
      </c>
      <c r="B203" t="s">
        <v>258</v>
      </c>
      <c r="C203" s="5">
        <v>43100</v>
      </c>
      <c r="D203" t="s">
        <v>381</v>
      </c>
      <c r="E203" t="s">
        <v>260</v>
      </c>
      <c r="F203" t="s">
        <v>261</v>
      </c>
      <c r="G203" t="s">
        <v>252</v>
      </c>
      <c r="H203" t="s">
        <v>261</v>
      </c>
      <c r="I203">
        <f>VLOOKUP(F203,'[2]Winning index-BBL'!A$1:B$8,2,)</f>
        <v>0.51327400000000001</v>
      </c>
      <c r="J203">
        <f>VLOOKUP(G203,'[2]Winning index-BBL'!A$1:B$8,2,)</f>
        <v>0.40708</v>
      </c>
      <c r="K203">
        <f>VLOOKUP(H203,'[2]Winning index-BBL'!A$1:B$8,2,)</f>
        <v>0.51327400000000001</v>
      </c>
      <c r="L203">
        <f t="shared" si="3"/>
        <v>0</v>
      </c>
    </row>
    <row r="204" spans="1:12" x14ac:dyDescent="0.35">
      <c r="A204">
        <v>1114868</v>
      </c>
      <c r="B204" t="s">
        <v>248</v>
      </c>
      <c r="C204" s="5">
        <v>43101</v>
      </c>
      <c r="D204" t="s">
        <v>361</v>
      </c>
      <c r="E204" t="s">
        <v>344</v>
      </c>
      <c r="F204" t="s">
        <v>257</v>
      </c>
      <c r="G204" t="s">
        <v>267</v>
      </c>
      <c r="H204" t="s">
        <v>267</v>
      </c>
      <c r="I204">
        <f>VLOOKUP(F204,'[2]Winning index-BBL'!A$1:B$8,2,)</f>
        <v>0.39822999999999997</v>
      </c>
      <c r="J204">
        <f>VLOOKUP(G204,'[2]Winning index-BBL'!A$1:B$8,2,)</f>
        <v>0.49557499999999999</v>
      </c>
      <c r="K204">
        <f>VLOOKUP(H204,'[2]Winning index-BBL'!A$1:B$8,2,)</f>
        <v>0.49557499999999999</v>
      </c>
      <c r="L204">
        <f t="shared" si="3"/>
        <v>0</v>
      </c>
    </row>
    <row r="205" spans="1:12" x14ac:dyDescent="0.35">
      <c r="A205">
        <v>1114869</v>
      </c>
      <c r="B205" t="s">
        <v>263</v>
      </c>
      <c r="C205" s="5">
        <v>43101</v>
      </c>
      <c r="D205" t="s">
        <v>259</v>
      </c>
      <c r="E205" t="s">
        <v>376</v>
      </c>
      <c r="F205" t="s">
        <v>266</v>
      </c>
      <c r="G205" t="s">
        <v>251</v>
      </c>
      <c r="H205" t="s">
        <v>266</v>
      </c>
      <c r="I205">
        <f>VLOOKUP(F205,'[2]Winning index-BBL'!A$1:B$8,2,)</f>
        <v>0.59292</v>
      </c>
      <c r="J205">
        <f>VLOOKUP(G205,'[2]Winning index-BBL'!A$1:B$8,2,)</f>
        <v>0.57522099999999998</v>
      </c>
      <c r="K205">
        <f>VLOOKUP(H205,'[2]Winning index-BBL'!A$1:B$8,2,)</f>
        <v>0.59292</v>
      </c>
      <c r="L205">
        <f t="shared" si="3"/>
        <v>0</v>
      </c>
    </row>
    <row r="206" spans="1:12" x14ac:dyDescent="0.35">
      <c r="A206">
        <v>1114870</v>
      </c>
      <c r="B206" t="s">
        <v>253</v>
      </c>
      <c r="C206" s="5">
        <v>43102</v>
      </c>
      <c r="D206" t="s">
        <v>369</v>
      </c>
      <c r="E206" t="s">
        <v>255</v>
      </c>
      <c r="F206" t="s">
        <v>256</v>
      </c>
      <c r="G206" t="s">
        <v>252</v>
      </c>
      <c r="H206" t="s">
        <v>252</v>
      </c>
      <c r="I206">
        <f>VLOOKUP(F206,'[2]Winning index-BBL'!A$1:B$8,2,)</f>
        <v>0.54867299999999997</v>
      </c>
      <c r="J206">
        <f>VLOOKUP(G206,'[2]Winning index-BBL'!A$1:B$8,2,)</f>
        <v>0.40708</v>
      </c>
      <c r="K206">
        <f>VLOOKUP(H206,'[2]Winning index-BBL'!A$1:B$8,2,)</f>
        <v>0.40708</v>
      </c>
      <c r="L206">
        <f t="shared" si="3"/>
        <v>1</v>
      </c>
    </row>
    <row r="207" spans="1:12" x14ac:dyDescent="0.35">
      <c r="A207">
        <v>1114871</v>
      </c>
      <c r="B207" t="s">
        <v>382</v>
      </c>
      <c r="C207" s="5">
        <v>43103</v>
      </c>
      <c r="D207" t="s">
        <v>296</v>
      </c>
      <c r="E207" t="s">
        <v>383</v>
      </c>
      <c r="F207" t="s">
        <v>262</v>
      </c>
      <c r="G207" t="s">
        <v>251</v>
      </c>
      <c r="H207" t="s">
        <v>262</v>
      </c>
      <c r="I207">
        <f>VLOOKUP(F207,'[2]Winning index-BBL'!A$1:B$8,2,)</f>
        <v>0.40708</v>
      </c>
      <c r="J207">
        <f>VLOOKUP(G207,'[2]Winning index-BBL'!A$1:B$8,2,)</f>
        <v>0.57522099999999998</v>
      </c>
      <c r="K207">
        <f>VLOOKUP(H207,'[2]Winning index-BBL'!A$1:B$8,2,)</f>
        <v>0.40708</v>
      </c>
      <c r="L207">
        <f t="shared" si="3"/>
        <v>1</v>
      </c>
    </row>
    <row r="208" spans="1:12" x14ac:dyDescent="0.35">
      <c r="A208">
        <v>1114872</v>
      </c>
      <c r="B208" t="s">
        <v>271</v>
      </c>
      <c r="C208" s="5">
        <v>43104</v>
      </c>
      <c r="D208" t="s">
        <v>361</v>
      </c>
      <c r="E208" t="s">
        <v>273</v>
      </c>
      <c r="F208" t="s">
        <v>267</v>
      </c>
      <c r="G208" t="s">
        <v>261</v>
      </c>
      <c r="H208" t="s">
        <v>267</v>
      </c>
      <c r="I208">
        <f>VLOOKUP(F208,'[2]Winning index-BBL'!A$1:B$8,2,)</f>
        <v>0.49557499999999999</v>
      </c>
      <c r="J208">
        <f>VLOOKUP(G208,'[2]Winning index-BBL'!A$1:B$8,2,)</f>
        <v>0.51327400000000001</v>
      </c>
      <c r="K208">
        <f>VLOOKUP(H208,'[2]Winning index-BBL'!A$1:B$8,2,)</f>
        <v>0.49557499999999999</v>
      </c>
      <c r="L208">
        <f t="shared" si="3"/>
        <v>1</v>
      </c>
    </row>
    <row r="209" spans="1:12" x14ac:dyDescent="0.35">
      <c r="A209">
        <v>1114873</v>
      </c>
      <c r="B209" t="s">
        <v>268</v>
      </c>
      <c r="C209" s="5">
        <v>43105</v>
      </c>
      <c r="D209" t="s">
        <v>305</v>
      </c>
      <c r="E209" t="s">
        <v>270</v>
      </c>
      <c r="F209" t="s">
        <v>252</v>
      </c>
      <c r="G209" t="s">
        <v>266</v>
      </c>
      <c r="H209" t="s">
        <v>252</v>
      </c>
      <c r="I209">
        <f>VLOOKUP(F209,'[2]Winning index-BBL'!A$1:B$8,2,)</f>
        <v>0.40708</v>
      </c>
      <c r="J209">
        <f>VLOOKUP(G209,'[2]Winning index-BBL'!A$1:B$8,2,)</f>
        <v>0.59292</v>
      </c>
      <c r="K209">
        <f>VLOOKUP(H209,'[2]Winning index-BBL'!A$1:B$8,2,)</f>
        <v>0.40708</v>
      </c>
      <c r="L209">
        <f t="shared" si="3"/>
        <v>1</v>
      </c>
    </row>
    <row r="210" spans="1:12" x14ac:dyDescent="0.35">
      <c r="A210">
        <v>1114874</v>
      </c>
      <c r="B210" t="s">
        <v>253</v>
      </c>
      <c r="C210" s="5">
        <v>43106</v>
      </c>
      <c r="D210" t="s">
        <v>384</v>
      </c>
      <c r="E210" t="s">
        <v>255</v>
      </c>
      <c r="F210" t="s">
        <v>256</v>
      </c>
      <c r="G210" t="s">
        <v>262</v>
      </c>
      <c r="H210" t="s">
        <v>262</v>
      </c>
      <c r="I210">
        <f>VLOOKUP(F210,'[2]Winning index-BBL'!A$1:B$8,2,)</f>
        <v>0.54867299999999997</v>
      </c>
      <c r="J210">
        <f>VLOOKUP(G210,'[2]Winning index-BBL'!A$1:B$8,2,)</f>
        <v>0.40708</v>
      </c>
      <c r="K210">
        <f>VLOOKUP(H210,'[2]Winning index-BBL'!A$1:B$8,2,)</f>
        <v>0.40708</v>
      </c>
      <c r="L210">
        <f t="shared" si="3"/>
        <v>1</v>
      </c>
    </row>
    <row r="211" spans="1:12" x14ac:dyDescent="0.35">
      <c r="A211">
        <v>1114875</v>
      </c>
      <c r="B211" t="s">
        <v>248</v>
      </c>
      <c r="C211" s="5">
        <v>43107</v>
      </c>
      <c r="D211" t="s">
        <v>373</v>
      </c>
      <c r="E211" t="s">
        <v>344</v>
      </c>
      <c r="F211" t="s">
        <v>257</v>
      </c>
      <c r="G211" t="s">
        <v>261</v>
      </c>
      <c r="H211" t="s">
        <v>261</v>
      </c>
      <c r="I211">
        <f>VLOOKUP(F211,'[2]Winning index-BBL'!A$1:B$8,2,)</f>
        <v>0.39822999999999997</v>
      </c>
      <c r="J211">
        <f>VLOOKUP(G211,'[2]Winning index-BBL'!A$1:B$8,2,)</f>
        <v>0.51327400000000001</v>
      </c>
      <c r="K211">
        <f>VLOOKUP(H211,'[2]Winning index-BBL'!A$1:B$8,2,)</f>
        <v>0.51327400000000001</v>
      </c>
      <c r="L211">
        <f t="shared" si="3"/>
        <v>0</v>
      </c>
    </row>
    <row r="212" spans="1:12" x14ac:dyDescent="0.35">
      <c r="A212">
        <v>1114876</v>
      </c>
      <c r="B212" t="s">
        <v>271</v>
      </c>
      <c r="C212" s="5">
        <v>43108</v>
      </c>
      <c r="D212" t="s">
        <v>385</v>
      </c>
      <c r="E212" t="s">
        <v>273</v>
      </c>
      <c r="F212" t="s">
        <v>267</v>
      </c>
      <c r="G212" t="s">
        <v>251</v>
      </c>
      <c r="H212" t="s">
        <v>267</v>
      </c>
      <c r="I212">
        <f>VLOOKUP(F212,'[2]Winning index-BBL'!A$1:B$8,2,)</f>
        <v>0.49557499999999999</v>
      </c>
      <c r="J212">
        <f>VLOOKUP(G212,'[2]Winning index-BBL'!A$1:B$8,2,)</f>
        <v>0.57522099999999998</v>
      </c>
      <c r="K212">
        <f>VLOOKUP(H212,'[2]Winning index-BBL'!A$1:B$8,2,)</f>
        <v>0.49557499999999999</v>
      </c>
      <c r="L212">
        <f t="shared" si="3"/>
        <v>1</v>
      </c>
    </row>
    <row r="213" spans="1:12" x14ac:dyDescent="0.35">
      <c r="A213">
        <v>1114877</v>
      </c>
      <c r="B213" t="s">
        <v>263</v>
      </c>
      <c r="C213" s="5">
        <v>43108</v>
      </c>
      <c r="D213" t="s">
        <v>362</v>
      </c>
      <c r="E213" t="s">
        <v>376</v>
      </c>
      <c r="F213" t="s">
        <v>266</v>
      </c>
      <c r="G213" t="s">
        <v>262</v>
      </c>
      <c r="H213" t="s">
        <v>266</v>
      </c>
      <c r="I213">
        <f>VLOOKUP(F213,'[2]Winning index-BBL'!A$1:B$8,2,)</f>
        <v>0.59292</v>
      </c>
      <c r="J213">
        <f>VLOOKUP(G213,'[2]Winning index-BBL'!A$1:B$8,2,)</f>
        <v>0.40708</v>
      </c>
      <c r="K213">
        <f>VLOOKUP(H213,'[2]Winning index-BBL'!A$1:B$8,2,)</f>
        <v>0.59292</v>
      </c>
      <c r="L213">
        <f t="shared" si="3"/>
        <v>0</v>
      </c>
    </row>
    <row r="214" spans="1:12" x14ac:dyDescent="0.35">
      <c r="A214">
        <v>1114878</v>
      </c>
      <c r="B214" t="s">
        <v>258</v>
      </c>
      <c r="C214" s="5">
        <v>43109</v>
      </c>
      <c r="D214" t="s">
        <v>336</v>
      </c>
      <c r="E214" t="s">
        <v>260</v>
      </c>
      <c r="F214" t="s">
        <v>261</v>
      </c>
      <c r="G214" t="s">
        <v>256</v>
      </c>
      <c r="H214" t="s">
        <v>261</v>
      </c>
      <c r="I214">
        <f>VLOOKUP(F214,'[2]Winning index-BBL'!A$1:B$8,2,)</f>
        <v>0.51327400000000001</v>
      </c>
      <c r="J214">
        <f>VLOOKUP(G214,'[2]Winning index-BBL'!A$1:B$8,2,)</f>
        <v>0.54867299999999997</v>
      </c>
      <c r="K214">
        <f>VLOOKUP(H214,'[2]Winning index-BBL'!A$1:B$8,2,)</f>
        <v>0.51327400000000001</v>
      </c>
      <c r="L214">
        <f t="shared" si="3"/>
        <v>1</v>
      </c>
    </row>
    <row r="215" spans="1:12" x14ac:dyDescent="0.35">
      <c r="A215">
        <v>1114879</v>
      </c>
      <c r="B215" t="s">
        <v>268</v>
      </c>
      <c r="C215" s="5">
        <v>43110</v>
      </c>
      <c r="D215" t="s">
        <v>361</v>
      </c>
      <c r="E215" t="s">
        <v>270</v>
      </c>
      <c r="F215" t="s">
        <v>252</v>
      </c>
      <c r="G215" t="s">
        <v>267</v>
      </c>
      <c r="H215" t="s">
        <v>267</v>
      </c>
      <c r="I215">
        <f>VLOOKUP(F215,'[2]Winning index-BBL'!A$1:B$8,2,)</f>
        <v>0.40708</v>
      </c>
      <c r="J215">
        <f>VLOOKUP(G215,'[2]Winning index-BBL'!A$1:B$8,2,)</f>
        <v>0.49557499999999999</v>
      </c>
      <c r="K215">
        <f>VLOOKUP(H215,'[2]Winning index-BBL'!A$1:B$8,2,)</f>
        <v>0.49557499999999999</v>
      </c>
      <c r="L215">
        <f t="shared" si="3"/>
        <v>0</v>
      </c>
    </row>
    <row r="216" spans="1:12" x14ac:dyDescent="0.35">
      <c r="A216">
        <v>1114880</v>
      </c>
      <c r="B216" t="s">
        <v>248</v>
      </c>
      <c r="C216" s="5">
        <v>43111</v>
      </c>
      <c r="D216" t="s">
        <v>359</v>
      </c>
      <c r="E216" t="s">
        <v>344</v>
      </c>
      <c r="F216" t="s">
        <v>257</v>
      </c>
      <c r="G216" t="s">
        <v>266</v>
      </c>
      <c r="H216" t="s">
        <v>257</v>
      </c>
      <c r="I216">
        <f>VLOOKUP(F216,'[2]Winning index-BBL'!A$1:B$8,2,)</f>
        <v>0.39822999999999997</v>
      </c>
      <c r="J216">
        <f>VLOOKUP(G216,'[2]Winning index-BBL'!A$1:B$8,2,)</f>
        <v>0.59292</v>
      </c>
      <c r="K216">
        <f>VLOOKUP(H216,'[2]Winning index-BBL'!A$1:B$8,2,)</f>
        <v>0.39822999999999997</v>
      </c>
      <c r="L216">
        <f t="shared" si="3"/>
        <v>1</v>
      </c>
    </row>
    <row r="217" spans="1:12" x14ac:dyDescent="0.35">
      <c r="A217">
        <v>1114881</v>
      </c>
      <c r="B217" t="s">
        <v>253</v>
      </c>
      <c r="C217" s="5">
        <v>43112</v>
      </c>
      <c r="D217" t="s">
        <v>343</v>
      </c>
      <c r="E217" t="s">
        <v>275</v>
      </c>
      <c r="F217" t="s">
        <v>262</v>
      </c>
      <c r="G217" t="s">
        <v>256</v>
      </c>
      <c r="H217" t="s">
        <v>256</v>
      </c>
      <c r="I217">
        <f>VLOOKUP(F217,'[2]Winning index-BBL'!A$1:B$8,2,)</f>
        <v>0.40708</v>
      </c>
      <c r="J217">
        <f>VLOOKUP(G217,'[2]Winning index-BBL'!A$1:B$8,2,)</f>
        <v>0.54867299999999997</v>
      </c>
      <c r="K217">
        <f>VLOOKUP(H217,'[2]Winning index-BBL'!A$1:B$8,2,)</f>
        <v>0.54867299999999997</v>
      </c>
      <c r="L217">
        <f t="shared" si="3"/>
        <v>0</v>
      </c>
    </row>
    <row r="218" spans="1:12" x14ac:dyDescent="0.35">
      <c r="A218">
        <v>1114882</v>
      </c>
      <c r="B218" t="s">
        <v>386</v>
      </c>
      <c r="C218" s="5">
        <v>43113</v>
      </c>
      <c r="D218" t="s">
        <v>387</v>
      </c>
      <c r="E218" t="s">
        <v>388</v>
      </c>
      <c r="F218" t="s">
        <v>261</v>
      </c>
      <c r="G218" t="s">
        <v>266</v>
      </c>
      <c r="H218" t="s">
        <v>266</v>
      </c>
      <c r="I218">
        <f>VLOOKUP(F218,'[2]Winning index-BBL'!A$1:B$8,2,)</f>
        <v>0.51327400000000001</v>
      </c>
      <c r="J218">
        <f>VLOOKUP(G218,'[2]Winning index-BBL'!A$1:B$8,2,)</f>
        <v>0.59292</v>
      </c>
      <c r="K218">
        <f>VLOOKUP(H218,'[2]Winning index-BBL'!A$1:B$8,2,)</f>
        <v>0.59292</v>
      </c>
      <c r="L218">
        <f t="shared" si="3"/>
        <v>0</v>
      </c>
    </row>
    <row r="219" spans="1:12" x14ac:dyDescent="0.35">
      <c r="A219">
        <v>1114883</v>
      </c>
      <c r="B219" t="s">
        <v>248</v>
      </c>
      <c r="C219" s="5">
        <v>43113</v>
      </c>
      <c r="D219" t="s">
        <v>389</v>
      </c>
      <c r="E219" t="s">
        <v>250</v>
      </c>
      <c r="F219" t="s">
        <v>251</v>
      </c>
      <c r="G219" t="s">
        <v>257</v>
      </c>
      <c r="H219" t="s">
        <v>251</v>
      </c>
      <c r="I219">
        <f>VLOOKUP(F219,'[2]Winning index-BBL'!A$1:B$8,2,)</f>
        <v>0.57522099999999998</v>
      </c>
      <c r="J219">
        <f>VLOOKUP(G219,'[2]Winning index-BBL'!A$1:B$8,2,)</f>
        <v>0.39822999999999997</v>
      </c>
      <c r="K219">
        <f>VLOOKUP(H219,'[2]Winning index-BBL'!A$1:B$8,2,)</f>
        <v>0.57522099999999998</v>
      </c>
      <c r="L219">
        <f t="shared" si="3"/>
        <v>0</v>
      </c>
    </row>
    <row r="220" spans="1:12" x14ac:dyDescent="0.35">
      <c r="A220">
        <v>1114884</v>
      </c>
      <c r="B220" t="s">
        <v>271</v>
      </c>
      <c r="C220" s="5">
        <v>43115</v>
      </c>
      <c r="D220" t="s">
        <v>290</v>
      </c>
      <c r="E220" t="s">
        <v>273</v>
      </c>
      <c r="F220" t="s">
        <v>267</v>
      </c>
      <c r="G220" t="s">
        <v>252</v>
      </c>
      <c r="H220" t="s">
        <v>267</v>
      </c>
      <c r="I220">
        <f>VLOOKUP(F220,'[2]Winning index-BBL'!A$1:B$8,2,)</f>
        <v>0.49557499999999999</v>
      </c>
      <c r="J220">
        <f>VLOOKUP(G220,'[2]Winning index-BBL'!A$1:B$8,2,)</f>
        <v>0.40708</v>
      </c>
      <c r="K220">
        <f>VLOOKUP(H220,'[2]Winning index-BBL'!A$1:B$8,2,)</f>
        <v>0.49557499999999999</v>
      </c>
      <c r="L220">
        <f t="shared" si="3"/>
        <v>0</v>
      </c>
    </row>
    <row r="221" spans="1:12" x14ac:dyDescent="0.35">
      <c r="A221">
        <v>1114885</v>
      </c>
      <c r="B221" t="s">
        <v>253</v>
      </c>
      <c r="C221" s="5">
        <v>43116</v>
      </c>
      <c r="D221" t="s">
        <v>327</v>
      </c>
      <c r="E221" t="s">
        <v>255</v>
      </c>
      <c r="F221" t="s">
        <v>256</v>
      </c>
      <c r="G221" t="s">
        <v>251</v>
      </c>
      <c r="H221" t="s">
        <v>251</v>
      </c>
      <c r="I221">
        <f>VLOOKUP(F221,'[2]Winning index-BBL'!A$1:B$8,2,)</f>
        <v>0.54867299999999997</v>
      </c>
      <c r="J221">
        <f>VLOOKUP(G221,'[2]Winning index-BBL'!A$1:B$8,2,)</f>
        <v>0.57522099999999998</v>
      </c>
      <c r="K221">
        <f>VLOOKUP(H221,'[2]Winning index-BBL'!A$1:B$8,2,)</f>
        <v>0.57522099999999998</v>
      </c>
      <c r="L221">
        <f t="shared" si="3"/>
        <v>0</v>
      </c>
    </row>
    <row r="222" spans="1:12" x14ac:dyDescent="0.35">
      <c r="A222">
        <v>1114886</v>
      </c>
      <c r="B222" t="s">
        <v>258</v>
      </c>
      <c r="C222" s="5">
        <v>43117</v>
      </c>
      <c r="D222" t="s">
        <v>377</v>
      </c>
      <c r="E222" t="s">
        <v>260</v>
      </c>
      <c r="F222" t="s">
        <v>261</v>
      </c>
      <c r="G222" t="s">
        <v>267</v>
      </c>
      <c r="H222" t="s">
        <v>261</v>
      </c>
      <c r="I222">
        <f>VLOOKUP(F222,'[2]Winning index-BBL'!A$1:B$8,2,)</f>
        <v>0.51327400000000001</v>
      </c>
      <c r="J222">
        <f>VLOOKUP(G222,'[2]Winning index-BBL'!A$1:B$8,2,)</f>
        <v>0.49557499999999999</v>
      </c>
      <c r="K222">
        <f>VLOOKUP(H222,'[2]Winning index-BBL'!A$1:B$8,2,)</f>
        <v>0.51327400000000001</v>
      </c>
      <c r="L222">
        <f t="shared" si="3"/>
        <v>0</v>
      </c>
    </row>
    <row r="223" spans="1:12" x14ac:dyDescent="0.35">
      <c r="A223">
        <v>1114887</v>
      </c>
      <c r="B223" t="s">
        <v>248</v>
      </c>
      <c r="C223" s="5">
        <v>43118</v>
      </c>
      <c r="D223" t="s">
        <v>363</v>
      </c>
      <c r="E223" t="s">
        <v>250</v>
      </c>
      <c r="F223" t="s">
        <v>251</v>
      </c>
      <c r="G223" t="s">
        <v>252</v>
      </c>
      <c r="H223" t="s">
        <v>251</v>
      </c>
      <c r="I223">
        <f>VLOOKUP(F223,'[2]Winning index-BBL'!A$1:B$8,2,)</f>
        <v>0.57522099999999998</v>
      </c>
      <c r="J223">
        <f>VLOOKUP(G223,'[2]Winning index-BBL'!A$1:B$8,2,)</f>
        <v>0.40708</v>
      </c>
      <c r="K223">
        <f>VLOOKUP(H223,'[2]Winning index-BBL'!A$1:B$8,2,)</f>
        <v>0.57522099999999998</v>
      </c>
      <c r="L223">
        <f t="shared" si="3"/>
        <v>0</v>
      </c>
    </row>
    <row r="224" spans="1:12" x14ac:dyDescent="0.35">
      <c r="A224">
        <v>1114888</v>
      </c>
      <c r="B224" t="s">
        <v>253</v>
      </c>
      <c r="C224" s="5">
        <v>43120</v>
      </c>
      <c r="D224" t="s">
        <v>358</v>
      </c>
      <c r="E224" t="s">
        <v>255</v>
      </c>
      <c r="F224" t="s">
        <v>256</v>
      </c>
      <c r="G224" t="s">
        <v>257</v>
      </c>
      <c r="H224" t="s">
        <v>257</v>
      </c>
      <c r="I224">
        <f>VLOOKUP(F224,'[2]Winning index-BBL'!A$1:B$8,2,)</f>
        <v>0.54867299999999997</v>
      </c>
      <c r="J224">
        <f>VLOOKUP(G224,'[2]Winning index-BBL'!A$1:B$8,2,)</f>
        <v>0.39822999999999997</v>
      </c>
      <c r="K224">
        <f>VLOOKUP(H224,'[2]Winning index-BBL'!A$1:B$8,2,)</f>
        <v>0.39822999999999997</v>
      </c>
      <c r="L224">
        <f t="shared" si="3"/>
        <v>1</v>
      </c>
    </row>
    <row r="225" spans="1:12" x14ac:dyDescent="0.35">
      <c r="A225">
        <v>1114889</v>
      </c>
      <c r="B225" t="s">
        <v>263</v>
      </c>
      <c r="C225" s="5">
        <v>43120</v>
      </c>
      <c r="D225" t="s">
        <v>387</v>
      </c>
      <c r="E225" t="s">
        <v>376</v>
      </c>
      <c r="F225" t="s">
        <v>266</v>
      </c>
      <c r="G225" t="s">
        <v>267</v>
      </c>
      <c r="H225" t="s">
        <v>266</v>
      </c>
      <c r="I225">
        <f>VLOOKUP(F225,'[2]Winning index-BBL'!A$1:B$8,2,)</f>
        <v>0.59292</v>
      </c>
      <c r="J225">
        <f>VLOOKUP(G225,'[2]Winning index-BBL'!A$1:B$8,2,)</f>
        <v>0.49557499999999999</v>
      </c>
      <c r="K225">
        <f>VLOOKUP(H225,'[2]Winning index-BBL'!A$1:B$8,2,)</f>
        <v>0.59292</v>
      </c>
      <c r="L225">
        <f t="shared" si="3"/>
        <v>0</v>
      </c>
    </row>
    <row r="226" spans="1:12" x14ac:dyDescent="0.35">
      <c r="A226">
        <v>1114890</v>
      </c>
      <c r="B226" t="s">
        <v>253</v>
      </c>
      <c r="C226" s="5">
        <v>43122</v>
      </c>
      <c r="D226" t="s">
        <v>390</v>
      </c>
      <c r="E226" t="s">
        <v>275</v>
      </c>
      <c r="F226" t="s">
        <v>262</v>
      </c>
      <c r="G226" t="s">
        <v>261</v>
      </c>
      <c r="H226" t="s">
        <v>261</v>
      </c>
      <c r="I226">
        <f>VLOOKUP(F226,'[2]Winning index-BBL'!A$1:B$8,2,)</f>
        <v>0.40708</v>
      </c>
      <c r="J226">
        <f>VLOOKUP(G226,'[2]Winning index-BBL'!A$1:B$8,2,)</f>
        <v>0.51327400000000001</v>
      </c>
      <c r="K226">
        <f>VLOOKUP(H226,'[2]Winning index-BBL'!A$1:B$8,2,)</f>
        <v>0.51327400000000001</v>
      </c>
      <c r="L226">
        <f t="shared" si="3"/>
        <v>0</v>
      </c>
    </row>
    <row r="227" spans="1:12" x14ac:dyDescent="0.35">
      <c r="A227">
        <v>1114891</v>
      </c>
      <c r="B227" t="s">
        <v>248</v>
      </c>
      <c r="C227" s="5">
        <v>43123</v>
      </c>
      <c r="D227" t="s">
        <v>391</v>
      </c>
      <c r="E227" t="s">
        <v>250</v>
      </c>
      <c r="F227" t="s">
        <v>251</v>
      </c>
      <c r="G227" t="s">
        <v>256</v>
      </c>
      <c r="H227" t="s">
        <v>251</v>
      </c>
      <c r="I227">
        <f>VLOOKUP(F227,'[2]Winning index-BBL'!A$1:B$8,2,)</f>
        <v>0.57522099999999998</v>
      </c>
      <c r="J227">
        <f>VLOOKUP(G227,'[2]Winning index-BBL'!A$1:B$8,2,)</f>
        <v>0.54867299999999997</v>
      </c>
      <c r="K227">
        <f>VLOOKUP(H227,'[2]Winning index-BBL'!A$1:B$8,2,)</f>
        <v>0.57522099999999998</v>
      </c>
      <c r="L227">
        <f t="shared" si="3"/>
        <v>0</v>
      </c>
    </row>
    <row r="228" spans="1:12" x14ac:dyDescent="0.35">
      <c r="A228">
        <v>1114892</v>
      </c>
      <c r="B228" t="s">
        <v>346</v>
      </c>
      <c r="C228" s="5">
        <v>43124</v>
      </c>
      <c r="D228" t="s">
        <v>304</v>
      </c>
      <c r="E228" t="s">
        <v>347</v>
      </c>
      <c r="F228" t="s">
        <v>257</v>
      </c>
      <c r="G228" t="s">
        <v>262</v>
      </c>
      <c r="H228" t="s">
        <v>262</v>
      </c>
      <c r="I228">
        <f>VLOOKUP(F228,'[2]Winning index-BBL'!A$1:B$8,2,)</f>
        <v>0.39822999999999997</v>
      </c>
      <c r="J228">
        <f>VLOOKUP(G228,'[2]Winning index-BBL'!A$1:B$8,2,)</f>
        <v>0.40708</v>
      </c>
      <c r="K228">
        <f>VLOOKUP(H228,'[2]Winning index-BBL'!A$1:B$8,2,)</f>
        <v>0.40708</v>
      </c>
      <c r="L228">
        <f t="shared" si="3"/>
        <v>0</v>
      </c>
    </row>
    <row r="229" spans="1:12" x14ac:dyDescent="0.35">
      <c r="A229">
        <v>1114893</v>
      </c>
      <c r="B229" t="s">
        <v>263</v>
      </c>
      <c r="C229" s="5">
        <v>43125</v>
      </c>
      <c r="D229" t="s">
        <v>392</v>
      </c>
      <c r="E229" t="s">
        <v>376</v>
      </c>
      <c r="F229" t="s">
        <v>266</v>
      </c>
      <c r="G229" t="s">
        <v>261</v>
      </c>
      <c r="H229" t="s">
        <v>266</v>
      </c>
      <c r="I229">
        <f>VLOOKUP(F229,'[2]Winning index-BBL'!A$1:B$8,2,)</f>
        <v>0.59292</v>
      </c>
      <c r="J229">
        <f>VLOOKUP(G229,'[2]Winning index-BBL'!A$1:B$8,2,)</f>
        <v>0.51327400000000001</v>
      </c>
      <c r="K229">
        <f>VLOOKUP(H229,'[2]Winning index-BBL'!A$1:B$8,2,)</f>
        <v>0.59292</v>
      </c>
      <c r="L229">
        <f t="shared" si="3"/>
        <v>0</v>
      </c>
    </row>
    <row r="230" spans="1:12" x14ac:dyDescent="0.35">
      <c r="A230">
        <v>1114894</v>
      </c>
      <c r="B230" t="s">
        <v>253</v>
      </c>
      <c r="C230" s="5">
        <v>43127</v>
      </c>
      <c r="D230" t="s">
        <v>343</v>
      </c>
      <c r="E230" t="s">
        <v>255</v>
      </c>
      <c r="F230" t="s">
        <v>256</v>
      </c>
      <c r="G230" t="s">
        <v>267</v>
      </c>
      <c r="H230" t="s">
        <v>256</v>
      </c>
      <c r="I230">
        <f>VLOOKUP(F230,'[2]Winning index-BBL'!A$1:B$8,2,)</f>
        <v>0.54867299999999997</v>
      </c>
      <c r="J230">
        <f>VLOOKUP(G230,'[2]Winning index-BBL'!A$1:B$8,2,)</f>
        <v>0.49557499999999999</v>
      </c>
      <c r="K230">
        <f>VLOOKUP(H230,'[2]Winning index-BBL'!A$1:B$8,2,)</f>
        <v>0.54867299999999997</v>
      </c>
      <c r="L230">
        <f t="shared" si="3"/>
        <v>0</v>
      </c>
    </row>
    <row r="231" spans="1:12" x14ac:dyDescent="0.35">
      <c r="A231">
        <v>1114895</v>
      </c>
      <c r="B231" t="s">
        <v>268</v>
      </c>
      <c r="C231" s="5">
        <v>43127</v>
      </c>
      <c r="D231" t="s">
        <v>393</v>
      </c>
      <c r="E231" t="s">
        <v>270</v>
      </c>
      <c r="F231" t="s">
        <v>252</v>
      </c>
      <c r="G231" t="s">
        <v>262</v>
      </c>
      <c r="H231" t="s">
        <v>262</v>
      </c>
      <c r="I231">
        <f>VLOOKUP(F231,'[2]Winning index-BBL'!A$1:B$8,2,)</f>
        <v>0.40708</v>
      </c>
      <c r="J231">
        <f>VLOOKUP(G231,'[2]Winning index-BBL'!A$1:B$8,2,)</f>
        <v>0.40708</v>
      </c>
      <c r="K231">
        <f>VLOOKUP(H231,'[2]Winning index-BBL'!A$1:B$8,2,)</f>
        <v>0.40708</v>
      </c>
      <c r="L231">
        <f t="shared" si="3"/>
        <v>1</v>
      </c>
    </row>
    <row r="232" spans="1:12" x14ac:dyDescent="0.35">
      <c r="A232">
        <v>1114896</v>
      </c>
      <c r="B232" t="s">
        <v>263</v>
      </c>
      <c r="C232" s="5">
        <v>43132</v>
      </c>
      <c r="D232" t="s">
        <v>394</v>
      </c>
      <c r="E232" t="s">
        <v>395</v>
      </c>
      <c r="F232" t="s">
        <v>266</v>
      </c>
      <c r="G232" t="s">
        <v>267</v>
      </c>
      <c r="H232" t="s">
        <v>267</v>
      </c>
      <c r="I232">
        <f>VLOOKUP(F232,'[2]Winning index-BBL'!A$1:B$8,2,)</f>
        <v>0.59292</v>
      </c>
      <c r="J232">
        <f>VLOOKUP(G232,'[2]Winning index-BBL'!A$1:B$8,2,)</f>
        <v>0.49557499999999999</v>
      </c>
      <c r="K232">
        <f>VLOOKUP(H232,'[2]Winning index-BBL'!A$1:B$8,2,)</f>
        <v>0.49557499999999999</v>
      </c>
      <c r="L232">
        <f t="shared" si="3"/>
        <v>1</v>
      </c>
    </row>
    <row r="233" spans="1:12" x14ac:dyDescent="0.35">
      <c r="A233">
        <v>1114897</v>
      </c>
      <c r="B233" t="s">
        <v>258</v>
      </c>
      <c r="C233" s="5">
        <v>43133</v>
      </c>
      <c r="D233" t="s">
        <v>336</v>
      </c>
      <c r="E233" t="s">
        <v>260</v>
      </c>
      <c r="F233" t="s">
        <v>261</v>
      </c>
      <c r="G233" t="s">
        <v>262</v>
      </c>
      <c r="H233" t="s">
        <v>261</v>
      </c>
      <c r="I233">
        <f>VLOOKUP(F233,'[2]Winning index-BBL'!A$1:B$8,2,)</f>
        <v>0.51327400000000001</v>
      </c>
      <c r="J233">
        <f>VLOOKUP(G233,'[2]Winning index-BBL'!A$1:B$8,2,)</f>
        <v>0.40708</v>
      </c>
      <c r="K233">
        <f>VLOOKUP(H233,'[2]Winning index-BBL'!A$1:B$8,2,)</f>
        <v>0.51327400000000001</v>
      </c>
      <c r="L233">
        <f t="shared" si="3"/>
        <v>0</v>
      </c>
    </row>
    <row r="234" spans="1:12" x14ac:dyDescent="0.35">
      <c r="A234">
        <v>1114898</v>
      </c>
      <c r="B234" t="s">
        <v>258</v>
      </c>
      <c r="C234" s="5">
        <v>43135</v>
      </c>
      <c r="D234" t="s">
        <v>396</v>
      </c>
      <c r="E234" t="s">
        <v>260</v>
      </c>
      <c r="F234" t="s">
        <v>261</v>
      </c>
      <c r="G234" t="s">
        <v>267</v>
      </c>
      <c r="H234" t="s">
        <v>261</v>
      </c>
      <c r="I234">
        <f>VLOOKUP(F234,'[2]Winning index-BBL'!A$1:B$8,2,)</f>
        <v>0.51327400000000001</v>
      </c>
      <c r="J234">
        <f>VLOOKUP(G234,'[2]Winning index-BBL'!A$1:B$8,2,)</f>
        <v>0.49557499999999999</v>
      </c>
      <c r="K234">
        <f>VLOOKUP(H234,'[2]Winning index-BBL'!A$1:B$8,2,)</f>
        <v>0.51327400000000001</v>
      </c>
      <c r="L234">
        <f t="shared" si="3"/>
        <v>0</v>
      </c>
    </row>
    <row r="235" spans="1:12" x14ac:dyDescent="0.35">
      <c r="A235">
        <v>1152511</v>
      </c>
      <c r="B235" t="s">
        <v>268</v>
      </c>
      <c r="C235" s="5">
        <v>43453</v>
      </c>
      <c r="D235" t="s">
        <v>373</v>
      </c>
      <c r="E235" t="s">
        <v>270</v>
      </c>
      <c r="F235" t="s">
        <v>252</v>
      </c>
      <c r="G235" t="s">
        <v>261</v>
      </c>
      <c r="H235" t="s">
        <v>261</v>
      </c>
      <c r="I235">
        <f>VLOOKUP(F235,'[2]Winning index-BBL'!A$1:B$8,2,)</f>
        <v>0.40708</v>
      </c>
      <c r="J235">
        <f>VLOOKUP(G235,'[2]Winning index-BBL'!A$1:B$8,2,)</f>
        <v>0.51327400000000001</v>
      </c>
      <c r="K235">
        <f>VLOOKUP(H235,'[2]Winning index-BBL'!A$1:B$8,2,)</f>
        <v>0.51327400000000001</v>
      </c>
      <c r="L235">
        <f t="shared" si="3"/>
        <v>0</v>
      </c>
    </row>
    <row r="236" spans="1:12" x14ac:dyDescent="0.35">
      <c r="A236">
        <v>1152512</v>
      </c>
      <c r="B236" t="s">
        <v>253</v>
      </c>
      <c r="C236" s="5">
        <v>43454</v>
      </c>
      <c r="D236" t="s">
        <v>397</v>
      </c>
      <c r="E236" t="s">
        <v>275</v>
      </c>
      <c r="F236" t="s">
        <v>262</v>
      </c>
      <c r="G236" t="s">
        <v>266</v>
      </c>
      <c r="H236" t="s">
        <v>262</v>
      </c>
      <c r="I236">
        <f>VLOOKUP(F236,'[2]Winning index-BBL'!A$1:B$8,2,)</f>
        <v>0.40708</v>
      </c>
      <c r="J236">
        <f>VLOOKUP(G236,'[2]Winning index-BBL'!A$1:B$8,2,)</f>
        <v>0.59292</v>
      </c>
      <c r="K236">
        <f>VLOOKUP(H236,'[2]Winning index-BBL'!A$1:B$8,2,)</f>
        <v>0.40708</v>
      </c>
      <c r="L236">
        <f t="shared" si="3"/>
        <v>1</v>
      </c>
    </row>
    <row r="237" spans="1:12" x14ac:dyDescent="0.35">
      <c r="A237">
        <v>1152513</v>
      </c>
      <c r="B237" t="s">
        <v>346</v>
      </c>
      <c r="C237" s="5">
        <v>43455</v>
      </c>
      <c r="D237" t="s">
        <v>398</v>
      </c>
      <c r="E237" t="s">
        <v>347</v>
      </c>
      <c r="F237" t="s">
        <v>257</v>
      </c>
      <c r="G237" t="s">
        <v>256</v>
      </c>
      <c r="H237" t="s">
        <v>257</v>
      </c>
      <c r="I237">
        <f>VLOOKUP(F237,'[2]Winning index-BBL'!A$1:B$8,2,)</f>
        <v>0.39822999999999997</v>
      </c>
      <c r="J237">
        <f>VLOOKUP(G237,'[2]Winning index-BBL'!A$1:B$8,2,)</f>
        <v>0.54867299999999997</v>
      </c>
      <c r="K237">
        <f>VLOOKUP(H237,'[2]Winning index-BBL'!A$1:B$8,2,)</f>
        <v>0.39822999999999997</v>
      </c>
      <c r="L237">
        <f t="shared" si="3"/>
        <v>1</v>
      </c>
    </row>
    <row r="238" spans="1:12" x14ac:dyDescent="0.35">
      <c r="A238">
        <v>1152514</v>
      </c>
      <c r="B238" t="s">
        <v>248</v>
      </c>
      <c r="C238" s="5">
        <v>43456</v>
      </c>
      <c r="D238" t="s">
        <v>288</v>
      </c>
      <c r="E238" t="s">
        <v>250</v>
      </c>
      <c r="F238" t="s">
        <v>251</v>
      </c>
      <c r="G238" t="s">
        <v>266</v>
      </c>
      <c r="H238" t="s">
        <v>251</v>
      </c>
      <c r="I238">
        <f>VLOOKUP(F238,'[2]Winning index-BBL'!A$1:B$8,2,)</f>
        <v>0.57522099999999998</v>
      </c>
      <c r="J238">
        <f>VLOOKUP(G238,'[2]Winning index-BBL'!A$1:B$8,2,)</f>
        <v>0.59292</v>
      </c>
      <c r="K238">
        <f>VLOOKUP(H238,'[2]Winning index-BBL'!A$1:B$8,2,)</f>
        <v>0.57522099999999998</v>
      </c>
      <c r="L238">
        <f t="shared" si="3"/>
        <v>1</v>
      </c>
    </row>
    <row r="239" spans="1:12" x14ac:dyDescent="0.35">
      <c r="A239">
        <v>1152515</v>
      </c>
      <c r="B239" t="s">
        <v>399</v>
      </c>
      <c r="C239" s="5">
        <v>43456</v>
      </c>
      <c r="D239" t="s">
        <v>361</v>
      </c>
      <c r="E239" t="s">
        <v>400</v>
      </c>
      <c r="F239" t="s">
        <v>252</v>
      </c>
      <c r="G239" t="s">
        <v>267</v>
      </c>
      <c r="H239" t="s">
        <v>267</v>
      </c>
      <c r="I239">
        <f>VLOOKUP(F239,'[2]Winning index-BBL'!A$1:B$8,2,)</f>
        <v>0.40708</v>
      </c>
      <c r="J239">
        <f>VLOOKUP(G239,'[2]Winning index-BBL'!A$1:B$8,2,)</f>
        <v>0.49557499999999999</v>
      </c>
      <c r="K239">
        <f>VLOOKUP(H239,'[2]Winning index-BBL'!A$1:B$8,2,)</f>
        <v>0.49557499999999999</v>
      </c>
      <c r="L239">
        <f t="shared" si="3"/>
        <v>0</v>
      </c>
    </row>
    <row r="240" spans="1:12" x14ac:dyDescent="0.35">
      <c r="A240">
        <v>1152516</v>
      </c>
      <c r="B240" t="s">
        <v>258</v>
      </c>
      <c r="C240" s="5">
        <v>43457</v>
      </c>
      <c r="D240" t="s">
        <v>290</v>
      </c>
      <c r="E240" t="s">
        <v>260</v>
      </c>
      <c r="F240" t="s">
        <v>261</v>
      </c>
      <c r="G240" t="s">
        <v>262</v>
      </c>
      <c r="H240" t="s">
        <v>262</v>
      </c>
      <c r="I240">
        <f>VLOOKUP(F240,'[2]Winning index-BBL'!A$1:B$8,2,)</f>
        <v>0.51327400000000001</v>
      </c>
      <c r="J240">
        <f>VLOOKUP(G240,'[2]Winning index-BBL'!A$1:B$8,2,)</f>
        <v>0.40708</v>
      </c>
      <c r="K240">
        <f>VLOOKUP(H240,'[2]Winning index-BBL'!A$1:B$8,2,)</f>
        <v>0.40708</v>
      </c>
      <c r="L240">
        <f t="shared" si="3"/>
        <v>1</v>
      </c>
    </row>
    <row r="241" spans="1:12" x14ac:dyDescent="0.35">
      <c r="A241">
        <v>1152517</v>
      </c>
      <c r="B241" t="s">
        <v>271</v>
      </c>
      <c r="C241" s="5">
        <v>43458</v>
      </c>
      <c r="D241" t="s">
        <v>361</v>
      </c>
      <c r="E241" t="s">
        <v>273</v>
      </c>
      <c r="F241" t="s">
        <v>267</v>
      </c>
      <c r="G241" t="s">
        <v>256</v>
      </c>
      <c r="H241" t="s">
        <v>267</v>
      </c>
      <c r="I241">
        <f>VLOOKUP(F241,'[2]Winning index-BBL'!A$1:B$8,2,)</f>
        <v>0.49557499999999999</v>
      </c>
      <c r="J241">
        <f>VLOOKUP(G241,'[2]Winning index-BBL'!A$1:B$8,2,)</f>
        <v>0.54867299999999997</v>
      </c>
      <c r="K241">
        <f>VLOOKUP(H241,'[2]Winning index-BBL'!A$1:B$8,2,)</f>
        <v>0.49557499999999999</v>
      </c>
      <c r="L241">
        <f t="shared" si="3"/>
        <v>1</v>
      </c>
    </row>
    <row r="242" spans="1:12" x14ac:dyDescent="0.35">
      <c r="A242">
        <v>1152518</v>
      </c>
      <c r="B242" t="s">
        <v>248</v>
      </c>
      <c r="C242" s="5">
        <v>43458</v>
      </c>
      <c r="D242" t="s">
        <v>379</v>
      </c>
      <c r="E242" t="s">
        <v>344</v>
      </c>
      <c r="F242" t="s">
        <v>257</v>
      </c>
      <c r="G242" t="s">
        <v>251</v>
      </c>
      <c r="H242" t="s">
        <v>257</v>
      </c>
      <c r="I242">
        <f>VLOOKUP(F242,'[2]Winning index-BBL'!A$1:B$8,2,)</f>
        <v>0.39822999999999997</v>
      </c>
      <c r="J242">
        <f>VLOOKUP(G242,'[2]Winning index-BBL'!A$1:B$8,2,)</f>
        <v>0.57522099999999998</v>
      </c>
      <c r="K242">
        <f>VLOOKUP(H242,'[2]Winning index-BBL'!A$1:B$8,2,)</f>
        <v>0.39822999999999997</v>
      </c>
      <c r="L242">
        <f t="shared" si="3"/>
        <v>1</v>
      </c>
    </row>
    <row r="243" spans="1:12" x14ac:dyDescent="0.35">
      <c r="A243">
        <v>1152519</v>
      </c>
      <c r="B243" t="s">
        <v>263</v>
      </c>
      <c r="C243" s="5">
        <v>43460</v>
      </c>
      <c r="D243" t="s">
        <v>372</v>
      </c>
      <c r="E243" t="s">
        <v>395</v>
      </c>
      <c r="F243" t="s">
        <v>266</v>
      </c>
      <c r="G243" t="s">
        <v>261</v>
      </c>
      <c r="H243" t="s">
        <v>266</v>
      </c>
      <c r="I243">
        <f>VLOOKUP(F243,'[2]Winning index-BBL'!A$1:B$8,2,)</f>
        <v>0.59292</v>
      </c>
      <c r="J243">
        <f>VLOOKUP(G243,'[2]Winning index-BBL'!A$1:B$8,2,)</f>
        <v>0.51327400000000001</v>
      </c>
      <c r="K243">
        <f>VLOOKUP(H243,'[2]Winning index-BBL'!A$1:B$8,2,)</f>
        <v>0.59292</v>
      </c>
      <c r="L243">
        <f t="shared" si="3"/>
        <v>0</v>
      </c>
    </row>
    <row r="244" spans="1:12" x14ac:dyDescent="0.35">
      <c r="A244">
        <v>1152520</v>
      </c>
      <c r="B244" t="s">
        <v>248</v>
      </c>
      <c r="C244" s="5">
        <v>43461</v>
      </c>
      <c r="D244" t="s">
        <v>345</v>
      </c>
      <c r="E244" t="s">
        <v>250</v>
      </c>
      <c r="F244" t="s">
        <v>251</v>
      </c>
      <c r="G244" t="s">
        <v>256</v>
      </c>
      <c r="H244" t="s">
        <v>256</v>
      </c>
      <c r="I244">
        <f>VLOOKUP(F244,'[2]Winning index-BBL'!A$1:B$8,2,)</f>
        <v>0.57522099999999998</v>
      </c>
      <c r="J244">
        <f>VLOOKUP(G244,'[2]Winning index-BBL'!A$1:B$8,2,)</f>
        <v>0.54867299999999997</v>
      </c>
      <c r="K244">
        <f>VLOOKUP(H244,'[2]Winning index-BBL'!A$1:B$8,2,)</f>
        <v>0.54867299999999997</v>
      </c>
      <c r="L244">
        <f t="shared" si="3"/>
        <v>1</v>
      </c>
    </row>
    <row r="245" spans="1:12" x14ac:dyDescent="0.35">
      <c r="A245">
        <v>1152521</v>
      </c>
      <c r="B245" t="s">
        <v>271</v>
      </c>
      <c r="C245" s="5">
        <v>43462</v>
      </c>
      <c r="D245" t="s">
        <v>394</v>
      </c>
      <c r="E245" t="s">
        <v>273</v>
      </c>
      <c r="F245" t="s">
        <v>267</v>
      </c>
      <c r="G245" t="s">
        <v>257</v>
      </c>
      <c r="H245" t="s">
        <v>267</v>
      </c>
      <c r="I245">
        <f>VLOOKUP(F245,'[2]Winning index-BBL'!A$1:B$8,2,)</f>
        <v>0.49557499999999999</v>
      </c>
      <c r="J245">
        <f>VLOOKUP(G245,'[2]Winning index-BBL'!A$1:B$8,2,)</f>
        <v>0.39822999999999997</v>
      </c>
      <c r="K245">
        <f>VLOOKUP(H245,'[2]Winning index-BBL'!A$1:B$8,2,)</f>
        <v>0.49557499999999999</v>
      </c>
      <c r="L245">
        <f t="shared" si="3"/>
        <v>0</v>
      </c>
    </row>
    <row r="246" spans="1:12" x14ac:dyDescent="0.35">
      <c r="A246">
        <v>1152522</v>
      </c>
      <c r="B246" t="s">
        <v>253</v>
      </c>
      <c r="C246" s="5">
        <v>43463</v>
      </c>
      <c r="D246" t="s">
        <v>401</v>
      </c>
      <c r="E246" t="s">
        <v>275</v>
      </c>
      <c r="F246" t="s">
        <v>262</v>
      </c>
      <c r="G246" t="s">
        <v>251</v>
      </c>
      <c r="H246" t="s">
        <v>251</v>
      </c>
      <c r="I246">
        <f>VLOOKUP(F246,'[2]Winning index-BBL'!A$1:B$8,2,)</f>
        <v>0.40708</v>
      </c>
      <c r="J246">
        <f>VLOOKUP(G246,'[2]Winning index-BBL'!A$1:B$8,2,)</f>
        <v>0.57522099999999998</v>
      </c>
      <c r="K246">
        <f>VLOOKUP(H246,'[2]Winning index-BBL'!A$1:B$8,2,)</f>
        <v>0.57522099999999998</v>
      </c>
      <c r="L246">
        <f t="shared" si="3"/>
        <v>0</v>
      </c>
    </row>
    <row r="247" spans="1:12" x14ac:dyDescent="0.35">
      <c r="A247">
        <v>1152523</v>
      </c>
      <c r="B247" t="s">
        <v>378</v>
      </c>
      <c r="C247" s="5">
        <v>43464</v>
      </c>
      <c r="D247" t="s">
        <v>402</v>
      </c>
      <c r="E247" t="s">
        <v>380</v>
      </c>
      <c r="F247" t="s">
        <v>267</v>
      </c>
      <c r="G247" t="s">
        <v>266</v>
      </c>
      <c r="H247" t="s">
        <v>267</v>
      </c>
      <c r="I247">
        <f>VLOOKUP(F247,'[2]Winning index-BBL'!A$1:B$8,2,)</f>
        <v>0.49557499999999999</v>
      </c>
      <c r="J247">
        <f>VLOOKUP(G247,'[2]Winning index-BBL'!A$1:B$8,2,)</f>
        <v>0.59292</v>
      </c>
      <c r="K247">
        <f>VLOOKUP(H247,'[2]Winning index-BBL'!A$1:B$8,2,)</f>
        <v>0.49557499999999999</v>
      </c>
      <c r="L247">
        <f t="shared" si="3"/>
        <v>1</v>
      </c>
    </row>
    <row r="248" spans="1:12" x14ac:dyDescent="0.35">
      <c r="A248">
        <v>1152524</v>
      </c>
      <c r="B248" t="s">
        <v>258</v>
      </c>
      <c r="C248" s="5">
        <v>43465</v>
      </c>
      <c r="D248" t="s">
        <v>403</v>
      </c>
      <c r="E248" t="s">
        <v>260</v>
      </c>
      <c r="F248" t="s">
        <v>261</v>
      </c>
      <c r="G248" t="s">
        <v>257</v>
      </c>
      <c r="H248" t="s">
        <v>261</v>
      </c>
      <c r="I248">
        <f>VLOOKUP(F248,'[2]Winning index-BBL'!A$1:B$8,2,)</f>
        <v>0.51327400000000001</v>
      </c>
      <c r="J248">
        <f>VLOOKUP(G248,'[2]Winning index-BBL'!A$1:B$8,2,)</f>
        <v>0.39822999999999997</v>
      </c>
      <c r="K248">
        <f>VLOOKUP(H248,'[2]Winning index-BBL'!A$1:B$8,2,)</f>
        <v>0.51327400000000001</v>
      </c>
      <c r="L248">
        <f t="shared" si="3"/>
        <v>0</v>
      </c>
    </row>
    <row r="249" spans="1:12" x14ac:dyDescent="0.35">
      <c r="A249">
        <v>1152525</v>
      </c>
      <c r="B249" t="s">
        <v>399</v>
      </c>
      <c r="C249" s="5">
        <v>43466</v>
      </c>
      <c r="D249" t="s">
        <v>314</v>
      </c>
      <c r="E249" t="s">
        <v>400</v>
      </c>
      <c r="F249" t="s">
        <v>252</v>
      </c>
      <c r="G249" t="s">
        <v>251</v>
      </c>
      <c r="H249" t="s">
        <v>251</v>
      </c>
      <c r="I249">
        <f>VLOOKUP(F249,'[2]Winning index-BBL'!A$1:B$8,2,)</f>
        <v>0.40708</v>
      </c>
      <c r="J249">
        <f>VLOOKUP(G249,'[2]Winning index-BBL'!A$1:B$8,2,)</f>
        <v>0.57522099999999998</v>
      </c>
      <c r="K249">
        <f>VLOOKUP(H249,'[2]Winning index-BBL'!A$1:B$8,2,)</f>
        <v>0.57522099999999998</v>
      </c>
      <c r="L249">
        <f t="shared" si="3"/>
        <v>0</v>
      </c>
    </row>
    <row r="250" spans="1:12" x14ac:dyDescent="0.35">
      <c r="A250">
        <v>1152526</v>
      </c>
      <c r="B250" t="s">
        <v>253</v>
      </c>
      <c r="C250" s="5">
        <v>43466</v>
      </c>
      <c r="D250" t="s">
        <v>355</v>
      </c>
      <c r="E250" t="s">
        <v>255</v>
      </c>
      <c r="F250" t="s">
        <v>256</v>
      </c>
      <c r="G250" t="s">
        <v>262</v>
      </c>
      <c r="H250" t="s">
        <v>256</v>
      </c>
      <c r="I250">
        <f>VLOOKUP(F250,'[2]Winning index-BBL'!A$1:B$8,2,)</f>
        <v>0.54867299999999997</v>
      </c>
      <c r="J250">
        <f>VLOOKUP(G250,'[2]Winning index-BBL'!A$1:B$8,2,)</f>
        <v>0.40708</v>
      </c>
      <c r="K250">
        <f>VLOOKUP(H250,'[2]Winning index-BBL'!A$1:B$8,2,)</f>
        <v>0.54867299999999997</v>
      </c>
      <c r="L250">
        <f t="shared" si="3"/>
        <v>0</v>
      </c>
    </row>
    <row r="251" spans="1:12" x14ac:dyDescent="0.35">
      <c r="A251">
        <v>1152527</v>
      </c>
      <c r="B251" t="s">
        <v>248</v>
      </c>
      <c r="C251" s="5">
        <v>43467</v>
      </c>
      <c r="D251" t="s">
        <v>404</v>
      </c>
      <c r="E251" t="s">
        <v>344</v>
      </c>
      <c r="F251" t="s">
        <v>257</v>
      </c>
      <c r="G251" t="s">
        <v>266</v>
      </c>
      <c r="H251" t="s">
        <v>257</v>
      </c>
      <c r="I251">
        <f>VLOOKUP(F251,'[2]Winning index-BBL'!A$1:B$8,2,)</f>
        <v>0.39822999999999997</v>
      </c>
      <c r="J251">
        <f>VLOOKUP(G251,'[2]Winning index-BBL'!A$1:B$8,2,)</f>
        <v>0.59292</v>
      </c>
      <c r="K251">
        <f>VLOOKUP(H251,'[2]Winning index-BBL'!A$1:B$8,2,)</f>
        <v>0.39822999999999997</v>
      </c>
      <c r="L251">
        <f t="shared" si="3"/>
        <v>1</v>
      </c>
    </row>
    <row r="252" spans="1:12" x14ac:dyDescent="0.35">
      <c r="A252">
        <v>1152528</v>
      </c>
      <c r="B252" t="s">
        <v>382</v>
      </c>
      <c r="C252" s="5">
        <v>43468</v>
      </c>
      <c r="D252" t="s">
        <v>396</v>
      </c>
      <c r="E252" t="s">
        <v>383</v>
      </c>
      <c r="F252" t="s">
        <v>262</v>
      </c>
      <c r="G252" t="s">
        <v>261</v>
      </c>
      <c r="H252" t="s">
        <v>261</v>
      </c>
      <c r="I252">
        <f>VLOOKUP(F252,'[2]Winning index-BBL'!A$1:B$8,2,)</f>
        <v>0.40708</v>
      </c>
      <c r="J252">
        <f>VLOOKUP(G252,'[2]Winning index-BBL'!A$1:B$8,2,)</f>
        <v>0.51327400000000001</v>
      </c>
      <c r="K252">
        <f>VLOOKUP(H252,'[2]Winning index-BBL'!A$1:B$8,2,)</f>
        <v>0.51327400000000001</v>
      </c>
      <c r="L252">
        <f t="shared" si="3"/>
        <v>0</v>
      </c>
    </row>
    <row r="253" spans="1:12" x14ac:dyDescent="0.35">
      <c r="A253">
        <v>1152529</v>
      </c>
      <c r="B253" t="s">
        <v>271</v>
      </c>
      <c r="C253" s="5">
        <v>43469</v>
      </c>
      <c r="D253" t="s">
        <v>361</v>
      </c>
      <c r="E253" t="s">
        <v>273</v>
      </c>
      <c r="F253" t="s">
        <v>267</v>
      </c>
      <c r="G253" t="s">
        <v>251</v>
      </c>
      <c r="H253" t="s">
        <v>267</v>
      </c>
      <c r="I253">
        <f>VLOOKUP(F253,'[2]Winning index-BBL'!A$1:B$8,2,)</f>
        <v>0.49557499999999999</v>
      </c>
      <c r="J253">
        <f>VLOOKUP(G253,'[2]Winning index-BBL'!A$1:B$8,2,)</f>
        <v>0.57522099999999998</v>
      </c>
      <c r="K253">
        <f>VLOOKUP(H253,'[2]Winning index-BBL'!A$1:B$8,2,)</f>
        <v>0.49557499999999999</v>
      </c>
      <c r="L253">
        <f t="shared" si="3"/>
        <v>1</v>
      </c>
    </row>
    <row r="254" spans="1:12" x14ac:dyDescent="0.35">
      <c r="A254">
        <v>1152530</v>
      </c>
      <c r="B254" t="s">
        <v>399</v>
      </c>
      <c r="C254" s="5">
        <v>43470</v>
      </c>
      <c r="D254" t="s">
        <v>355</v>
      </c>
      <c r="E254" t="s">
        <v>400</v>
      </c>
      <c r="F254" t="s">
        <v>256</v>
      </c>
      <c r="G254" t="s">
        <v>257</v>
      </c>
      <c r="H254" t="s">
        <v>256</v>
      </c>
      <c r="I254">
        <f>VLOOKUP(F254,'[2]Winning index-BBL'!A$1:B$8,2,)</f>
        <v>0.54867299999999997</v>
      </c>
      <c r="J254">
        <f>VLOOKUP(G254,'[2]Winning index-BBL'!A$1:B$8,2,)</f>
        <v>0.39822999999999997</v>
      </c>
      <c r="K254">
        <f>VLOOKUP(H254,'[2]Winning index-BBL'!A$1:B$8,2,)</f>
        <v>0.54867299999999997</v>
      </c>
      <c r="L254">
        <f t="shared" si="3"/>
        <v>0</v>
      </c>
    </row>
    <row r="255" spans="1:12" x14ac:dyDescent="0.35">
      <c r="A255">
        <v>1152531</v>
      </c>
      <c r="B255" t="s">
        <v>263</v>
      </c>
      <c r="C255" s="5">
        <v>43470</v>
      </c>
      <c r="D255" t="s">
        <v>405</v>
      </c>
      <c r="E255" t="s">
        <v>395</v>
      </c>
      <c r="F255" t="s">
        <v>266</v>
      </c>
      <c r="G255" t="s">
        <v>252</v>
      </c>
      <c r="H255" t="s">
        <v>252</v>
      </c>
      <c r="I255">
        <f>VLOOKUP(F255,'[2]Winning index-BBL'!A$1:B$8,2,)</f>
        <v>0.59292</v>
      </c>
      <c r="J255">
        <f>VLOOKUP(G255,'[2]Winning index-BBL'!A$1:B$8,2,)</f>
        <v>0.40708</v>
      </c>
      <c r="K255">
        <f>VLOOKUP(H255,'[2]Winning index-BBL'!A$1:B$8,2,)</f>
        <v>0.40708</v>
      </c>
      <c r="L255">
        <f t="shared" si="3"/>
        <v>1</v>
      </c>
    </row>
    <row r="256" spans="1:12" x14ac:dyDescent="0.35">
      <c r="A256">
        <v>1152532</v>
      </c>
      <c r="B256" t="s">
        <v>258</v>
      </c>
      <c r="C256" s="5">
        <v>43471</v>
      </c>
      <c r="D256" t="s">
        <v>391</v>
      </c>
      <c r="E256" t="s">
        <v>260</v>
      </c>
      <c r="F256" t="s">
        <v>261</v>
      </c>
      <c r="G256" t="s">
        <v>251</v>
      </c>
      <c r="H256" t="s">
        <v>251</v>
      </c>
      <c r="I256">
        <f>VLOOKUP(F256,'[2]Winning index-BBL'!A$1:B$8,2,)</f>
        <v>0.51327400000000001</v>
      </c>
      <c r="J256">
        <f>VLOOKUP(G256,'[2]Winning index-BBL'!A$1:B$8,2,)</f>
        <v>0.57522099999999998</v>
      </c>
      <c r="K256">
        <f>VLOOKUP(H256,'[2]Winning index-BBL'!A$1:B$8,2,)</f>
        <v>0.57522099999999998</v>
      </c>
      <c r="L256">
        <f t="shared" si="3"/>
        <v>0</v>
      </c>
    </row>
    <row r="257" spans="1:12" x14ac:dyDescent="0.35">
      <c r="A257">
        <v>1152533</v>
      </c>
      <c r="B257" t="s">
        <v>253</v>
      </c>
      <c r="C257" s="5">
        <v>43472</v>
      </c>
      <c r="D257" t="s">
        <v>406</v>
      </c>
      <c r="E257" t="s">
        <v>275</v>
      </c>
      <c r="F257" t="s">
        <v>262</v>
      </c>
      <c r="G257" t="s">
        <v>267</v>
      </c>
      <c r="H257" t="s">
        <v>262</v>
      </c>
      <c r="I257">
        <f>VLOOKUP(F257,'[2]Winning index-BBL'!A$1:B$8,2,)</f>
        <v>0.40708</v>
      </c>
      <c r="J257">
        <f>VLOOKUP(G257,'[2]Winning index-BBL'!A$1:B$8,2,)</f>
        <v>0.49557499999999999</v>
      </c>
      <c r="K257">
        <f>VLOOKUP(H257,'[2]Winning index-BBL'!A$1:B$8,2,)</f>
        <v>0.40708</v>
      </c>
      <c r="L257">
        <f t="shared" si="3"/>
        <v>1</v>
      </c>
    </row>
    <row r="258" spans="1:12" x14ac:dyDescent="0.35">
      <c r="A258">
        <v>1152534</v>
      </c>
      <c r="B258" t="s">
        <v>248</v>
      </c>
      <c r="C258" s="5">
        <v>43473</v>
      </c>
      <c r="D258" t="s">
        <v>314</v>
      </c>
      <c r="E258" t="s">
        <v>344</v>
      </c>
      <c r="F258" t="s">
        <v>257</v>
      </c>
      <c r="G258" t="s">
        <v>252</v>
      </c>
      <c r="H258" t="s">
        <v>252</v>
      </c>
      <c r="I258">
        <f>VLOOKUP(F258,'[2]Winning index-BBL'!A$1:B$8,2,)</f>
        <v>0.39822999999999997</v>
      </c>
      <c r="J258">
        <f>VLOOKUP(G258,'[2]Winning index-BBL'!A$1:B$8,2,)</f>
        <v>0.40708</v>
      </c>
      <c r="K258">
        <f>VLOOKUP(H258,'[2]Winning index-BBL'!A$1:B$8,2,)</f>
        <v>0.40708</v>
      </c>
      <c r="L258">
        <f t="shared" si="3"/>
        <v>0</v>
      </c>
    </row>
    <row r="259" spans="1:12" x14ac:dyDescent="0.35">
      <c r="A259">
        <v>1152535</v>
      </c>
      <c r="B259" t="s">
        <v>253</v>
      </c>
      <c r="C259" s="5">
        <v>43474</v>
      </c>
      <c r="D259" t="s">
        <v>334</v>
      </c>
      <c r="E259" t="s">
        <v>255</v>
      </c>
      <c r="F259" t="s">
        <v>256</v>
      </c>
      <c r="G259" t="s">
        <v>266</v>
      </c>
      <c r="H259" t="s">
        <v>266</v>
      </c>
      <c r="I259">
        <f>VLOOKUP(F259,'[2]Winning index-BBL'!A$1:B$8,2,)</f>
        <v>0.54867299999999997</v>
      </c>
      <c r="J259">
        <f>VLOOKUP(G259,'[2]Winning index-BBL'!A$1:B$8,2,)</f>
        <v>0.59292</v>
      </c>
      <c r="K259">
        <f>VLOOKUP(H259,'[2]Winning index-BBL'!A$1:B$8,2,)</f>
        <v>0.59292</v>
      </c>
      <c r="L259">
        <f t="shared" ref="L259:L322" si="4">IF(OR(K259&gt;J259,K259&gt;I259),0,1)</f>
        <v>0</v>
      </c>
    </row>
    <row r="260" spans="1:12" x14ac:dyDescent="0.35">
      <c r="A260">
        <v>1152536</v>
      </c>
      <c r="B260" t="s">
        <v>268</v>
      </c>
      <c r="C260" s="5">
        <v>43475</v>
      </c>
      <c r="D260" t="s">
        <v>406</v>
      </c>
      <c r="E260" t="s">
        <v>270</v>
      </c>
      <c r="F260" t="s">
        <v>252</v>
      </c>
      <c r="G260" t="s">
        <v>262</v>
      </c>
      <c r="H260" t="s">
        <v>262</v>
      </c>
      <c r="I260">
        <f>VLOOKUP(F260,'[2]Winning index-BBL'!A$1:B$8,2,)</f>
        <v>0.40708</v>
      </c>
      <c r="J260">
        <f>VLOOKUP(G260,'[2]Winning index-BBL'!A$1:B$8,2,)</f>
        <v>0.40708</v>
      </c>
      <c r="K260">
        <f>VLOOKUP(H260,'[2]Winning index-BBL'!A$1:B$8,2,)</f>
        <v>0.40708</v>
      </c>
      <c r="L260">
        <f t="shared" si="4"/>
        <v>1</v>
      </c>
    </row>
    <row r="261" spans="1:12" x14ac:dyDescent="0.35">
      <c r="A261">
        <v>1152537</v>
      </c>
      <c r="B261" t="s">
        <v>258</v>
      </c>
      <c r="C261" s="5">
        <v>43476</v>
      </c>
      <c r="D261" t="s">
        <v>390</v>
      </c>
      <c r="E261" t="s">
        <v>260</v>
      </c>
      <c r="F261" t="s">
        <v>261</v>
      </c>
      <c r="G261" t="s">
        <v>256</v>
      </c>
      <c r="H261" t="s">
        <v>261</v>
      </c>
      <c r="I261">
        <f>VLOOKUP(F261,'[2]Winning index-BBL'!A$1:B$8,2,)</f>
        <v>0.51327400000000001</v>
      </c>
      <c r="J261">
        <f>VLOOKUP(G261,'[2]Winning index-BBL'!A$1:B$8,2,)</f>
        <v>0.54867299999999997</v>
      </c>
      <c r="K261">
        <f>VLOOKUP(H261,'[2]Winning index-BBL'!A$1:B$8,2,)</f>
        <v>0.51327400000000001</v>
      </c>
      <c r="L261">
        <f t="shared" si="4"/>
        <v>1</v>
      </c>
    </row>
    <row r="262" spans="1:12" x14ac:dyDescent="0.35">
      <c r="A262">
        <v>1152538</v>
      </c>
      <c r="B262" t="s">
        <v>248</v>
      </c>
      <c r="C262" s="5">
        <v>43478</v>
      </c>
      <c r="D262" t="s">
        <v>358</v>
      </c>
      <c r="E262" t="s">
        <v>344</v>
      </c>
      <c r="F262" t="s">
        <v>257</v>
      </c>
      <c r="G262" t="s">
        <v>261</v>
      </c>
      <c r="H262" t="s">
        <v>257</v>
      </c>
      <c r="I262">
        <f>VLOOKUP(F262,'[2]Winning index-BBL'!A$1:B$8,2,)</f>
        <v>0.39822999999999997</v>
      </c>
      <c r="J262">
        <f>VLOOKUP(G262,'[2]Winning index-BBL'!A$1:B$8,2,)</f>
        <v>0.51327400000000001</v>
      </c>
      <c r="K262">
        <f>VLOOKUP(H262,'[2]Winning index-BBL'!A$1:B$8,2,)</f>
        <v>0.39822999999999997</v>
      </c>
      <c r="L262">
        <f t="shared" si="4"/>
        <v>1</v>
      </c>
    </row>
    <row r="263" spans="1:12" x14ac:dyDescent="0.35">
      <c r="A263">
        <v>1152539</v>
      </c>
      <c r="B263" t="s">
        <v>382</v>
      </c>
      <c r="C263" s="5">
        <v>43478</v>
      </c>
      <c r="D263" t="s">
        <v>407</v>
      </c>
      <c r="E263" t="s">
        <v>408</v>
      </c>
      <c r="F263" t="s">
        <v>262</v>
      </c>
      <c r="G263" t="s">
        <v>252</v>
      </c>
      <c r="H263" t="s">
        <v>252</v>
      </c>
      <c r="I263">
        <f>VLOOKUP(F263,'[2]Winning index-BBL'!A$1:B$8,2,)</f>
        <v>0.40708</v>
      </c>
      <c r="J263">
        <f>VLOOKUP(G263,'[2]Winning index-BBL'!A$1:B$8,2,)</f>
        <v>0.40708</v>
      </c>
      <c r="K263">
        <f>VLOOKUP(H263,'[2]Winning index-BBL'!A$1:B$8,2,)</f>
        <v>0.40708</v>
      </c>
      <c r="L263">
        <f t="shared" si="4"/>
        <v>1</v>
      </c>
    </row>
    <row r="264" spans="1:12" x14ac:dyDescent="0.35">
      <c r="A264">
        <v>1152540</v>
      </c>
      <c r="B264" t="s">
        <v>263</v>
      </c>
      <c r="C264" s="5">
        <v>43478</v>
      </c>
      <c r="D264" t="s">
        <v>353</v>
      </c>
      <c r="E264" t="s">
        <v>395</v>
      </c>
      <c r="F264" t="s">
        <v>266</v>
      </c>
      <c r="G264" t="s">
        <v>251</v>
      </c>
      <c r="H264" t="s">
        <v>266</v>
      </c>
      <c r="I264">
        <f>VLOOKUP(F264,'[2]Winning index-BBL'!A$1:B$8,2,)</f>
        <v>0.59292</v>
      </c>
      <c r="J264">
        <f>VLOOKUP(G264,'[2]Winning index-BBL'!A$1:B$8,2,)</f>
        <v>0.57522099999999998</v>
      </c>
      <c r="K264">
        <f>VLOOKUP(H264,'[2]Winning index-BBL'!A$1:B$8,2,)</f>
        <v>0.59292</v>
      </c>
      <c r="L264">
        <f t="shared" si="4"/>
        <v>0</v>
      </c>
    </row>
    <row r="265" spans="1:12" x14ac:dyDescent="0.35">
      <c r="A265">
        <v>1152541</v>
      </c>
      <c r="B265" t="s">
        <v>253</v>
      </c>
      <c r="C265" s="5">
        <v>43479</v>
      </c>
      <c r="D265" t="s">
        <v>361</v>
      </c>
      <c r="E265" t="s">
        <v>255</v>
      </c>
      <c r="F265" t="s">
        <v>256</v>
      </c>
      <c r="G265" t="s">
        <v>267</v>
      </c>
      <c r="H265" t="s">
        <v>267</v>
      </c>
      <c r="I265">
        <f>VLOOKUP(F265,'[2]Winning index-BBL'!A$1:B$8,2,)</f>
        <v>0.54867299999999997</v>
      </c>
      <c r="J265">
        <f>VLOOKUP(G265,'[2]Winning index-BBL'!A$1:B$8,2,)</f>
        <v>0.49557499999999999</v>
      </c>
      <c r="K265">
        <f>VLOOKUP(H265,'[2]Winning index-BBL'!A$1:B$8,2,)</f>
        <v>0.49557499999999999</v>
      </c>
      <c r="L265">
        <f t="shared" si="4"/>
        <v>1</v>
      </c>
    </row>
    <row r="266" spans="1:12" x14ac:dyDescent="0.35">
      <c r="A266">
        <v>1152542</v>
      </c>
      <c r="B266" t="s">
        <v>248</v>
      </c>
      <c r="C266" s="5">
        <v>43481</v>
      </c>
      <c r="D266" t="s">
        <v>304</v>
      </c>
      <c r="E266" t="s">
        <v>250</v>
      </c>
      <c r="F266" t="s">
        <v>251</v>
      </c>
      <c r="G266" t="s">
        <v>262</v>
      </c>
      <c r="H266" t="s">
        <v>262</v>
      </c>
      <c r="I266">
        <f>VLOOKUP(F266,'[2]Winning index-BBL'!A$1:B$8,2,)</f>
        <v>0.57522099999999998</v>
      </c>
      <c r="J266">
        <f>VLOOKUP(G266,'[2]Winning index-BBL'!A$1:B$8,2,)</f>
        <v>0.40708</v>
      </c>
      <c r="K266">
        <f>VLOOKUP(H266,'[2]Winning index-BBL'!A$1:B$8,2,)</f>
        <v>0.40708</v>
      </c>
      <c r="L266">
        <f t="shared" si="4"/>
        <v>1</v>
      </c>
    </row>
    <row r="267" spans="1:12" x14ac:dyDescent="0.35">
      <c r="A267">
        <v>1152543</v>
      </c>
      <c r="B267" t="s">
        <v>268</v>
      </c>
      <c r="C267" s="5">
        <v>43482</v>
      </c>
      <c r="D267" t="s">
        <v>191</v>
      </c>
      <c r="E267" t="s">
        <v>270</v>
      </c>
      <c r="F267" t="s">
        <v>252</v>
      </c>
      <c r="G267" t="s">
        <v>257</v>
      </c>
      <c r="H267" t="s">
        <v>191</v>
      </c>
      <c r="I267">
        <f>VLOOKUP(F267,'[2]Winning index-BBL'!A$1:B$8,2,)</f>
        <v>0.40708</v>
      </c>
      <c r="J267">
        <f>VLOOKUP(G267,'[2]Winning index-BBL'!A$1:B$8,2,)</f>
        <v>0.39822999999999997</v>
      </c>
      <c r="K267" t="e">
        <f>VLOOKUP(H267,'[2]Winning index-BBL'!A$1:B$8,2,)</f>
        <v>#N/A</v>
      </c>
      <c r="L267" t="e">
        <f t="shared" si="4"/>
        <v>#N/A</v>
      </c>
    </row>
    <row r="268" spans="1:12" x14ac:dyDescent="0.35">
      <c r="A268">
        <v>1152544</v>
      </c>
      <c r="B268" t="s">
        <v>263</v>
      </c>
      <c r="C268" s="5">
        <v>43483</v>
      </c>
      <c r="D268" t="s">
        <v>409</v>
      </c>
      <c r="E268" t="s">
        <v>395</v>
      </c>
      <c r="F268" t="s">
        <v>266</v>
      </c>
      <c r="G268" t="s">
        <v>267</v>
      </c>
      <c r="H268" t="s">
        <v>267</v>
      </c>
      <c r="I268">
        <f>VLOOKUP(F268,'[2]Winning index-BBL'!A$1:B$8,2,)</f>
        <v>0.59292</v>
      </c>
      <c r="J268">
        <f>VLOOKUP(G268,'[2]Winning index-BBL'!A$1:B$8,2,)</f>
        <v>0.49557499999999999</v>
      </c>
      <c r="K268">
        <f>VLOOKUP(H268,'[2]Winning index-BBL'!A$1:B$8,2,)</f>
        <v>0.49557499999999999</v>
      </c>
      <c r="L268">
        <f t="shared" si="4"/>
        <v>1</v>
      </c>
    </row>
    <row r="269" spans="1:12" x14ac:dyDescent="0.35">
      <c r="A269">
        <v>1152545</v>
      </c>
      <c r="B269" t="s">
        <v>253</v>
      </c>
      <c r="C269" s="5">
        <v>43484</v>
      </c>
      <c r="D269" t="s">
        <v>355</v>
      </c>
      <c r="E269" t="s">
        <v>275</v>
      </c>
      <c r="F269" t="s">
        <v>262</v>
      </c>
      <c r="G269" t="s">
        <v>256</v>
      </c>
      <c r="H269" t="s">
        <v>256</v>
      </c>
      <c r="I269">
        <f>VLOOKUP(F269,'[2]Winning index-BBL'!A$1:B$8,2,)</f>
        <v>0.40708</v>
      </c>
      <c r="J269">
        <f>VLOOKUP(G269,'[2]Winning index-BBL'!A$1:B$8,2,)</f>
        <v>0.54867299999999997</v>
      </c>
      <c r="K269">
        <f>VLOOKUP(H269,'[2]Winning index-BBL'!A$1:B$8,2,)</f>
        <v>0.54867299999999997</v>
      </c>
      <c r="L269">
        <f t="shared" si="4"/>
        <v>0</v>
      </c>
    </row>
    <row r="270" spans="1:12" x14ac:dyDescent="0.35">
      <c r="A270">
        <v>1152546</v>
      </c>
      <c r="B270" t="s">
        <v>248</v>
      </c>
      <c r="C270" s="5">
        <v>43485</v>
      </c>
      <c r="D270" t="s">
        <v>410</v>
      </c>
      <c r="E270" t="s">
        <v>250</v>
      </c>
      <c r="F270" t="s">
        <v>251</v>
      </c>
      <c r="G270" t="s">
        <v>252</v>
      </c>
      <c r="H270" t="s">
        <v>251</v>
      </c>
      <c r="I270">
        <f>VLOOKUP(F270,'[2]Winning index-BBL'!A$1:B$8,2,)</f>
        <v>0.57522099999999998</v>
      </c>
      <c r="J270">
        <f>VLOOKUP(G270,'[2]Winning index-BBL'!A$1:B$8,2,)</f>
        <v>0.40708</v>
      </c>
      <c r="K270">
        <f>VLOOKUP(H270,'[2]Winning index-BBL'!A$1:B$8,2,)</f>
        <v>0.57522099999999998</v>
      </c>
      <c r="L270">
        <f t="shared" si="4"/>
        <v>0</v>
      </c>
    </row>
    <row r="271" spans="1:12" x14ac:dyDescent="0.35">
      <c r="A271">
        <v>1152547</v>
      </c>
      <c r="B271" t="s">
        <v>258</v>
      </c>
      <c r="C271" s="5">
        <v>43486</v>
      </c>
      <c r="D271" t="s">
        <v>394</v>
      </c>
      <c r="E271" t="s">
        <v>260</v>
      </c>
      <c r="F271" t="s">
        <v>261</v>
      </c>
      <c r="G271" t="s">
        <v>267</v>
      </c>
      <c r="H271" t="s">
        <v>267</v>
      </c>
      <c r="I271">
        <f>VLOOKUP(F271,'[2]Winning index-BBL'!A$1:B$8,2,)</f>
        <v>0.51327400000000001</v>
      </c>
      <c r="J271">
        <f>VLOOKUP(G271,'[2]Winning index-BBL'!A$1:B$8,2,)</f>
        <v>0.49557499999999999</v>
      </c>
      <c r="K271">
        <f>VLOOKUP(H271,'[2]Winning index-BBL'!A$1:B$8,2,)</f>
        <v>0.49557499999999999</v>
      </c>
      <c r="L271">
        <f t="shared" si="4"/>
        <v>1</v>
      </c>
    </row>
    <row r="272" spans="1:12" x14ac:dyDescent="0.35">
      <c r="A272">
        <v>1152548</v>
      </c>
      <c r="B272" t="s">
        <v>248</v>
      </c>
      <c r="C272" s="5">
        <v>43487</v>
      </c>
      <c r="D272" t="s">
        <v>411</v>
      </c>
      <c r="E272" t="s">
        <v>344</v>
      </c>
      <c r="F272" t="s">
        <v>257</v>
      </c>
      <c r="G272" t="s">
        <v>262</v>
      </c>
      <c r="H272" t="s">
        <v>262</v>
      </c>
      <c r="I272">
        <f>VLOOKUP(F272,'[2]Winning index-BBL'!A$1:B$8,2,)</f>
        <v>0.39822999999999997</v>
      </c>
      <c r="J272">
        <f>VLOOKUP(G272,'[2]Winning index-BBL'!A$1:B$8,2,)</f>
        <v>0.40708</v>
      </c>
      <c r="K272">
        <f>VLOOKUP(H272,'[2]Winning index-BBL'!A$1:B$8,2,)</f>
        <v>0.40708</v>
      </c>
      <c r="L272">
        <f t="shared" si="4"/>
        <v>0</v>
      </c>
    </row>
    <row r="273" spans="1:12" x14ac:dyDescent="0.35">
      <c r="A273">
        <v>1152549</v>
      </c>
      <c r="B273" t="s">
        <v>412</v>
      </c>
      <c r="C273" s="5">
        <v>43488</v>
      </c>
      <c r="D273" t="s">
        <v>317</v>
      </c>
      <c r="E273" t="s">
        <v>413</v>
      </c>
      <c r="F273" t="s">
        <v>256</v>
      </c>
      <c r="G273" t="s">
        <v>261</v>
      </c>
      <c r="H273" t="s">
        <v>256</v>
      </c>
      <c r="I273">
        <f>VLOOKUP(F273,'[2]Winning index-BBL'!A$1:B$8,2,)</f>
        <v>0.54867299999999997</v>
      </c>
      <c r="J273">
        <f>VLOOKUP(G273,'[2]Winning index-BBL'!A$1:B$8,2,)</f>
        <v>0.51327400000000001</v>
      </c>
      <c r="K273">
        <f>VLOOKUP(H273,'[2]Winning index-BBL'!A$1:B$8,2,)</f>
        <v>0.54867299999999997</v>
      </c>
      <c r="L273">
        <f t="shared" si="4"/>
        <v>0</v>
      </c>
    </row>
    <row r="274" spans="1:12" x14ac:dyDescent="0.35">
      <c r="A274">
        <v>1152550</v>
      </c>
      <c r="B274" t="s">
        <v>248</v>
      </c>
      <c r="C274" s="5">
        <v>43488</v>
      </c>
      <c r="D274" t="s">
        <v>414</v>
      </c>
      <c r="E274" t="s">
        <v>250</v>
      </c>
      <c r="F274" t="s">
        <v>251</v>
      </c>
      <c r="G274" t="s">
        <v>267</v>
      </c>
      <c r="H274" t="s">
        <v>251</v>
      </c>
      <c r="I274">
        <f>VLOOKUP(F274,'[2]Winning index-BBL'!A$1:B$8,2,)</f>
        <v>0.57522099999999998</v>
      </c>
      <c r="J274">
        <f>VLOOKUP(G274,'[2]Winning index-BBL'!A$1:B$8,2,)</f>
        <v>0.49557499999999999</v>
      </c>
      <c r="K274">
        <f>VLOOKUP(H274,'[2]Winning index-BBL'!A$1:B$8,2,)</f>
        <v>0.57522099999999998</v>
      </c>
      <c r="L274">
        <f t="shared" si="4"/>
        <v>0</v>
      </c>
    </row>
    <row r="275" spans="1:12" x14ac:dyDescent="0.35">
      <c r="A275">
        <v>1152551</v>
      </c>
      <c r="B275" t="s">
        <v>263</v>
      </c>
      <c r="C275" s="5">
        <v>43489</v>
      </c>
      <c r="D275" t="s">
        <v>404</v>
      </c>
      <c r="E275" t="s">
        <v>395</v>
      </c>
      <c r="F275" t="s">
        <v>266</v>
      </c>
      <c r="G275" t="s">
        <v>257</v>
      </c>
      <c r="H275" t="s">
        <v>257</v>
      </c>
      <c r="I275">
        <f>VLOOKUP(F275,'[2]Winning index-BBL'!A$1:B$8,2,)</f>
        <v>0.59292</v>
      </c>
      <c r="J275">
        <f>VLOOKUP(G275,'[2]Winning index-BBL'!A$1:B$8,2,)</f>
        <v>0.39822999999999997</v>
      </c>
      <c r="K275">
        <f>VLOOKUP(H275,'[2]Winning index-BBL'!A$1:B$8,2,)</f>
        <v>0.39822999999999997</v>
      </c>
      <c r="L275">
        <f t="shared" si="4"/>
        <v>1</v>
      </c>
    </row>
    <row r="276" spans="1:12" x14ac:dyDescent="0.35">
      <c r="A276">
        <v>1152552</v>
      </c>
      <c r="B276" t="s">
        <v>253</v>
      </c>
      <c r="C276" s="5">
        <v>43492</v>
      </c>
      <c r="D276" t="s">
        <v>355</v>
      </c>
      <c r="E276" t="s">
        <v>255</v>
      </c>
      <c r="F276" t="s">
        <v>256</v>
      </c>
      <c r="G276" t="s">
        <v>252</v>
      </c>
      <c r="H276" t="s">
        <v>256</v>
      </c>
      <c r="I276">
        <f>VLOOKUP(F276,'[2]Winning index-BBL'!A$1:B$8,2,)</f>
        <v>0.54867299999999997</v>
      </c>
      <c r="J276">
        <f>VLOOKUP(G276,'[2]Winning index-BBL'!A$1:B$8,2,)</f>
        <v>0.40708</v>
      </c>
      <c r="K276">
        <f>VLOOKUP(H276,'[2]Winning index-BBL'!A$1:B$8,2,)</f>
        <v>0.54867299999999997</v>
      </c>
      <c r="L276">
        <f t="shared" si="4"/>
        <v>0</v>
      </c>
    </row>
    <row r="277" spans="1:12" x14ac:dyDescent="0.35">
      <c r="A277">
        <v>1152553</v>
      </c>
      <c r="B277" t="s">
        <v>263</v>
      </c>
      <c r="C277" s="5">
        <v>43493</v>
      </c>
      <c r="D277" t="s">
        <v>352</v>
      </c>
      <c r="E277" t="s">
        <v>395</v>
      </c>
      <c r="F277" t="s">
        <v>266</v>
      </c>
      <c r="G277" t="s">
        <v>262</v>
      </c>
      <c r="H277" t="s">
        <v>262</v>
      </c>
      <c r="I277">
        <f>VLOOKUP(F277,'[2]Winning index-BBL'!A$1:B$8,2,)</f>
        <v>0.59292</v>
      </c>
      <c r="J277">
        <f>VLOOKUP(G277,'[2]Winning index-BBL'!A$1:B$8,2,)</f>
        <v>0.40708</v>
      </c>
      <c r="K277">
        <f>VLOOKUP(H277,'[2]Winning index-BBL'!A$1:B$8,2,)</f>
        <v>0.40708</v>
      </c>
      <c r="L277">
        <f t="shared" si="4"/>
        <v>1</v>
      </c>
    </row>
    <row r="278" spans="1:12" x14ac:dyDescent="0.35">
      <c r="A278">
        <v>1152554</v>
      </c>
      <c r="B278" t="s">
        <v>271</v>
      </c>
      <c r="C278" s="5">
        <v>43494</v>
      </c>
      <c r="D278" t="s">
        <v>361</v>
      </c>
      <c r="E278" t="s">
        <v>273</v>
      </c>
      <c r="F278" t="s">
        <v>267</v>
      </c>
      <c r="G278" t="s">
        <v>252</v>
      </c>
      <c r="H278" t="s">
        <v>267</v>
      </c>
      <c r="I278">
        <f>VLOOKUP(F278,'[2]Winning index-BBL'!A$1:B$8,2,)</f>
        <v>0.49557499999999999</v>
      </c>
      <c r="J278">
        <f>VLOOKUP(G278,'[2]Winning index-BBL'!A$1:B$8,2,)</f>
        <v>0.40708</v>
      </c>
      <c r="K278">
        <f>VLOOKUP(H278,'[2]Winning index-BBL'!A$1:B$8,2,)</f>
        <v>0.49557499999999999</v>
      </c>
      <c r="L278">
        <f t="shared" si="4"/>
        <v>0</v>
      </c>
    </row>
    <row r="279" spans="1:12" x14ac:dyDescent="0.35">
      <c r="A279">
        <v>1152555</v>
      </c>
      <c r="B279" t="s">
        <v>248</v>
      </c>
      <c r="C279" s="5">
        <v>43494</v>
      </c>
      <c r="D279" t="s">
        <v>415</v>
      </c>
      <c r="E279" t="s">
        <v>250</v>
      </c>
      <c r="F279" t="s">
        <v>251</v>
      </c>
      <c r="G279" t="s">
        <v>261</v>
      </c>
      <c r="H279" t="s">
        <v>251</v>
      </c>
      <c r="I279">
        <f>VLOOKUP(F279,'[2]Winning index-BBL'!A$1:B$8,2,)</f>
        <v>0.57522099999999998</v>
      </c>
      <c r="J279">
        <f>VLOOKUP(G279,'[2]Winning index-BBL'!A$1:B$8,2,)</f>
        <v>0.51327400000000001</v>
      </c>
      <c r="K279">
        <f>VLOOKUP(H279,'[2]Winning index-BBL'!A$1:B$8,2,)</f>
        <v>0.57522099999999998</v>
      </c>
      <c r="L279">
        <f t="shared" si="4"/>
        <v>0</v>
      </c>
    </row>
    <row r="280" spans="1:12" x14ac:dyDescent="0.35">
      <c r="A280">
        <v>1152556</v>
      </c>
      <c r="B280" t="s">
        <v>253</v>
      </c>
      <c r="C280" s="5">
        <v>43495</v>
      </c>
      <c r="D280" t="s">
        <v>329</v>
      </c>
      <c r="E280" t="s">
        <v>275</v>
      </c>
      <c r="F280" t="s">
        <v>262</v>
      </c>
      <c r="G280" t="s">
        <v>257</v>
      </c>
      <c r="H280" t="s">
        <v>262</v>
      </c>
      <c r="I280">
        <f>VLOOKUP(F280,'[2]Winning index-BBL'!A$1:B$8,2,)</f>
        <v>0.40708</v>
      </c>
      <c r="J280">
        <f>VLOOKUP(G280,'[2]Winning index-BBL'!A$1:B$8,2,)</f>
        <v>0.39822999999999997</v>
      </c>
      <c r="K280">
        <f>VLOOKUP(H280,'[2]Winning index-BBL'!A$1:B$8,2,)</f>
        <v>0.40708</v>
      </c>
      <c r="L280">
        <f t="shared" si="4"/>
        <v>0</v>
      </c>
    </row>
    <row r="281" spans="1:12" x14ac:dyDescent="0.35">
      <c r="A281">
        <v>1152557</v>
      </c>
      <c r="B281" t="s">
        <v>378</v>
      </c>
      <c r="C281" s="5">
        <v>43496</v>
      </c>
      <c r="D281" t="s">
        <v>396</v>
      </c>
      <c r="E281" t="s">
        <v>380</v>
      </c>
      <c r="F281" t="s">
        <v>267</v>
      </c>
      <c r="G281" t="s">
        <v>261</v>
      </c>
      <c r="H281" t="s">
        <v>261</v>
      </c>
      <c r="I281">
        <f>VLOOKUP(F281,'[2]Winning index-BBL'!A$1:B$8,2,)</f>
        <v>0.49557499999999999</v>
      </c>
      <c r="J281">
        <f>VLOOKUP(G281,'[2]Winning index-BBL'!A$1:B$8,2,)</f>
        <v>0.51327400000000001</v>
      </c>
      <c r="K281">
        <f>VLOOKUP(H281,'[2]Winning index-BBL'!A$1:B$8,2,)</f>
        <v>0.51327400000000001</v>
      </c>
      <c r="L281">
        <f t="shared" si="4"/>
        <v>0</v>
      </c>
    </row>
    <row r="282" spans="1:12" x14ac:dyDescent="0.35">
      <c r="A282">
        <v>1152558</v>
      </c>
      <c r="B282" t="s">
        <v>268</v>
      </c>
      <c r="C282" s="5">
        <v>43497</v>
      </c>
      <c r="D282" t="s">
        <v>405</v>
      </c>
      <c r="E282" t="s">
        <v>270</v>
      </c>
      <c r="F282" t="s">
        <v>252</v>
      </c>
      <c r="G282" t="s">
        <v>266</v>
      </c>
      <c r="H282" t="s">
        <v>252</v>
      </c>
      <c r="I282">
        <f>VLOOKUP(F282,'[2]Winning index-BBL'!A$1:B$8,2,)</f>
        <v>0.40708</v>
      </c>
      <c r="J282">
        <f>VLOOKUP(G282,'[2]Winning index-BBL'!A$1:B$8,2,)</f>
        <v>0.59292</v>
      </c>
      <c r="K282">
        <f>VLOOKUP(H282,'[2]Winning index-BBL'!A$1:B$8,2,)</f>
        <v>0.40708</v>
      </c>
      <c r="L282">
        <f t="shared" si="4"/>
        <v>1</v>
      </c>
    </row>
    <row r="283" spans="1:12" x14ac:dyDescent="0.35">
      <c r="A283">
        <v>1152559</v>
      </c>
      <c r="B283" t="s">
        <v>248</v>
      </c>
      <c r="C283" s="5">
        <v>43498</v>
      </c>
      <c r="D283" t="s">
        <v>309</v>
      </c>
      <c r="E283" t="s">
        <v>250</v>
      </c>
      <c r="F283" t="s">
        <v>251</v>
      </c>
      <c r="G283" t="s">
        <v>257</v>
      </c>
      <c r="H283" t="s">
        <v>251</v>
      </c>
      <c r="I283">
        <f>VLOOKUP(F283,'[2]Winning index-BBL'!A$1:B$8,2,)</f>
        <v>0.57522099999999998</v>
      </c>
      <c r="J283">
        <f>VLOOKUP(G283,'[2]Winning index-BBL'!A$1:B$8,2,)</f>
        <v>0.39822999999999997</v>
      </c>
      <c r="K283">
        <f>VLOOKUP(H283,'[2]Winning index-BBL'!A$1:B$8,2,)</f>
        <v>0.57522099999999998</v>
      </c>
      <c r="L283">
        <f t="shared" si="4"/>
        <v>0</v>
      </c>
    </row>
    <row r="284" spans="1:12" x14ac:dyDescent="0.35">
      <c r="A284">
        <v>1152560</v>
      </c>
      <c r="B284" t="s">
        <v>258</v>
      </c>
      <c r="C284" s="5">
        <v>43499</v>
      </c>
      <c r="D284" t="s">
        <v>416</v>
      </c>
      <c r="E284" t="s">
        <v>260</v>
      </c>
      <c r="F284" t="s">
        <v>261</v>
      </c>
      <c r="G284" t="s">
        <v>252</v>
      </c>
      <c r="H284" t="s">
        <v>252</v>
      </c>
      <c r="I284">
        <f>VLOOKUP(F284,'[2]Winning index-BBL'!A$1:B$8,2,)</f>
        <v>0.51327400000000001</v>
      </c>
      <c r="J284">
        <f>VLOOKUP(G284,'[2]Winning index-BBL'!A$1:B$8,2,)</f>
        <v>0.40708</v>
      </c>
      <c r="K284">
        <f>VLOOKUP(H284,'[2]Winning index-BBL'!A$1:B$8,2,)</f>
        <v>0.40708</v>
      </c>
      <c r="L284">
        <f t="shared" si="4"/>
        <v>1</v>
      </c>
    </row>
    <row r="285" spans="1:12" x14ac:dyDescent="0.35">
      <c r="A285">
        <v>1152561</v>
      </c>
      <c r="B285" t="s">
        <v>263</v>
      </c>
      <c r="C285" s="5">
        <v>43499</v>
      </c>
      <c r="D285" t="s">
        <v>362</v>
      </c>
      <c r="E285" t="s">
        <v>395</v>
      </c>
      <c r="F285" t="s">
        <v>266</v>
      </c>
      <c r="G285" t="s">
        <v>256</v>
      </c>
      <c r="H285" t="s">
        <v>266</v>
      </c>
      <c r="I285">
        <f>VLOOKUP(F285,'[2]Winning index-BBL'!A$1:B$8,2,)</f>
        <v>0.59292</v>
      </c>
      <c r="J285">
        <f>VLOOKUP(G285,'[2]Winning index-BBL'!A$1:B$8,2,)</f>
        <v>0.54867299999999997</v>
      </c>
      <c r="K285">
        <f>VLOOKUP(H285,'[2]Winning index-BBL'!A$1:B$8,2,)</f>
        <v>0.59292</v>
      </c>
      <c r="L285">
        <f t="shared" si="4"/>
        <v>0</v>
      </c>
    </row>
    <row r="286" spans="1:12" x14ac:dyDescent="0.35">
      <c r="A286">
        <v>1152562</v>
      </c>
      <c r="B286" t="s">
        <v>271</v>
      </c>
      <c r="C286" s="5">
        <v>43503</v>
      </c>
      <c r="D286" t="s">
        <v>394</v>
      </c>
      <c r="E286" t="s">
        <v>273</v>
      </c>
      <c r="F286" t="s">
        <v>267</v>
      </c>
      <c r="G286" t="s">
        <v>262</v>
      </c>
      <c r="H286" t="s">
        <v>267</v>
      </c>
      <c r="I286">
        <f>VLOOKUP(F286,'[2]Winning index-BBL'!A$1:B$8,2,)</f>
        <v>0.49557499999999999</v>
      </c>
      <c r="J286">
        <f>VLOOKUP(G286,'[2]Winning index-BBL'!A$1:B$8,2,)</f>
        <v>0.40708</v>
      </c>
      <c r="K286">
        <f>VLOOKUP(H286,'[2]Winning index-BBL'!A$1:B$8,2,)</f>
        <v>0.49557499999999999</v>
      </c>
      <c r="L286">
        <f t="shared" si="4"/>
        <v>0</v>
      </c>
    </row>
    <row r="287" spans="1:12" x14ac:dyDescent="0.35">
      <c r="A287">
        <v>1152563</v>
      </c>
      <c r="B287" t="s">
        <v>268</v>
      </c>
      <c r="C287" s="5">
        <v>43504</v>
      </c>
      <c r="D287" t="s">
        <v>305</v>
      </c>
      <c r="E287" t="s">
        <v>270</v>
      </c>
      <c r="F287" t="s">
        <v>252</v>
      </c>
      <c r="G287" t="s">
        <v>256</v>
      </c>
      <c r="H287" t="s">
        <v>252</v>
      </c>
      <c r="I287">
        <f>VLOOKUP(F287,'[2]Winning index-BBL'!A$1:B$8,2,)</f>
        <v>0.40708</v>
      </c>
      <c r="J287">
        <f>VLOOKUP(G287,'[2]Winning index-BBL'!A$1:B$8,2,)</f>
        <v>0.54867299999999997</v>
      </c>
      <c r="K287">
        <f>VLOOKUP(H287,'[2]Winning index-BBL'!A$1:B$8,2,)</f>
        <v>0.40708</v>
      </c>
      <c r="L287">
        <f t="shared" si="4"/>
        <v>1</v>
      </c>
    </row>
    <row r="288" spans="1:12" x14ac:dyDescent="0.35">
      <c r="A288">
        <v>1152564</v>
      </c>
      <c r="B288" t="s">
        <v>258</v>
      </c>
      <c r="C288" s="5">
        <v>43505</v>
      </c>
      <c r="D288" t="s">
        <v>417</v>
      </c>
      <c r="E288" t="s">
        <v>260</v>
      </c>
      <c r="F288" t="s">
        <v>261</v>
      </c>
      <c r="G288" t="s">
        <v>266</v>
      </c>
      <c r="H288" t="s">
        <v>261</v>
      </c>
      <c r="I288">
        <f>VLOOKUP(F288,'[2]Winning index-BBL'!A$1:B$8,2,)</f>
        <v>0.51327400000000001</v>
      </c>
      <c r="J288">
        <f>VLOOKUP(G288,'[2]Winning index-BBL'!A$1:B$8,2,)</f>
        <v>0.59292</v>
      </c>
      <c r="K288">
        <f>VLOOKUP(H288,'[2]Winning index-BBL'!A$1:B$8,2,)</f>
        <v>0.51327400000000001</v>
      </c>
      <c r="L288">
        <f t="shared" si="4"/>
        <v>1</v>
      </c>
    </row>
    <row r="289" spans="1:12" x14ac:dyDescent="0.35">
      <c r="A289">
        <v>1152565</v>
      </c>
      <c r="B289" t="s">
        <v>346</v>
      </c>
      <c r="C289" s="5">
        <v>43505</v>
      </c>
      <c r="D289" t="s">
        <v>418</v>
      </c>
      <c r="E289" t="s">
        <v>347</v>
      </c>
      <c r="F289" t="s">
        <v>257</v>
      </c>
      <c r="G289" t="s">
        <v>267</v>
      </c>
      <c r="H289" t="s">
        <v>257</v>
      </c>
      <c r="I289">
        <f>VLOOKUP(F289,'[2]Winning index-BBL'!A$1:B$8,2,)</f>
        <v>0.39822999999999997</v>
      </c>
      <c r="J289">
        <f>VLOOKUP(G289,'[2]Winning index-BBL'!A$1:B$8,2,)</f>
        <v>0.49557499999999999</v>
      </c>
      <c r="K289">
        <f>VLOOKUP(H289,'[2]Winning index-BBL'!A$1:B$8,2,)</f>
        <v>0.39822999999999997</v>
      </c>
      <c r="L289">
        <f t="shared" si="4"/>
        <v>1</v>
      </c>
    </row>
    <row r="290" spans="1:12" x14ac:dyDescent="0.35">
      <c r="A290">
        <v>1152566</v>
      </c>
      <c r="B290" t="s">
        <v>253</v>
      </c>
      <c r="C290" s="5">
        <v>43506</v>
      </c>
      <c r="D290" t="s">
        <v>318</v>
      </c>
      <c r="E290" t="s">
        <v>255</v>
      </c>
      <c r="F290" t="s">
        <v>256</v>
      </c>
      <c r="G290" t="s">
        <v>251</v>
      </c>
      <c r="H290" t="s">
        <v>256</v>
      </c>
      <c r="I290">
        <f>VLOOKUP(F290,'[2]Winning index-BBL'!A$1:B$8,2,)</f>
        <v>0.54867299999999997</v>
      </c>
      <c r="J290">
        <f>VLOOKUP(G290,'[2]Winning index-BBL'!A$1:B$8,2,)</f>
        <v>0.57522099999999998</v>
      </c>
      <c r="K290">
        <f>VLOOKUP(H290,'[2]Winning index-BBL'!A$1:B$8,2,)</f>
        <v>0.54867299999999997</v>
      </c>
      <c r="L290">
        <f t="shared" si="4"/>
        <v>1</v>
      </c>
    </row>
    <row r="291" spans="1:12" x14ac:dyDescent="0.35">
      <c r="A291">
        <v>1152567</v>
      </c>
      <c r="B291" t="s">
        <v>271</v>
      </c>
      <c r="C291" s="5">
        <v>43510</v>
      </c>
      <c r="D291" t="s">
        <v>419</v>
      </c>
      <c r="E291" t="s">
        <v>273</v>
      </c>
      <c r="F291" t="s">
        <v>267</v>
      </c>
      <c r="G291" t="s">
        <v>256</v>
      </c>
      <c r="H291" t="s">
        <v>256</v>
      </c>
      <c r="I291">
        <f>VLOOKUP(F291,'[2]Winning index-BBL'!A$1:B$8,2,)</f>
        <v>0.49557499999999999</v>
      </c>
      <c r="J291">
        <f>VLOOKUP(G291,'[2]Winning index-BBL'!A$1:B$8,2,)</f>
        <v>0.54867299999999997</v>
      </c>
      <c r="K291">
        <f>VLOOKUP(H291,'[2]Winning index-BBL'!A$1:B$8,2,)</f>
        <v>0.54867299999999997</v>
      </c>
      <c r="L291">
        <f t="shared" si="4"/>
        <v>0</v>
      </c>
    </row>
    <row r="292" spans="1:12" x14ac:dyDescent="0.35">
      <c r="A292">
        <v>1152568</v>
      </c>
      <c r="B292" t="s">
        <v>253</v>
      </c>
      <c r="C292" s="5">
        <v>43511</v>
      </c>
      <c r="D292" t="s">
        <v>290</v>
      </c>
      <c r="E292" t="s">
        <v>275</v>
      </c>
      <c r="F292" t="s">
        <v>262</v>
      </c>
      <c r="G292" t="s">
        <v>251</v>
      </c>
      <c r="H292" t="s">
        <v>262</v>
      </c>
      <c r="I292">
        <f>VLOOKUP(F292,'[2]Winning index-BBL'!A$1:B$8,2,)</f>
        <v>0.40708</v>
      </c>
      <c r="J292">
        <f>VLOOKUP(G292,'[2]Winning index-BBL'!A$1:B$8,2,)</f>
        <v>0.57522099999999998</v>
      </c>
      <c r="K292">
        <f>VLOOKUP(H292,'[2]Winning index-BBL'!A$1:B$8,2,)</f>
        <v>0.40708</v>
      </c>
      <c r="L292">
        <f t="shared" si="4"/>
        <v>1</v>
      </c>
    </row>
    <row r="293" spans="1:12" x14ac:dyDescent="0.35">
      <c r="A293">
        <v>1152569</v>
      </c>
      <c r="B293" t="s">
        <v>253</v>
      </c>
      <c r="C293" s="5">
        <v>43513</v>
      </c>
      <c r="D293" t="s">
        <v>290</v>
      </c>
      <c r="E293" t="s">
        <v>275</v>
      </c>
      <c r="F293" t="s">
        <v>256</v>
      </c>
      <c r="G293" t="s">
        <v>262</v>
      </c>
      <c r="H293" t="s">
        <v>262</v>
      </c>
      <c r="I293">
        <f>VLOOKUP(F293,'[2]Winning index-BBL'!A$1:B$8,2,)</f>
        <v>0.54867299999999997</v>
      </c>
      <c r="J293">
        <f>VLOOKUP(G293,'[2]Winning index-BBL'!A$1:B$8,2,)</f>
        <v>0.40708</v>
      </c>
      <c r="K293">
        <f>VLOOKUP(H293,'[2]Winning index-BBL'!A$1:B$8,2,)</f>
        <v>0.40708</v>
      </c>
      <c r="L293">
        <f t="shared" si="4"/>
        <v>1</v>
      </c>
    </row>
    <row r="294" spans="1:12" x14ac:dyDescent="0.35">
      <c r="A294">
        <v>1195573</v>
      </c>
      <c r="B294" t="s">
        <v>268</v>
      </c>
      <c r="C294" s="5">
        <v>43816</v>
      </c>
      <c r="D294" t="s">
        <v>404</v>
      </c>
      <c r="E294" t="s">
        <v>270</v>
      </c>
      <c r="F294" t="s">
        <v>252</v>
      </c>
      <c r="G294" t="s">
        <v>257</v>
      </c>
      <c r="H294" t="s">
        <v>257</v>
      </c>
      <c r="I294">
        <f>VLOOKUP(F294,'[2]Winning index-BBL'!A$1:B$8,2,)</f>
        <v>0.40708</v>
      </c>
      <c r="J294">
        <f>VLOOKUP(G294,'[2]Winning index-BBL'!A$1:B$8,2,)</f>
        <v>0.39822999999999997</v>
      </c>
      <c r="K294">
        <f>VLOOKUP(H294,'[2]Winning index-BBL'!A$1:B$8,2,)</f>
        <v>0.39822999999999997</v>
      </c>
      <c r="L294">
        <f t="shared" si="4"/>
        <v>1</v>
      </c>
    </row>
    <row r="295" spans="1:12" x14ac:dyDescent="0.35">
      <c r="A295">
        <v>1195574</v>
      </c>
      <c r="B295" t="s">
        <v>248</v>
      </c>
      <c r="C295" s="5">
        <v>43817</v>
      </c>
      <c r="D295" t="s">
        <v>414</v>
      </c>
      <c r="E295" t="s">
        <v>250</v>
      </c>
      <c r="F295" t="s">
        <v>251</v>
      </c>
      <c r="G295" t="s">
        <v>266</v>
      </c>
      <c r="H295" t="s">
        <v>251</v>
      </c>
      <c r="I295">
        <f>VLOOKUP(F295,'[2]Winning index-BBL'!A$1:B$8,2,)</f>
        <v>0.57522099999999998</v>
      </c>
      <c r="J295">
        <f>VLOOKUP(G295,'[2]Winning index-BBL'!A$1:B$8,2,)</f>
        <v>0.59292</v>
      </c>
      <c r="K295">
        <f>VLOOKUP(H295,'[2]Winning index-BBL'!A$1:B$8,2,)</f>
        <v>0.57522099999999998</v>
      </c>
      <c r="L295">
        <f t="shared" si="4"/>
        <v>1</v>
      </c>
    </row>
    <row r="296" spans="1:12" x14ac:dyDescent="0.35">
      <c r="A296">
        <v>1195575</v>
      </c>
      <c r="B296" t="s">
        <v>382</v>
      </c>
      <c r="C296" s="5">
        <v>43818</v>
      </c>
      <c r="D296" t="s">
        <v>420</v>
      </c>
      <c r="E296" t="s">
        <v>383</v>
      </c>
      <c r="F296" t="s">
        <v>262</v>
      </c>
      <c r="G296" t="s">
        <v>257</v>
      </c>
      <c r="H296" t="s">
        <v>257</v>
      </c>
      <c r="I296">
        <f>VLOOKUP(F296,'[2]Winning index-BBL'!A$1:B$8,2,)</f>
        <v>0.40708</v>
      </c>
      <c r="J296">
        <f>VLOOKUP(G296,'[2]Winning index-BBL'!A$1:B$8,2,)</f>
        <v>0.39822999999999997</v>
      </c>
      <c r="K296">
        <f>VLOOKUP(H296,'[2]Winning index-BBL'!A$1:B$8,2,)</f>
        <v>0.39822999999999997</v>
      </c>
      <c r="L296">
        <f t="shared" si="4"/>
        <v>1</v>
      </c>
    </row>
    <row r="297" spans="1:12" x14ac:dyDescent="0.35">
      <c r="A297">
        <v>1195576</v>
      </c>
      <c r="B297" t="s">
        <v>386</v>
      </c>
      <c r="C297" s="5">
        <v>43819</v>
      </c>
      <c r="D297" t="s">
        <v>421</v>
      </c>
      <c r="E297" t="s">
        <v>388</v>
      </c>
      <c r="F297" t="s">
        <v>267</v>
      </c>
      <c r="G297" t="s">
        <v>251</v>
      </c>
      <c r="H297" t="s">
        <v>267</v>
      </c>
      <c r="I297">
        <f>VLOOKUP(F297,'[2]Winning index-BBL'!A$1:B$8,2,)</f>
        <v>0.49557499999999999</v>
      </c>
      <c r="J297">
        <f>VLOOKUP(G297,'[2]Winning index-BBL'!A$1:B$8,2,)</f>
        <v>0.57522099999999998</v>
      </c>
      <c r="K297">
        <f>VLOOKUP(H297,'[2]Winning index-BBL'!A$1:B$8,2,)</f>
        <v>0.49557499999999999</v>
      </c>
      <c r="L297">
        <f t="shared" si="4"/>
        <v>1</v>
      </c>
    </row>
    <row r="298" spans="1:12" x14ac:dyDescent="0.35">
      <c r="A298">
        <v>1195577</v>
      </c>
      <c r="B298" t="s">
        <v>399</v>
      </c>
      <c r="C298" s="5">
        <v>43819</v>
      </c>
      <c r="D298" t="s">
        <v>318</v>
      </c>
      <c r="E298" t="s">
        <v>400</v>
      </c>
      <c r="F298" t="s">
        <v>252</v>
      </c>
      <c r="G298" t="s">
        <v>256</v>
      </c>
      <c r="H298" t="s">
        <v>256</v>
      </c>
      <c r="I298">
        <f>VLOOKUP(F298,'[2]Winning index-BBL'!A$1:B$8,2,)</f>
        <v>0.40708</v>
      </c>
      <c r="J298">
        <f>VLOOKUP(G298,'[2]Winning index-BBL'!A$1:B$8,2,)</f>
        <v>0.54867299999999997</v>
      </c>
      <c r="K298">
        <f>VLOOKUP(H298,'[2]Winning index-BBL'!A$1:B$8,2,)</f>
        <v>0.54867299999999997</v>
      </c>
      <c r="L298">
        <f t="shared" si="4"/>
        <v>0</v>
      </c>
    </row>
    <row r="299" spans="1:12" x14ac:dyDescent="0.35">
      <c r="A299">
        <v>1195578</v>
      </c>
      <c r="B299" t="s">
        <v>346</v>
      </c>
      <c r="C299" s="5">
        <v>43820</v>
      </c>
      <c r="D299" t="s">
        <v>191</v>
      </c>
      <c r="E299" t="s">
        <v>347</v>
      </c>
      <c r="F299" t="s">
        <v>257</v>
      </c>
      <c r="G299" t="s">
        <v>261</v>
      </c>
      <c r="H299" t="s">
        <v>191</v>
      </c>
      <c r="I299">
        <f>VLOOKUP(F299,'[2]Winning index-BBL'!A$1:B$8,2,)</f>
        <v>0.39822999999999997</v>
      </c>
      <c r="J299">
        <f>VLOOKUP(G299,'[2]Winning index-BBL'!A$1:B$8,2,)</f>
        <v>0.51327400000000001</v>
      </c>
      <c r="K299" t="e">
        <f>VLOOKUP(H299,'[2]Winning index-BBL'!A$1:B$8,2,)</f>
        <v>#N/A</v>
      </c>
      <c r="L299" t="e">
        <f t="shared" si="4"/>
        <v>#N/A</v>
      </c>
    </row>
    <row r="300" spans="1:12" x14ac:dyDescent="0.35">
      <c r="A300">
        <v>1195579</v>
      </c>
      <c r="B300" t="s">
        <v>263</v>
      </c>
      <c r="C300" s="5">
        <v>43820</v>
      </c>
      <c r="D300" t="s">
        <v>293</v>
      </c>
      <c r="E300" t="s">
        <v>395</v>
      </c>
      <c r="F300" t="s">
        <v>266</v>
      </c>
      <c r="G300" t="s">
        <v>262</v>
      </c>
      <c r="H300" t="s">
        <v>266</v>
      </c>
      <c r="I300">
        <f>VLOOKUP(F300,'[2]Winning index-BBL'!A$1:B$8,2,)</f>
        <v>0.59292</v>
      </c>
      <c r="J300">
        <f>VLOOKUP(G300,'[2]Winning index-BBL'!A$1:B$8,2,)</f>
        <v>0.40708</v>
      </c>
      <c r="K300">
        <f>VLOOKUP(H300,'[2]Winning index-BBL'!A$1:B$8,2,)</f>
        <v>0.59292</v>
      </c>
      <c r="L300">
        <f t="shared" si="4"/>
        <v>0</v>
      </c>
    </row>
    <row r="301" spans="1:12" x14ac:dyDescent="0.35">
      <c r="A301">
        <v>1195580</v>
      </c>
      <c r="B301" t="s">
        <v>412</v>
      </c>
      <c r="C301" s="5">
        <v>43821</v>
      </c>
      <c r="D301" t="s">
        <v>422</v>
      </c>
      <c r="E301" t="s">
        <v>413</v>
      </c>
      <c r="F301" t="s">
        <v>256</v>
      </c>
      <c r="G301" t="s">
        <v>267</v>
      </c>
      <c r="H301" t="s">
        <v>256</v>
      </c>
      <c r="I301">
        <f>VLOOKUP(F301,'[2]Winning index-BBL'!A$1:B$8,2,)</f>
        <v>0.54867299999999997</v>
      </c>
      <c r="J301">
        <f>VLOOKUP(G301,'[2]Winning index-BBL'!A$1:B$8,2,)</f>
        <v>0.49557499999999999</v>
      </c>
      <c r="K301">
        <f>VLOOKUP(H301,'[2]Winning index-BBL'!A$1:B$8,2,)</f>
        <v>0.54867299999999997</v>
      </c>
      <c r="L301">
        <f t="shared" si="4"/>
        <v>0</v>
      </c>
    </row>
    <row r="302" spans="1:12" x14ac:dyDescent="0.35">
      <c r="A302">
        <v>1195581</v>
      </c>
      <c r="B302" t="s">
        <v>248</v>
      </c>
      <c r="C302" s="5">
        <v>43821</v>
      </c>
      <c r="D302" t="s">
        <v>314</v>
      </c>
      <c r="E302" t="s">
        <v>250</v>
      </c>
      <c r="F302" t="s">
        <v>251</v>
      </c>
      <c r="G302" t="s">
        <v>252</v>
      </c>
      <c r="H302" t="s">
        <v>252</v>
      </c>
      <c r="I302">
        <f>VLOOKUP(F302,'[2]Winning index-BBL'!A$1:B$8,2,)</f>
        <v>0.57522099999999998</v>
      </c>
      <c r="J302">
        <f>VLOOKUP(G302,'[2]Winning index-BBL'!A$1:B$8,2,)</f>
        <v>0.40708</v>
      </c>
      <c r="K302">
        <f>VLOOKUP(H302,'[2]Winning index-BBL'!A$1:B$8,2,)</f>
        <v>0.40708</v>
      </c>
      <c r="L302">
        <f t="shared" si="4"/>
        <v>1</v>
      </c>
    </row>
    <row r="303" spans="1:12" x14ac:dyDescent="0.35">
      <c r="A303">
        <v>1195582</v>
      </c>
      <c r="B303" t="s">
        <v>258</v>
      </c>
      <c r="C303" s="5">
        <v>43822</v>
      </c>
      <c r="D303" t="s">
        <v>396</v>
      </c>
      <c r="E303" t="s">
        <v>260</v>
      </c>
      <c r="F303" t="s">
        <v>261</v>
      </c>
      <c r="G303" t="s">
        <v>266</v>
      </c>
      <c r="H303" t="s">
        <v>261</v>
      </c>
      <c r="I303">
        <f>VLOOKUP(F303,'[2]Winning index-BBL'!A$1:B$8,2,)</f>
        <v>0.51327400000000001</v>
      </c>
      <c r="J303">
        <f>VLOOKUP(G303,'[2]Winning index-BBL'!A$1:B$8,2,)</f>
        <v>0.59292</v>
      </c>
      <c r="K303">
        <f>VLOOKUP(H303,'[2]Winning index-BBL'!A$1:B$8,2,)</f>
        <v>0.51327400000000001</v>
      </c>
      <c r="L303">
        <f t="shared" si="4"/>
        <v>1</v>
      </c>
    </row>
    <row r="304" spans="1:12" x14ac:dyDescent="0.35">
      <c r="A304">
        <v>1195583</v>
      </c>
      <c r="B304" t="s">
        <v>271</v>
      </c>
      <c r="C304" s="5">
        <v>43823</v>
      </c>
      <c r="D304" t="s">
        <v>402</v>
      </c>
      <c r="E304" t="s">
        <v>273</v>
      </c>
      <c r="F304" t="s">
        <v>267</v>
      </c>
      <c r="G304" t="s">
        <v>262</v>
      </c>
      <c r="H304" t="s">
        <v>267</v>
      </c>
      <c r="I304">
        <f>VLOOKUP(F304,'[2]Winning index-BBL'!A$1:B$8,2,)</f>
        <v>0.49557499999999999</v>
      </c>
      <c r="J304">
        <f>VLOOKUP(G304,'[2]Winning index-BBL'!A$1:B$8,2,)</f>
        <v>0.40708</v>
      </c>
      <c r="K304">
        <f>VLOOKUP(H304,'[2]Winning index-BBL'!A$1:B$8,2,)</f>
        <v>0.49557499999999999</v>
      </c>
      <c r="L304">
        <f t="shared" si="4"/>
        <v>0</v>
      </c>
    </row>
    <row r="305" spans="1:12" x14ac:dyDescent="0.35">
      <c r="A305">
        <v>1195584</v>
      </c>
      <c r="B305" t="s">
        <v>263</v>
      </c>
      <c r="C305" s="5">
        <v>43825</v>
      </c>
      <c r="D305" t="s">
        <v>423</v>
      </c>
      <c r="E305" t="s">
        <v>395</v>
      </c>
      <c r="F305" t="s">
        <v>266</v>
      </c>
      <c r="G305" t="s">
        <v>251</v>
      </c>
      <c r="H305" t="s">
        <v>251</v>
      </c>
      <c r="I305">
        <f>VLOOKUP(F305,'[2]Winning index-BBL'!A$1:B$8,2,)</f>
        <v>0.59292</v>
      </c>
      <c r="J305">
        <f>VLOOKUP(G305,'[2]Winning index-BBL'!A$1:B$8,2,)</f>
        <v>0.57522099999999998</v>
      </c>
      <c r="K305">
        <f>VLOOKUP(H305,'[2]Winning index-BBL'!A$1:B$8,2,)</f>
        <v>0.57522099999999998</v>
      </c>
      <c r="L305">
        <f t="shared" si="4"/>
        <v>1</v>
      </c>
    </row>
    <row r="306" spans="1:12" x14ac:dyDescent="0.35">
      <c r="A306">
        <v>1195585</v>
      </c>
      <c r="B306" t="s">
        <v>399</v>
      </c>
      <c r="C306" s="5">
        <v>43826</v>
      </c>
      <c r="D306" t="s">
        <v>417</v>
      </c>
      <c r="E306" t="s">
        <v>400</v>
      </c>
      <c r="F306" t="s">
        <v>256</v>
      </c>
      <c r="G306" t="s">
        <v>261</v>
      </c>
      <c r="H306" t="s">
        <v>261</v>
      </c>
      <c r="I306">
        <f>VLOOKUP(F306,'[2]Winning index-BBL'!A$1:B$8,2,)</f>
        <v>0.54867299999999997</v>
      </c>
      <c r="J306">
        <f>VLOOKUP(G306,'[2]Winning index-BBL'!A$1:B$8,2,)</f>
        <v>0.51327400000000001</v>
      </c>
      <c r="K306">
        <f>VLOOKUP(H306,'[2]Winning index-BBL'!A$1:B$8,2,)</f>
        <v>0.51327400000000001</v>
      </c>
      <c r="L306">
        <f t="shared" si="4"/>
        <v>1</v>
      </c>
    </row>
    <row r="307" spans="1:12" x14ac:dyDescent="0.35">
      <c r="A307">
        <v>1195586</v>
      </c>
      <c r="B307" t="s">
        <v>248</v>
      </c>
      <c r="C307" s="5">
        <v>43827</v>
      </c>
      <c r="D307" t="s">
        <v>423</v>
      </c>
      <c r="E307" t="s">
        <v>250</v>
      </c>
      <c r="F307" t="s">
        <v>251</v>
      </c>
      <c r="G307" t="s">
        <v>257</v>
      </c>
      <c r="H307" t="s">
        <v>251</v>
      </c>
      <c r="I307">
        <f>VLOOKUP(F307,'[2]Winning index-BBL'!A$1:B$8,2,)</f>
        <v>0.57522099999999998</v>
      </c>
      <c r="J307">
        <f>VLOOKUP(G307,'[2]Winning index-BBL'!A$1:B$8,2,)</f>
        <v>0.39822999999999997</v>
      </c>
      <c r="K307">
        <f>VLOOKUP(H307,'[2]Winning index-BBL'!A$1:B$8,2,)</f>
        <v>0.57522099999999998</v>
      </c>
      <c r="L307">
        <f t="shared" si="4"/>
        <v>0</v>
      </c>
    </row>
    <row r="308" spans="1:12" x14ac:dyDescent="0.35">
      <c r="A308">
        <v>1195587</v>
      </c>
      <c r="B308" t="s">
        <v>253</v>
      </c>
      <c r="C308" s="5">
        <v>43828</v>
      </c>
      <c r="D308" t="s">
        <v>373</v>
      </c>
      <c r="E308" t="s">
        <v>275</v>
      </c>
      <c r="F308" t="s">
        <v>262</v>
      </c>
      <c r="G308" t="s">
        <v>261</v>
      </c>
      <c r="H308" t="s">
        <v>261</v>
      </c>
      <c r="I308">
        <f>VLOOKUP(F308,'[2]Winning index-BBL'!A$1:B$8,2,)</f>
        <v>0.40708</v>
      </c>
      <c r="J308">
        <f>VLOOKUP(G308,'[2]Winning index-BBL'!A$1:B$8,2,)</f>
        <v>0.51327400000000001</v>
      </c>
      <c r="K308">
        <f>VLOOKUP(H308,'[2]Winning index-BBL'!A$1:B$8,2,)</f>
        <v>0.51327400000000001</v>
      </c>
      <c r="L308">
        <f t="shared" si="4"/>
        <v>0</v>
      </c>
    </row>
    <row r="309" spans="1:12" x14ac:dyDescent="0.35">
      <c r="A309">
        <v>1195588</v>
      </c>
      <c r="B309" t="s">
        <v>378</v>
      </c>
      <c r="C309" s="5">
        <v>43829</v>
      </c>
      <c r="D309" t="s">
        <v>302</v>
      </c>
      <c r="E309" t="s">
        <v>380</v>
      </c>
      <c r="F309" t="s">
        <v>267</v>
      </c>
      <c r="G309" t="s">
        <v>256</v>
      </c>
      <c r="H309" t="s">
        <v>256</v>
      </c>
      <c r="I309">
        <f>VLOOKUP(F309,'[2]Winning index-BBL'!A$1:B$8,2,)</f>
        <v>0.49557499999999999</v>
      </c>
      <c r="J309">
        <f>VLOOKUP(G309,'[2]Winning index-BBL'!A$1:B$8,2,)</f>
        <v>0.54867299999999997</v>
      </c>
      <c r="K309">
        <f>VLOOKUP(H309,'[2]Winning index-BBL'!A$1:B$8,2,)</f>
        <v>0.54867299999999997</v>
      </c>
      <c r="L309">
        <f t="shared" si="4"/>
        <v>0</v>
      </c>
    </row>
    <row r="310" spans="1:12" x14ac:dyDescent="0.35">
      <c r="A310">
        <v>1195589</v>
      </c>
      <c r="B310" t="s">
        <v>258</v>
      </c>
      <c r="C310" s="5">
        <v>43830</v>
      </c>
      <c r="D310" t="s">
        <v>404</v>
      </c>
      <c r="E310" t="s">
        <v>260</v>
      </c>
      <c r="F310" t="s">
        <v>261</v>
      </c>
      <c r="G310" t="s">
        <v>257</v>
      </c>
      <c r="H310" t="s">
        <v>257</v>
      </c>
      <c r="I310">
        <f>VLOOKUP(F310,'[2]Winning index-BBL'!A$1:B$8,2,)</f>
        <v>0.51327400000000001</v>
      </c>
      <c r="J310">
        <f>VLOOKUP(G310,'[2]Winning index-BBL'!A$1:B$8,2,)</f>
        <v>0.39822999999999997</v>
      </c>
      <c r="K310">
        <f>VLOOKUP(H310,'[2]Winning index-BBL'!A$1:B$8,2,)</f>
        <v>0.39822999999999997</v>
      </c>
      <c r="L310">
        <f t="shared" si="4"/>
        <v>1</v>
      </c>
    </row>
    <row r="311" spans="1:12" x14ac:dyDescent="0.35">
      <c r="A311">
        <v>1195590</v>
      </c>
      <c r="B311" t="s">
        <v>399</v>
      </c>
      <c r="C311" s="5">
        <v>43831</v>
      </c>
      <c r="D311" t="s">
        <v>367</v>
      </c>
      <c r="E311" t="s">
        <v>400</v>
      </c>
      <c r="F311" t="s">
        <v>252</v>
      </c>
      <c r="G311" t="s">
        <v>266</v>
      </c>
      <c r="H311" t="s">
        <v>266</v>
      </c>
      <c r="I311">
        <f>VLOOKUP(F311,'[2]Winning index-BBL'!A$1:B$8,2,)</f>
        <v>0.40708</v>
      </c>
      <c r="J311">
        <f>VLOOKUP(G311,'[2]Winning index-BBL'!A$1:B$8,2,)</f>
        <v>0.59292</v>
      </c>
      <c r="K311">
        <f>VLOOKUP(H311,'[2]Winning index-BBL'!A$1:B$8,2,)</f>
        <v>0.59292</v>
      </c>
      <c r="L311">
        <f t="shared" si="4"/>
        <v>0</v>
      </c>
    </row>
    <row r="312" spans="1:12" x14ac:dyDescent="0.35">
      <c r="A312">
        <v>1195591</v>
      </c>
      <c r="B312" t="s">
        <v>248</v>
      </c>
      <c r="C312" s="5">
        <v>43832</v>
      </c>
      <c r="D312" t="s">
        <v>424</v>
      </c>
      <c r="E312" t="s">
        <v>344</v>
      </c>
      <c r="F312" t="s">
        <v>257</v>
      </c>
      <c r="G312" t="s">
        <v>256</v>
      </c>
      <c r="H312" t="s">
        <v>256</v>
      </c>
      <c r="I312">
        <f>VLOOKUP(F312,'[2]Winning index-BBL'!A$1:B$8,2,)</f>
        <v>0.39822999999999997</v>
      </c>
      <c r="J312">
        <f>VLOOKUP(G312,'[2]Winning index-BBL'!A$1:B$8,2,)</f>
        <v>0.54867299999999997</v>
      </c>
      <c r="K312">
        <f>VLOOKUP(H312,'[2]Winning index-BBL'!A$1:B$8,2,)</f>
        <v>0.54867299999999997</v>
      </c>
      <c r="L312">
        <f t="shared" si="4"/>
        <v>0</v>
      </c>
    </row>
    <row r="313" spans="1:12" x14ac:dyDescent="0.35">
      <c r="A313">
        <v>1195592</v>
      </c>
      <c r="B313" t="s">
        <v>253</v>
      </c>
      <c r="C313" s="5">
        <v>43832</v>
      </c>
      <c r="D313" t="s">
        <v>410</v>
      </c>
      <c r="E313" t="s">
        <v>275</v>
      </c>
      <c r="F313" t="s">
        <v>262</v>
      </c>
      <c r="G313" t="s">
        <v>251</v>
      </c>
      <c r="H313" t="s">
        <v>251</v>
      </c>
      <c r="I313">
        <f>VLOOKUP(F313,'[2]Winning index-BBL'!A$1:B$8,2,)</f>
        <v>0.40708</v>
      </c>
      <c r="J313">
        <f>VLOOKUP(G313,'[2]Winning index-BBL'!A$1:B$8,2,)</f>
        <v>0.57522099999999998</v>
      </c>
      <c r="K313">
        <f>VLOOKUP(H313,'[2]Winning index-BBL'!A$1:B$8,2,)</f>
        <v>0.57522099999999998</v>
      </c>
      <c r="L313">
        <f t="shared" si="4"/>
        <v>0</v>
      </c>
    </row>
    <row r="314" spans="1:12" x14ac:dyDescent="0.35">
      <c r="A314">
        <v>1195593</v>
      </c>
      <c r="B314" t="s">
        <v>271</v>
      </c>
      <c r="C314" s="5">
        <v>43833</v>
      </c>
      <c r="D314" t="s">
        <v>314</v>
      </c>
      <c r="E314" t="s">
        <v>273</v>
      </c>
      <c r="F314" t="s">
        <v>267</v>
      </c>
      <c r="G314" t="s">
        <v>252</v>
      </c>
      <c r="H314" t="s">
        <v>252</v>
      </c>
      <c r="I314">
        <f>VLOOKUP(F314,'[2]Winning index-BBL'!A$1:B$8,2,)</f>
        <v>0.49557499999999999</v>
      </c>
      <c r="J314">
        <f>VLOOKUP(G314,'[2]Winning index-BBL'!A$1:B$8,2,)</f>
        <v>0.40708</v>
      </c>
      <c r="K314">
        <f>VLOOKUP(H314,'[2]Winning index-BBL'!A$1:B$8,2,)</f>
        <v>0.40708</v>
      </c>
      <c r="L314">
        <f t="shared" si="4"/>
        <v>1</v>
      </c>
    </row>
    <row r="315" spans="1:12" x14ac:dyDescent="0.35">
      <c r="A315">
        <v>1195594</v>
      </c>
      <c r="B315" t="s">
        <v>253</v>
      </c>
      <c r="C315" s="5">
        <v>43834</v>
      </c>
      <c r="D315" t="s">
        <v>365</v>
      </c>
      <c r="E315" t="s">
        <v>255</v>
      </c>
      <c r="F315" t="s">
        <v>256</v>
      </c>
      <c r="G315" t="s">
        <v>262</v>
      </c>
      <c r="H315" t="s">
        <v>256</v>
      </c>
      <c r="I315">
        <f>VLOOKUP(F315,'[2]Winning index-BBL'!A$1:B$8,2,)</f>
        <v>0.54867299999999997</v>
      </c>
      <c r="J315">
        <f>VLOOKUP(G315,'[2]Winning index-BBL'!A$1:B$8,2,)</f>
        <v>0.40708</v>
      </c>
      <c r="K315">
        <f>VLOOKUP(H315,'[2]Winning index-BBL'!A$1:B$8,2,)</f>
        <v>0.54867299999999997</v>
      </c>
      <c r="L315">
        <f t="shared" si="4"/>
        <v>0</v>
      </c>
    </row>
    <row r="316" spans="1:12" x14ac:dyDescent="0.35">
      <c r="A316">
        <v>1195595</v>
      </c>
      <c r="B316" t="s">
        <v>425</v>
      </c>
      <c r="C316" s="5">
        <v>43835</v>
      </c>
      <c r="D316" t="s">
        <v>414</v>
      </c>
      <c r="E316" t="s">
        <v>426</v>
      </c>
      <c r="F316" t="s">
        <v>251</v>
      </c>
      <c r="G316" t="s">
        <v>261</v>
      </c>
      <c r="H316" t="s">
        <v>251</v>
      </c>
      <c r="I316">
        <f>VLOOKUP(F316,'[2]Winning index-BBL'!A$1:B$8,2,)</f>
        <v>0.57522099999999998</v>
      </c>
      <c r="J316">
        <f>VLOOKUP(G316,'[2]Winning index-BBL'!A$1:B$8,2,)</f>
        <v>0.51327400000000001</v>
      </c>
      <c r="K316">
        <f>VLOOKUP(H316,'[2]Winning index-BBL'!A$1:B$8,2,)</f>
        <v>0.57522099999999998</v>
      </c>
      <c r="L316">
        <f t="shared" si="4"/>
        <v>0</v>
      </c>
    </row>
    <row r="317" spans="1:12" x14ac:dyDescent="0.35">
      <c r="A317">
        <v>1195596</v>
      </c>
      <c r="B317" t="s">
        <v>263</v>
      </c>
      <c r="C317" s="5">
        <v>43835</v>
      </c>
      <c r="D317" t="s">
        <v>361</v>
      </c>
      <c r="E317" t="s">
        <v>395</v>
      </c>
      <c r="F317" t="s">
        <v>266</v>
      </c>
      <c r="G317" t="s">
        <v>267</v>
      </c>
      <c r="H317" t="s">
        <v>267</v>
      </c>
      <c r="I317">
        <f>VLOOKUP(F317,'[2]Winning index-BBL'!A$1:B$8,2,)</f>
        <v>0.59292</v>
      </c>
      <c r="J317">
        <f>VLOOKUP(G317,'[2]Winning index-BBL'!A$1:B$8,2,)</f>
        <v>0.49557499999999999</v>
      </c>
      <c r="K317">
        <f>VLOOKUP(H317,'[2]Winning index-BBL'!A$1:B$8,2,)</f>
        <v>0.49557499999999999</v>
      </c>
      <c r="L317">
        <f t="shared" si="4"/>
        <v>1</v>
      </c>
    </row>
    <row r="318" spans="1:12" x14ac:dyDescent="0.35">
      <c r="A318">
        <v>1195597</v>
      </c>
      <c r="B318" t="s">
        <v>248</v>
      </c>
      <c r="C318" s="5">
        <v>43836</v>
      </c>
      <c r="D318" t="s">
        <v>427</v>
      </c>
      <c r="E318" t="s">
        <v>344</v>
      </c>
      <c r="F318" t="s">
        <v>257</v>
      </c>
      <c r="G318" t="s">
        <v>252</v>
      </c>
      <c r="H318" t="s">
        <v>252</v>
      </c>
      <c r="I318">
        <f>VLOOKUP(F318,'[2]Winning index-BBL'!A$1:B$8,2,)</f>
        <v>0.39822999999999997</v>
      </c>
      <c r="J318">
        <f>VLOOKUP(G318,'[2]Winning index-BBL'!A$1:B$8,2,)</f>
        <v>0.40708</v>
      </c>
      <c r="K318">
        <f>VLOOKUP(H318,'[2]Winning index-BBL'!A$1:B$8,2,)</f>
        <v>0.40708</v>
      </c>
      <c r="L318">
        <f t="shared" si="4"/>
        <v>0</v>
      </c>
    </row>
    <row r="319" spans="1:12" x14ac:dyDescent="0.35">
      <c r="A319">
        <v>1195598</v>
      </c>
      <c r="B319" t="s">
        <v>382</v>
      </c>
      <c r="C319" s="5">
        <v>43837</v>
      </c>
      <c r="D319" t="s">
        <v>428</v>
      </c>
      <c r="E319" t="s">
        <v>383</v>
      </c>
      <c r="F319" t="s">
        <v>262</v>
      </c>
      <c r="G319" t="s">
        <v>266</v>
      </c>
      <c r="H319" t="s">
        <v>266</v>
      </c>
      <c r="I319">
        <f>VLOOKUP(F319,'[2]Winning index-BBL'!A$1:B$8,2,)</f>
        <v>0.40708</v>
      </c>
      <c r="J319">
        <f>VLOOKUP(G319,'[2]Winning index-BBL'!A$1:B$8,2,)</f>
        <v>0.59292</v>
      </c>
      <c r="K319">
        <f>VLOOKUP(H319,'[2]Winning index-BBL'!A$1:B$8,2,)</f>
        <v>0.59292</v>
      </c>
      <c r="L319">
        <f t="shared" si="4"/>
        <v>0</v>
      </c>
    </row>
    <row r="320" spans="1:12" x14ac:dyDescent="0.35">
      <c r="A320">
        <v>1195599</v>
      </c>
      <c r="B320" t="s">
        <v>258</v>
      </c>
      <c r="C320" s="5">
        <v>43838</v>
      </c>
      <c r="D320" t="s">
        <v>423</v>
      </c>
      <c r="E320" t="s">
        <v>260</v>
      </c>
      <c r="F320" t="s">
        <v>261</v>
      </c>
      <c r="G320" t="s">
        <v>251</v>
      </c>
      <c r="H320" t="s">
        <v>251</v>
      </c>
      <c r="I320">
        <f>VLOOKUP(F320,'[2]Winning index-BBL'!A$1:B$8,2,)</f>
        <v>0.51327400000000001</v>
      </c>
      <c r="J320">
        <f>VLOOKUP(G320,'[2]Winning index-BBL'!A$1:B$8,2,)</f>
        <v>0.57522099999999998</v>
      </c>
      <c r="K320">
        <f>VLOOKUP(H320,'[2]Winning index-BBL'!A$1:B$8,2,)</f>
        <v>0.57522099999999998</v>
      </c>
      <c r="L320">
        <f t="shared" si="4"/>
        <v>0</v>
      </c>
    </row>
    <row r="321" spans="1:12" x14ac:dyDescent="0.35">
      <c r="A321">
        <v>1195600</v>
      </c>
      <c r="B321" t="s">
        <v>253</v>
      </c>
      <c r="C321" s="5">
        <v>43838</v>
      </c>
      <c r="D321" t="s">
        <v>422</v>
      </c>
      <c r="E321" t="s">
        <v>255</v>
      </c>
      <c r="F321" t="s">
        <v>256</v>
      </c>
      <c r="G321" t="s">
        <v>257</v>
      </c>
      <c r="H321" t="s">
        <v>256</v>
      </c>
      <c r="I321">
        <f>VLOOKUP(F321,'[2]Winning index-BBL'!A$1:B$8,2,)</f>
        <v>0.54867299999999997</v>
      </c>
      <c r="J321">
        <f>VLOOKUP(G321,'[2]Winning index-BBL'!A$1:B$8,2,)</f>
        <v>0.39822999999999997</v>
      </c>
      <c r="K321">
        <f>VLOOKUP(H321,'[2]Winning index-BBL'!A$1:B$8,2,)</f>
        <v>0.54867299999999997</v>
      </c>
      <c r="L321">
        <f t="shared" si="4"/>
        <v>0</v>
      </c>
    </row>
    <row r="322" spans="1:12" x14ac:dyDescent="0.35">
      <c r="A322">
        <v>1195601</v>
      </c>
      <c r="B322" t="s">
        <v>268</v>
      </c>
      <c r="C322" s="5">
        <v>43839</v>
      </c>
      <c r="D322" t="s">
        <v>305</v>
      </c>
      <c r="E322" t="s">
        <v>270</v>
      </c>
      <c r="F322" t="s">
        <v>252</v>
      </c>
      <c r="G322" t="s">
        <v>267</v>
      </c>
      <c r="H322" t="s">
        <v>252</v>
      </c>
      <c r="I322">
        <f>VLOOKUP(F322,'[2]Winning index-BBL'!A$1:B$8,2,)</f>
        <v>0.40708</v>
      </c>
      <c r="J322">
        <f>VLOOKUP(G322,'[2]Winning index-BBL'!A$1:B$8,2,)</f>
        <v>0.49557499999999999</v>
      </c>
      <c r="K322">
        <f>VLOOKUP(H322,'[2]Winning index-BBL'!A$1:B$8,2,)</f>
        <v>0.40708</v>
      </c>
      <c r="L322">
        <f t="shared" si="4"/>
        <v>1</v>
      </c>
    </row>
    <row r="323" spans="1:12" x14ac:dyDescent="0.35">
      <c r="A323">
        <v>1195602</v>
      </c>
      <c r="B323" t="s">
        <v>253</v>
      </c>
      <c r="C323" s="5">
        <v>43840</v>
      </c>
      <c r="D323" t="s">
        <v>318</v>
      </c>
      <c r="E323" t="s">
        <v>275</v>
      </c>
      <c r="F323" t="s">
        <v>262</v>
      </c>
      <c r="G323" t="s">
        <v>256</v>
      </c>
      <c r="H323" t="s">
        <v>256</v>
      </c>
      <c r="I323">
        <f>VLOOKUP(F323,'[2]Winning index-BBL'!A$1:B$8,2,)</f>
        <v>0.40708</v>
      </c>
      <c r="J323">
        <f>VLOOKUP(G323,'[2]Winning index-BBL'!A$1:B$8,2,)</f>
        <v>0.54867299999999997</v>
      </c>
      <c r="K323">
        <f>VLOOKUP(H323,'[2]Winning index-BBL'!A$1:B$8,2,)</f>
        <v>0.54867299999999997</v>
      </c>
      <c r="L323">
        <f t="shared" ref="L323:L386" si="5">IF(OR(K323&gt;J323,K323&gt;I323),0,1)</f>
        <v>0</v>
      </c>
    </row>
    <row r="324" spans="1:12" x14ac:dyDescent="0.35">
      <c r="A324">
        <v>1195603</v>
      </c>
      <c r="B324" t="s">
        <v>248</v>
      </c>
      <c r="C324" s="5">
        <v>43841</v>
      </c>
      <c r="D324" t="s">
        <v>420</v>
      </c>
      <c r="E324" t="s">
        <v>344</v>
      </c>
      <c r="F324" t="s">
        <v>257</v>
      </c>
      <c r="G324" t="s">
        <v>267</v>
      </c>
      <c r="H324" t="s">
        <v>257</v>
      </c>
      <c r="I324">
        <f>VLOOKUP(F324,'[2]Winning index-BBL'!A$1:B$8,2,)</f>
        <v>0.39822999999999997</v>
      </c>
      <c r="J324">
        <f>VLOOKUP(G324,'[2]Winning index-BBL'!A$1:B$8,2,)</f>
        <v>0.49557499999999999</v>
      </c>
      <c r="K324">
        <f>VLOOKUP(H324,'[2]Winning index-BBL'!A$1:B$8,2,)</f>
        <v>0.39822999999999997</v>
      </c>
      <c r="L324">
        <f t="shared" si="5"/>
        <v>1</v>
      </c>
    </row>
    <row r="325" spans="1:12" x14ac:dyDescent="0.35">
      <c r="A325">
        <v>1195604</v>
      </c>
      <c r="B325" t="s">
        <v>263</v>
      </c>
      <c r="C325" s="5">
        <v>43841</v>
      </c>
      <c r="D325" t="s">
        <v>293</v>
      </c>
      <c r="E325" t="s">
        <v>395</v>
      </c>
      <c r="F325" t="s">
        <v>266</v>
      </c>
      <c r="G325" t="s">
        <v>252</v>
      </c>
      <c r="H325" t="s">
        <v>266</v>
      </c>
      <c r="I325">
        <f>VLOOKUP(F325,'[2]Winning index-BBL'!A$1:B$8,2,)</f>
        <v>0.59292</v>
      </c>
      <c r="J325">
        <f>VLOOKUP(G325,'[2]Winning index-BBL'!A$1:B$8,2,)</f>
        <v>0.40708</v>
      </c>
      <c r="K325">
        <f>VLOOKUP(H325,'[2]Winning index-BBL'!A$1:B$8,2,)</f>
        <v>0.59292</v>
      </c>
      <c r="L325">
        <f t="shared" si="5"/>
        <v>0</v>
      </c>
    </row>
    <row r="326" spans="1:12" x14ac:dyDescent="0.35">
      <c r="A326">
        <v>1195605</v>
      </c>
      <c r="B326" t="s">
        <v>258</v>
      </c>
      <c r="C326" s="5">
        <v>43842</v>
      </c>
      <c r="D326" t="s">
        <v>417</v>
      </c>
      <c r="E326" t="s">
        <v>260</v>
      </c>
      <c r="F326" t="s">
        <v>261</v>
      </c>
      <c r="G326" t="s">
        <v>262</v>
      </c>
      <c r="H326" t="s">
        <v>261</v>
      </c>
      <c r="I326">
        <f>VLOOKUP(F326,'[2]Winning index-BBL'!A$1:B$8,2,)</f>
        <v>0.51327400000000001</v>
      </c>
      <c r="J326">
        <f>VLOOKUP(G326,'[2]Winning index-BBL'!A$1:B$8,2,)</f>
        <v>0.40708</v>
      </c>
      <c r="K326">
        <f>VLOOKUP(H326,'[2]Winning index-BBL'!A$1:B$8,2,)</f>
        <v>0.51327400000000001</v>
      </c>
      <c r="L326">
        <f t="shared" si="5"/>
        <v>0</v>
      </c>
    </row>
    <row r="327" spans="1:12" x14ac:dyDescent="0.35">
      <c r="A327">
        <v>1195606</v>
      </c>
      <c r="B327" t="s">
        <v>253</v>
      </c>
      <c r="C327" s="5">
        <v>43842</v>
      </c>
      <c r="D327" t="s">
        <v>355</v>
      </c>
      <c r="E327" t="s">
        <v>255</v>
      </c>
      <c r="F327" t="s">
        <v>256</v>
      </c>
      <c r="G327" t="s">
        <v>251</v>
      </c>
      <c r="H327" t="s">
        <v>256</v>
      </c>
      <c r="I327">
        <f>VLOOKUP(F327,'[2]Winning index-BBL'!A$1:B$8,2,)</f>
        <v>0.54867299999999997</v>
      </c>
      <c r="J327">
        <f>VLOOKUP(G327,'[2]Winning index-BBL'!A$1:B$8,2,)</f>
        <v>0.57522099999999998</v>
      </c>
      <c r="K327">
        <f>VLOOKUP(H327,'[2]Winning index-BBL'!A$1:B$8,2,)</f>
        <v>0.54867299999999997</v>
      </c>
      <c r="L327">
        <f t="shared" si="5"/>
        <v>1</v>
      </c>
    </row>
    <row r="328" spans="1:12" x14ac:dyDescent="0.35">
      <c r="A328">
        <v>1195607</v>
      </c>
      <c r="B328" t="s">
        <v>271</v>
      </c>
      <c r="C328" s="5">
        <v>43843</v>
      </c>
      <c r="D328" t="s">
        <v>429</v>
      </c>
      <c r="E328" t="s">
        <v>273</v>
      </c>
      <c r="F328" t="s">
        <v>267</v>
      </c>
      <c r="G328" t="s">
        <v>266</v>
      </c>
      <c r="H328" t="s">
        <v>266</v>
      </c>
      <c r="I328">
        <f>VLOOKUP(F328,'[2]Winning index-BBL'!A$1:B$8,2,)</f>
        <v>0.49557499999999999</v>
      </c>
      <c r="J328">
        <f>VLOOKUP(G328,'[2]Winning index-BBL'!A$1:B$8,2,)</f>
        <v>0.59292</v>
      </c>
      <c r="K328">
        <f>VLOOKUP(H328,'[2]Winning index-BBL'!A$1:B$8,2,)</f>
        <v>0.59292</v>
      </c>
      <c r="L328">
        <f t="shared" si="5"/>
        <v>0</v>
      </c>
    </row>
    <row r="329" spans="1:12" x14ac:dyDescent="0.35">
      <c r="A329">
        <v>1195608</v>
      </c>
      <c r="B329" t="s">
        <v>268</v>
      </c>
      <c r="C329" s="5">
        <v>43844</v>
      </c>
      <c r="D329" t="s">
        <v>319</v>
      </c>
      <c r="E329" t="s">
        <v>270</v>
      </c>
      <c r="F329" t="s">
        <v>252</v>
      </c>
      <c r="G329" t="s">
        <v>261</v>
      </c>
      <c r="H329" t="s">
        <v>252</v>
      </c>
      <c r="I329">
        <f>VLOOKUP(F329,'[2]Winning index-BBL'!A$1:B$8,2,)</f>
        <v>0.40708</v>
      </c>
      <c r="J329">
        <f>VLOOKUP(G329,'[2]Winning index-BBL'!A$1:B$8,2,)</f>
        <v>0.51327400000000001</v>
      </c>
      <c r="K329">
        <f>VLOOKUP(H329,'[2]Winning index-BBL'!A$1:B$8,2,)</f>
        <v>0.40708</v>
      </c>
      <c r="L329">
        <f t="shared" si="5"/>
        <v>1</v>
      </c>
    </row>
    <row r="330" spans="1:12" x14ac:dyDescent="0.35">
      <c r="A330">
        <v>1195609</v>
      </c>
      <c r="B330" t="s">
        <v>346</v>
      </c>
      <c r="C330" s="5">
        <v>43845</v>
      </c>
      <c r="D330" t="s">
        <v>406</v>
      </c>
      <c r="E330" t="s">
        <v>347</v>
      </c>
      <c r="F330" t="s">
        <v>257</v>
      </c>
      <c r="G330" t="s">
        <v>262</v>
      </c>
      <c r="H330" t="s">
        <v>262</v>
      </c>
      <c r="I330">
        <f>VLOOKUP(F330,'[2]Winning index-BBL'!A$1:B$8,2,)</f>
        <v>0.39822999999999997</v>
      </c>
      <c r="J330">
        <f>VLOOKUP(G330,'[2]Winning index-BBL'!A$1:B$8,2,)</f>
        <v>0.40708</v>
      </c>
      <c r="K330">
        <f>VLOOKUP(H330,'[2]Winning index-BBL'!A$1:B$8,2,)</f>
        <v>0.40708</v>
      </c>
      <c r="L330">
        <f t="shared" si="5"/>
        <v>0</v>
      </c>
    </row>
    <row r="331" spans="1:12" x14ac:dyDescent="0.35">
      <c r="A331">
        <v>1195610</v>
      </c>
      <c r="B331" t="s">
        <v>263</v>
      </c>
      <c r="C331" s="5">
        <v>43845</v>
      </c>
      <c r="D331" t="s">
        <v>430</v>
      </c>
      <c r="E331" t="s">
        <v>395</v>
      </c>
      <c r="F331" t="s">
        <v>266</v>
      </c>
      <c r="G331" t="s">
        <v>256</v>
      </c>
      <c r="H331" t="s">
        <v>256</v>
      </c>
      <c r="I331">
        <f>VLOOKUP(F331,'[2]Winning index-BBL'!A$1:B$8,2,)</f>
        <v>0.59292</v>
      </c>
      <c r="J331">
        <f>VLOOKUP(G331,'[2]Winning index-BBL'!A$1:B$8,2,)</f>
        <v>0.54867299999999997</v>
      </c>
      <c r="K331">
        <f>VLOOKUP(H331,'[2]Winning index-BBL'!A$1:B$8,2,)</f>
        <v>0.54867299999999997</v>
      </c>
      <c r="L331">
        <f t="shared" si="5"/>
        <v>1</v>
      </c>
    </row>
    <row r="332" spans="1:12" x14ac:dyDescent="0.35">
      <c r="A332">
        <v>1195611</v>
      </c>
      <c r="B332" t="s">
        <v>248</v>
      </c>
      <c r="C332" s="5">
        <v>43846</v>
      </c>
      <c r="D332" t="s">
        <v>191</v>
      </c>
      <c r="E332" t="s">
        <v>250</v>
      </c>
      <c r="F332" t="s">
        <v>251</v>
      </c>
      <c r="G332" t="s">
        <v>267</v>
      </c>
      <c r="H332" t="s">
        <v>191</v>
      </c>
      <c r="I332">
        <f>VLOOKUP(F332,'[2]Winning index-BBL'!A$1:B$8,2,)</f>
        <v>0.57522099999999998</v>
      </c>
      <c r="J332">
        <f>VLOOKUP(G332,'[2]Winning index-BBL'!A$1:B$8,2,)</f>
        <v>0.49557499999999999</v>
      </c>
      <c r="K332" t="e">
        <f>VLOOKUP(H332,'[2]Winning index-BBL'!A$1:B$8,2,)</f>
        <v>#N/A</v>
      </c>
      <c r="L332" t="e">
        <f t="shared" si="5"/>
        <v>#N/A</v>
      </c>
    </row>
    <row r="333" spans="1:12" x14ac:dyDescent="0.35">
      <c r="A333">
        <v>1195612</v>
      </c>
      <c r="B333" t="s">
        <v>258</v>
      </c>
      <c r="C333" s="5">
        <v>43847</v>
      </c>
      <c r="D333" t="s">
        <v>431</v>
      </c>
      <c r="E333" t="s">
        <v>260</v>
      </c>
      <c r="F333" t="s">
        <v>261</v>
      </c>
      <c r="G333" t="s">
        <v>252</v>
      </c>
      <c r="H333" t="s">
        <v>261</v>
      </c>
      <c r="I333">
        <f>VLOOKUP(F333,'[2]Winning index-BBL'!A$1:B$8,2,)</f>
        <v>0.51327400000000001</v>
      </c>
      <c r="J333">
        <f>VLOOKUP(G333,'[2]Winning index-BBL'!A$1:B$8,2,)</f>
        <v>0.40708</v>
      </c>
      <c r="K333">
        <f>VLOOKUP(H333,'[2]Winning index-BBL'!A$1:B$8,2,)</f>
        <v>0.51327400000000001</v>
      </c>
      <c r="L333">
        <f t="shared" si="5"/>
        <v>0</v>
      </c>
    </row>
    <row r="334" spans="1:12" x14ac:dyDescent="0.35">
      <c r="A334">
        <v>1195613</v>
      </c>
      <c r="B334" t="s">
        <v>253</v>
      </c>
      <c r="C334" s="5">
        <v>43848</v>
      </c>
      <c r="D334" t="s">
        <v>318</v>
      </c>
      <c r="E334" t="s">
        <v>255</v>
      </c>
      <c r="F334" t="s">
        <v>256</v>
      </c>
      <c r="G334" t="s">
        <v>266</v>
      </c>
      <c r="H334" t="s">
        <v>256</v>
      </c>
      <c r="I334">
        <f>VLOOKUP(F334,'[2]Winning index-BBL'!A$1:B$8,2,)</f>
        <v>0.54867299999999997</v>
      </c>
      <c r="J334">
        <f>VLOOKUP(G334,'[2]Winning index-BBL'!A$1:B$8,2,)</f>
        <v>0.59292</v>
      </c>
      <c r="K334">
        <f>VLOOKUP(H334,'[2]Winning index-BBL'!A$1:B$8,2,)</f>
        <v>0.54867299999999997</v>
      </c>
      <c r="L334">
        <f t="shared" si="5"/>
        <v>1</v>
      </c>
    </row>
    <row r="335" spans="1:12" x14ac:dyDescent="0.35">
      <c r="A335">
        <v>1195614</v>
      </c>
      <c r="B335" t="s">
        <v>248</v>
      </c>
      <c r="C335" s="5">
        <v>43848</v>
      </c>
      <c r="D335" t="s">
        <v>432</v>
      </c>
      <c r="E335" t="s">
        <v>344</v>
      </c>
      <c r="F335" t="s">
        <v>257</v>
      </c>
      <c r="G335" t="s">
        <v>251</v>
      </c>
      <c r="H335" t="s">
        <v>257</v>
      </c>
      <c r="I335">
        <f>VLOOKUP(F335,'[2]Winning index-BBL'!A$1:B$8,2,)</f>
        <v>0.39822999999999997</v>
      </c>
      <c r="J335">
        <f>VLOOKUP(G335,'[2]Winning index-BBL'!A$1:B$8,2,)</f>
        <v>0.57522099999999998</v>
      </c>
      <c r="K335">
        <f>VLOOKUP(H335,'[2]Winning index-BBL'!A$1:B$8,2,)</f>
        <v>0.39822999999999997</v>
      </c>
      <c r="L335">
        <f t="shared" si="5"/>
        <v>1</v>
      </c>
    </row>
    <row r="336" spans="1:12" x14ac:dyDescent="0.35">
      <c r="A336">
        <v>1195615</v>
      </c>
      <c r="B336" t="s">
        <v>378</v>
      </c>
      <c r="C336" s="5">
        <v>43849</v>
      </c>
      <c r="D336" t="s">
        <v>336</v>
      </c>
      <c r="E336" t="s">
        <v>380</v>
      </c>
      <c r="F336" t="s">
        <v>267</v>
      </c>
      <c r="G336" t="s">
        <v>261</v>
      </c>
      <c r="H336" t="s">
        <v>261</v>
      </c>
      <c r="I336">
        <f>VLOOKUP(F336,'[2]Winning index-BBL'!A$1:B$8,2,)</f>
        <v>0.49557499999999999</v>
      </c>
      <c r="J336">
        <f>VLOOKUP(G336,'[2]Winning index-BBL'!A$1:B$8,2,)</f>
        <v>0.51327400000000001</v>
      </c>
      <c r="K336">
        <f>VLOOKUP(H336,'[2]Winning index-BBL'!A$1:B$8,2,)</f>
        <v>0.51327400000000001</v>
      </c>
      <c r="L336">
        <f t="shared" si="5"/>
        <v>0</v>
      </c>
    </row>
    <row r="337" spans="1:12" x14ac:dyDescent="0.35">
      <c r="A337">
        <v>1195616</v>
      </c>
      <c r="B337" t="s">
        <v>268</v>
      </c>
      <c r="C337" s="5">
        <v>43849</v>
      </c>
      <c r="D337" t="s">
        <v>329</v>
      </c>
      <c r="E337" t="s">
        <v>270</v>
      </c>
      <c r="F337" t="s">
        <v>252</v>
      </c>
      <c r="G337" t="s">
        <v>262</v>
      </c>
      <c r="H337" t="s">
        <v>262</v>
      </c>
      <c r="I337">
        <f>VLOOKUP(F337,'[2]Winning index-BBL'!A$1:B$8,2,)</f>
        <v>0.40708</v>
      </c>
      <c r="J337">
        <f>VLOOKUP(G337,'[2]Winning index-BBL'!A$1:B$8,2,)</f>
        <v>0.40708</v>
      </c>
      <c r="K337">
        <f>VLOOKUP(H337,'[2]Winning index-BBL'!A$1:B$8,2,)</f>
        <v>0.40708</v>
      </c>
      <c r="L337">
        <f t="shared" si="5"/>
        <v>1</v>
      </c>
    </row>
    <row r="338" spans="1:12" x14ac:dyDescent="0.35">
      <c r="A338">
        <v>1195617</v>
      </c>
      <c r="B338" t="s">
        <v>248</v>
      </c>
      <c r="C338" s="5">
        <v>43850</v>
      </c>
      <c r="D338" t="s">
        <v>295</v>
      </c>
      <c r="E338" t="s">
        <v>250</v>
      </c>
      <c r="F338" t="s">
        <v>251</v>
      </c>
      <c r="G338" t="s">
        <v>256</v>
      </c>
      <c r="H338" t="s">
        <v>251</v>
      </c>
      <c r="I338">
        <f>VLOOKUP(F338,'[2]Winning index-BBL'!A$1:B$8,2,)</f>
        <v>0.57522099999999998</v>
      </c>
      <c r="J338">
        <f>VLOOKUP(G338,'[2]Winning index-BBL'!A$1:B$8,2,)</f>
        <v>0.54867299999999997</v>
      </c>
      <c r="K338">
        <f>VLOOKUP(H338,'[2]Winning index-BBL'!A$1:B$8,2,)</f>
        <v>0.57522099999999998</v>
      </c>
      <c r="L338">
        <f t="shared" si="5"/>
        <v>0</v>
      </c>
    </row>
    <row r="339" spans="1:12" x14ac:dyDescent="0.35">
      <c r="A339">
        <v>1195618</v>
      </c>
      <c r="B339" t="s">
        <v>263</v>
      </c>
      <c r="C339" s="5">
        <v>43850</v>
      </c>
      <c r="D339" t="s">
        <v>428</v>
      </c>
      <c r="E339" t="s">
        <v>395</v>
      </c>
      <c r="F339" t="s">
        <v>266</v>
      </c>
      <c r="G339" t="s">
        <v>257</v>
      </c>
      <c r="H339" t="s">
        <v>266</v>
      </c>
      <c r="I339">
        <f>VLOOKUP(F339,'[2]Winning index-BBL'!A$1:B$8,2,)</f>
        <v>0.59292</v>
      </c>
      <c r="J339">
        <f>VLOOKUP(G339,'[2]Winning index-BBL'!A$1:B$8,2,)</f>
        <v>0.39822999999999997</v>
      </c>
      <c r="K339">
        <f>VLOOKUP(H339,'[2]Winning index-BBL'!A$1:B$8,2,)</f>
        <v>0.59292</v>
      </c>
      <c r="L339">
        <f t="shared" si="5"/>
        <v>0</v>
      </c>
    </row>
    <row r="340" spans="1:12" x14ac:dyDescent="0.35">
      <c r="A340">
        <v>1195619</v>
      </c>
      <c r="B340" t="s">
        <v>253</v>
      </c>
      <c r="C340" s="5">
        <v>43851</v>
      </c>
      <c r="D340" t="s">
        <v>433</v>
      </c>
      <c r="E340" t="s">
        <v>275</v>
      </c>
      <c r="F340" t="s">
        <v>262</v>
      </c>
      <c r="G340" t="s">
        <v>267</v>
      </c>
      <c r="H340" t="s">
        <v>267</v>
      </c>
      <c r="I340">
        <f>VLOOKUP(F340,'[2]Winning index-BBL'!A$1:B$8,2,)</f>
        <v>0.40708</v>
      </c>
      <c r="J340">
        <f>VLOOKUP(G340,'[2]Winning index-BBL'!A$1:B$8,2,)</f>
        <v>0.49557499999999999</v>
      </c>
      <c r="K340">
        <f>VLOOKUP(H340,'[2]Winning index-BBL'!A$1:B$8,2,)</f>
        <v>0.49557499999999999</v>
      </c>
      <c r="L340">
        <f t="shared" si="5"/>
        <v>0</v>
      </c>
    </row>
    <row r="341" spans="1:12" x14ac:dyDescent="0.35">
      <c r="A341">
        <v>1195620</v>
      </c>
      <c r="B341" t="s">
        <v>258</v>
      </c>
      <c r="C341" s="5">
        <v>43852</v>
      </c>
      <c r="D341" t="s">
        <v>417</v>
      </c>
      <c r="E341" t="s">
        <v>260</v>
      </c>
      <c r="F341" t="s">
        <v>261</v>
      </c>
      <c r="G341" t="s">
        <v>256</v>
      </c>
      <c r="H341" t="s">
        <v>261</v>
      </c>
      <c r="I341">
        <f>VLOOKUP(F341,'[2]Winning index-BBL'!A$1:B$8,2,)</f>
        <v>0.51327400000000001</v>
      </c>
      <c r="J341">
        <f>VLOOKUP(G341,'[2]Winning index-BBL'!A$1:B$8,2,)</f>
        <v>0.54867299999999997</v>
      </c>
      <c r="K341">
        <f>VLOOKUP(H341,'[2]Winning index-BBL'!A$1:B$8,2,)</f>
        <v>0.51327400000000001</v>
      </c>
      <c r="L341">
        <f t="shared" si="5"/>
        <v>1</v>
      </c>
    </row>
    <row r="342" spans="1:12" x14ac:dyDescent="0.35">
      <c r="A342">
        <v>1195621</v>
      </c>
      <c r="B342" t="s">
        <v>268</v>
      </c>
      <c r="C342" s="5">
        <v>43853</v>
      </c>
      <c r="D342" t="s">
        <v>288</v>
      </c>
      <c r="E342" t="s">
        <v>270</v>
      </c>
      <c r="F342" t="s">
        <v>252</v>
      </c>
      <c r="G342" t="s">
        <v>251</v>
      </c>
      <c r="H342" t="s">
        <v>251</v>
      </c>
      <c r="I342">
        <f>VLOOKUP(F342,'[2]Winning index-BBL'!A$1:B$8,2,)</f>
        <v>0.40708</v>
      </c>
      <c r="J342">
        <f>VLOOKUP(G342,'[2]Winning index-BBL'!A$1:B$8,2,)</f>
        <v>0.57522099999999998</v>
      </c>
      <c r="K342">
        <f>VLOOKUP(H342,'[2]Winning index-BBL'!A$1:B$8,2,)</f>
        <v>0.57522099999999998</v>
      </c>
      <c r="L342">
        <f t="shared" si="5"/>
        <v>0</v>
      </c>
    </row>
    <row r="343" spans="1:12" x14ac:dyDescent="0.35">
      <c r="A343">
        <v>1195622</v>
      </c>
      <c r="B343" t="s">
        <v>271</v>
      </c>
      <c r="C343" s="5">
        <v>43854</v>
      </c>
      <c r="D343" t="s">
        <v>361</v>
      </c>
      <c r="E343" t="s">
        <v>273</v>
      </c>
      <c r="F343" t="s">
        <v>267</v>
      </c>
      <c r="G343" t="s">
        <v>257</v>
      </c>
      <c r="H343" t="s">
        <v>267</v>
      </c>
      <c r="I343">
        <f>VLOOKUP(F343,'[2]Winning index-BBL'!A$1:B$8,2,)</f>
        <v>0.49557499999999999</v>
      </c>
      <c r="J343">
        <f>VLOOKUP(G343,'[2]Winning index-BBL'!A$1:B$8,2,)</f>
        <v>0.39822999999999997</v>
      </c>
      <c r="K343">
        <f>VLOOKUP(H343,'[2]Winning index-BBL'!A$1:B$8,2,)</f>
        <v>0.49557499999999999</v>
      </c>
      <c r="L343">
        <f t="shared" si="5"/>
        <v>0</v>
      </c>
    </row>
    <row r="344" spans="1:12" x14ac:dyDescent="0.35">
      <c r="A344">
        <v>1195623</v>
      </c>
      <c r="B344" t="s">
        <v>263</v>
      </c>
      <c r="C344" s="5">
        <v>43854</v>
      </c>
      <c r="D344" t="s">
        <v>434</v>
      </c>
      <c r="E344" t="s">
        <v>395</v>
      </c>
      <c r="F344" t="s">
        <v>266</v>
      </c>
      <c r="G344" t="s">
        <v>261</v>
      </c>
      <c r="H344" t="s">
        <v>261</v>
      </c>
      <c r="I344">
        <f>VLOOKUP(F344,'[2]Winning index-BBL'!A$1:B$8,2,)</f>
        <v>0.59292</v>
      </c>
      <c r="J344">
        <f>VLOOKUP(G344,'[2]Winning index-BBL'!A$1:B$8,2,)</f>
        <v>0.51327400000000001</v>
      </c>
      <c r="K344">
        <f>VLOOKUP(H344,'[2]Winning index-BBL'!A$1:B$8,2,)</f>
        <v>0.51327400000000001</v>
      </c>
      <c r="L344">
        <f t="shared" si="5"/>
        <v>1</v>
      </c>
    </row>
    <row r="345" spans="1:12" x14ac:dyDescent="0.35">
      <c r="A345">
        <v>1195624</v>
      </c>
      <c r="B345" t="s">
        <v>248</v>
      </c>
      <c r="C345" s="5">
        <v>43855</v>
      </c>
      <c r="D345" t="s">
        <v>325</v>
      </c>
      <c r="E345" t="s">
        <v>250</v>
      </c>
      <c r="F345" t="s">
        <v>251</v>
      </c>
      <c r="G345" t="s">
        <v>262</v>
      </c>
      <c r="H345" t="s">
        <v>251</v>
      </c>
      <c r="I345">
        <f>VLOOKUP(F345,'[2]Winning index-BBL'!A$1:B$8,2,)</f>
        <v>0.57522099999999998</v>
      </c>
      <c r="J345">
        <f>VLOOKUP(G345,'[2]Winning index-BBL'!A$1:B$8,2,)</f>
        <v>0.40708</v>
      </c>
      <c r="K345">
        <f>VLOOKUP(H345,'[2]Winning index-BBL'!A$1:B$8,2,)</f>
        <v>0.57522099999999998</v>
      </c>
      <c r="L345">
        <f t="shared" si="5"/>
        <v>0</v>
      </c>
    </row>
    <row r="346" spans="1:12" x14ac:dyDescent="0.35">
      <c r="A346">
        <v>1195625</v>
      </c>
      <c r="B346" t="s">
        <v>253</v>
      </c>
      <c r="C346" s="5">
        <v>43855</v>
      </c>
      <c r="D346" t="s">
        <v>435</v>
      </c>
      <c r="E346" t="s">
        <v>255</v>
      </c>
      <c r="F346" t="s">
        <v>256</v>
      </c>
      <c r="G346" t="s">
        <v>252</v>
      </c>
      <c r="H346" t="s">
        <v>252</v>
      </c>
      <c r="I346">
        <f>VLOOKUP(F346,'[2]Winning index-BBL'!A$1:B$8,2,)</f>
        <v>0.54867299999999997</v>
      </c>
      <c r="J346">
        <f>VLOOKUP(G346,'[2]Winning index-BBL'!A$1:B$8,2,)</f>
        <v>0.40708</v>
      </c>
      <c r="K346">
        <f>VLOOKUP(H346,'[2]Winning index-BBL'!A$1:B$8,2,)</f>
        <v>0.40708</v>
      </c>
      <c r="L346">
        <f t="shared" si="5"/>
        <v>1</v>
      </c>
    </row>
    <row r="347" spans="1:12" x14ac:dyDescent="0.35">
      <c r="A347">
        <v>1195626</v>
      </c>
      <c r="B347" t="s">
        <v>248</v>
      </c>
      <c r="C347" s="5">
        <v>43856</v>
      </c>
      <c r="D347" t="s">
        <v>420</v>
      </c>
      <c r="E347" t="s">
        <v>344</v>
      </c>
      <c r="F347" t="s">
        <v>257</v>
      </c>
      <c r="G347" t="s">
        <v>266</v>
      </c>
      <c r="H347" t="s">
        <v>257</v>
      </c>
      <c r="I347">
        <f>VLOOKUP(F347,'[2]Winning index-BBL'!A$1:B$8,2,)</f>
        <v>0.39822999999999997</v>
      </c>
      <c r="J347">
        <f>VLOOKUP(G347,'[2]Winning index-BBL'!A$1:B$8,2,)</f>
        <v>0.59292</v>
      </c>
      <c r="K347">
        <f>VLOOKUP(H347,'[2]Winning index-BBL'!A$1:B$8,2,)</f>
        <v>0.39822999999999997</v>
      </c>
      <c r="L347">
        <f t="shared" si="5"/>
        <v>1</v>
      </c>
    </row>
    <row r="348" spans="1:12" x14ac:dyDescent="0.35">
      <c r="A348">
        <v>1195627</v>
      </c>
      <c r="B348" t="s">
        <v>258</v>
      </c>
      <c r="C348" s="5">
        <v>43856</v>
      </c>
      <c r="D348" t="s">
        <v>394</v>
      </c>
      <c r="E348" t="s">
        <v>260</v>
      </c>
      <c r="F348" t="s">
        <v>261</v>
      </c>
      <c r="G348" t="s">
        <v>267</v>
      </c>
      <c r="H348" t="s">
        <v>267</v>
      </c>
      <c r="I348">
        <f>VLOOKUP(F348,'[2]Winning index-BBL'!A$1:B$8,2,)</f>
        <v>0.51327400000000001</v>
      </c>
      <c r="J348">
        <f>VLOOKUP(G348,'[2]Winning index-BBL'!A$1:B$8,2,)</f>
        <v>0.49557499999999999</v>
      </c>
      <c r="K348">
        <f>VLOOKUP(H348,'[2]Winning index-BBL'!A$1:B$8,2,)</f>
        <v>0.49557499999999999</v>
      </c>
      <c r="L348">
        <f t="shared" si="5"/>
        <v>1</v>
      </c>
    </row>
    <row r="349" spans="1:12" x14ac:dyDescent="0.35">
      <c r="A349">
        <v>1195628</v>
      </c>
      <c r="B349" t="s">
        <v>253</v>
      </c>
      <c r="C349" s="5">
        <v>43857</v>
      </c>
      <c r="D349" t="s">
        <v>296</v>
      </c>
      <c r="E349" t="s">
        <v>275</v>
      </c>
      <c r="F349" t="s">
        <v>262</v>
      </c>
      <c r="G349" t="s">
        <v>252</v>
      </c>
      <c r="H349" t="s">
        <v>262</v>
      </c>
      <c r="I349">
        <f>VLOOKUP(F349,'[2]Winning index-BBL'!A$1:B$8,2,)</f>
        <v>0.40708</v>
      </c>
      <c r="J349">
        <f>VLOOKUP(G349,'[2]Winning index-BBL'!A$1:B$8,2,)</f>
        <v>0.40708</v>
      </c>
      <c r="K349">
        <f>VLOOKUP(H349,'[2]Winning index-BBL'!A$1:B$8,2,)</f>
        <v>0.40708</v>
      </c>
      <c r="L349">
        <f t="shared" si="5"/>
        <v>1</v>
      </c>
    </row>
    <row r="350" spans="1:12" x14ac:dyDescent="0.35">
      <c r="A350">
        <v>1195629</v>
      </c>
      <c r="B350" t="s">
        <v>271</v>
      </c>
      <c r="C350" s="5">
        <v>43860</v>
      </c>
      <c r="D350" t="s">
        <v>436</v>
      </c>
      <c r="E350" t="s">
        <v>273</v>
      </c>
      <c r="F350" t="s">
        <v>267</v>
      </c>
      <c r="G350" t="s">
        <v>257</v>
      </c>
      <c r="H350" t="s">
        <v>257</v>
      </c>
      <c r="I350">
        <f>VLOOKUP(F350,'[2]Winning index-BBL'!A$1:B$8,2,)</f>
        <v>0.49557499999999999</v>
      </c>
      <c r="J350">
        <f>VLOOKUP(G350,'[2]Winning index-BBL'!A$1:B$8,2,)</f>
        <v>0.39822999999999997</v>
      </c>
      <c r="K350">
        <f>VLOOKUP(H350,'[2]Winning index-BBL'!A$1:B$8,2,)</f>
        <v>0.39822999999999997</v>
      </c>
      <c r="L350">
        <f t="shared" si="5"/>
        <v>1</v>
      </c>
    </row>
    <row r="351" spans="1:12" x14ac:dyDescent="0.35">
      <c r="A351">
        <v>1195630</v>
      </c>
      <c r="B351" t="s">
        <v>253</v>
      </c>
      <c r="C351" s="5">
        <v>43861</v>
      </c>
      <c r="D351" t="s">
        <v>288</v>
      </c>
      <c r="E351" t="s">
        <v>255</v>
      </c>
      <c r="F351" t="s">
        <v>256</v>
      </c>
      <c r="G351" t="s">
        <v>251</v>
      </c>
      <c r="H351" t="s">
        <v>251</v>
      </c>
      <c r="I351">
        <f>VLOOKUP(F351,'[2]Winning index-BBL'!A$1:B$8,2,)</f>
        <v>0.54867299999999997</v>
      </c>
      <c r="J351">
        <f>VLOOKUP(G351,'[2]Winning index-BBL'!A$1:B$8,2,)</f>
        <v>0.57522099999999998</v>
      </c>
      <c r="K351">
        <f>VLOOKUP(H351,'[2]Winning index-BBL'!A$1:B$8,2,)</f>
        <v>0.57522099999999998</v>
      </c>
      <c r="L351">
        <f t="shared" si="5"/>
        <v>0</v>
      </c>
    </row>
    <row r="352" spans="1:12" x14ac:dyDescent="0.35">
      <c r="A352">
        <v>1195631</v>
      </c>
      <c r="B352" t="s">
        <v>258</v>
      </c>
      <c r="C352" s="5">
        <v>43862</v>
      </c>
      <c r="D352" t="s">
        <v>420</v>
      </c>
      <c r="E352" t="s">
        <v>260</v>
      </c>
      <c r="F352" t="s">
        <v>261</v>
      </c>
      <c r="G352" t="s">
        <v>257</v>
      </c>
      <c r="H352" t="s">
        <v>257</v>
      </c>
      <c r="I352">
        <f>VLOOKUP(F352,'[2]Winning index-BBL'!A$1:B$8,2,)</f>
        <v>0.51327400000000001</v>
      </c>
      <c r="J352">
        <f>VLOOKUP(G352,'[2]Winning index-BBL'!A$1:B$8,2,)</f>
        <v>0.39822999999999997</v>
      </c>
      <c r="K352">
        <f>VLOOKUP(H352,'[2]Winning index-BBL'!A$1:B$8,2,)</f>
        <v>0.39822999999999997</v>
      </c>
      <c r="L352">
        <f t="shared" si="5"/>
        <v>1</v>
      </c>
    </row>
    <row r="353" spans="1:12" x14ac:dyDescent="0.35">
      <c r="A353">
        <v>1195632</v>
      </c>
      <c r="B353" t="s">
        <v>253</v>
      </c>
      <c r="C353" s="5">
        <v>43867</v>
      </c>
      <c r="D353" t="s">
        <v>424</v>
      </c>
      <c r="E353" t="s">
        <v>255</v>
      </c>
      <c r="F353" t="s">
        <v>256</v>
      </c>
      <c r="G353" t="s">
        <v>257</v>
      </c>
      <c r="H353" t="s">
        <v>256</v>
      </c>
      <c r="I353">
        <f>VLOOKUP(F353,'[2]Winning index-BBL'!A$1:B$8,2,)</f>
        <v>0.54867299999999997</v>
      </c>
      <c r="J353">
        <f>VLOOKUP(G353,'[2]Winning index-BBL'!A$1:B$8,2,)</f>
        <v>0.39822999999999997</v>
      </c>
      <c r="K353">
        <f>VLOOKUP(H353,'[2]Winning index-BBL'!A$1:B$8,2,)</f>
        <v>0.54867299999999997</v>
      </c>
      <c r="L353">
        <f t="shared" si="5"/>
        <v>0</v>
      </c>
    </row>
    <row r="354" spans="1:12" x14ac:dyDescent="0.35">
      <c r="A354">
        <v>1195633</v>
      </c>
      <c r="B354" t="s">
        <v>248</v>
      </c>
      <c r="C354" s="5">
        <v>43869</v>
      </c>
      <c r="D354" t="s">
        <v>414</v>
      </c>
      <c r="E354" t="s">
        <v>250</v>
      </c>
      <c r="F354" t="s">
        <v>251</v>
      </c>
      <c r="G354" t="s">
        <v>256</v>
      </c>
      <c r="H354" t="s">
        <v>251</v>
      </c>
      <c r="I354">
        <f>VLOOKUP(F354,'[2]Winning index-BBL'!A$1:B$8,2,)</f>
        <v>0.57522099999999998</v>
      </c>
      <c r="J354">
        <f>VLOOKUP(G354,'[2]Winning index-BBL'!A$1:B$8,2,)</f>
        <v>0.54867299999999997</v>
      </c>
      <c r="K354">
        <f>VLOOKUP(H354,'[2]Winning index-BBL'!A$1:B$8,2,)</f>
        <v>0.57522099999999998</v>
      </c>
      <c r="L354">
        <f t="shared" si="5"/>
        <v>0</v>
      </c>
    </row>
    <row r="355" spans="1:12" x14ac:dyDescent="0.35">
      <c r="A355">
        <v>1226826</v>
      </c>
      <c r="B355" t="s">
        <v>258</v>
      </c>
      <c r="C355" s="5">
        <v>44204</v>
      </c>
      <c r="D355" t="s">
        <v>384</v>
      </c>
      <c r="E355" t="s">
        <v>260</v>
      </c>
      <c r="F355" t="s">
        <v>261</v>
      </c>
      <c r="G355" t="s">
        <v>262</v>
      </c>
      <c r="H355" t="s">
        <v>262</v>
      </c>
      <c r="I355">
        <f>VLOOKUP(F355,'[2]Winning index-BBL'!A$1:B$8,2,)</f>
        <v>0.51327400000000001</v>
      </c>
      <c r="J355">
        <f>VLOOKUP(G355,'[2]Winning index-BBL'!A$1:B$8,2,)</f>
        <v>0.40708</v>
      </c>
      <c r="K355">
        <f>VLOOKUP(H355,'[2]Winning index-BBL'!A$1:B$8,2,)</f>
        <v>0.40708</v>
      </c>
      <c r="L355">
        <f t="shared" si="5"/>
        <v>1</v>
      </c>
    </row>
    <row r="356" spans="1:12" x14ac:dyDescent="0.35">
      <c r="A356">
        <v>1226827</v>
      </c>
      <c r="B356" t="s">
        <v>253</v>
      </c>
      <c r="C356" s="5">
        <v>44220</v>
      </c>
      <c r="D356" t="s">
        <v>394</v>
      </c>
      <c r="E356" t="s">
        <v>255</v>
      </c>
      <c r="F356" t="s">
        <v>267</v>
      </c>
      <c r="G356" t="s">
        <v>251</v>
      </c>
      <c r="H356" t="s">
        <v>267</v>
      </c>
      <c r="I356">
        <f>VLOOKUP(F356,'[2]Winning index-BBL'!A$1:B$8,2,)</f>
        <v>0.49557499999999999</v>
      </c>
      <c r="J356">
        <f>VLOOKUP(G356,'[2]Winning index-BBL'!A$1:B$8,2,)</f>
        <v>0.57522099999999998</v>
      </c>
      <c r="K356">
        <f>VLOOKUP(H356,'[2]Winning index-BBL'!A$1:B$8,2,)</f>
        <v>0.49557499999999999</v>
      </c>
      <c r="L356">
        <f t="shared" si="5"/>
        <v>1</v>
      </c>
    </row>
    <row r="357" spans="1:12" x14ac:dyDescent="0.35">
      <c r="A357">
        <v>1226828</v>
      </c>
      <c r="B357" t="s">
        <v>346</v>
      </c>
      <c r="C357" s="5">
        <v>44177</v>
      </c>
      <c r="D357" t="s">
        <v>365</v>
      </c>
      <c r="E357" t="s">
        <v>347</v>
      </c>
      <c r="F357" t="s">
        <v>256</v>
      </c>
      <c r="G357" t="s">
        <v>257</v>
      </c>
      <c r="H357" t="s">
        <v>256</v>
      </c>
      <c r="I357">
        <f>VLOOKUP(F357,'[2]Winning index-BBL'!A$1:B$8,2,)</f>
        <v>0.54867299999999997</v>
      </c>
      <c r="J357">
        <f>VLOOKUP(G357,'[2]Winning index-BBL'!A$1:B$8,2,)</f>
        <v>0.39822999999999997</v>
      </c>
      <c r="K357">
        <f>VLOOKUP(H357,'[2]Winning index-BBL'!A$1:B$8,2,)</f>
        <v>0.54867299999999997</v>
      </c>
      <c r="L357">
        <f t="shared" si="5"/>
        <v>0</v>
      </c>
    </row>
    <row r="358" spans="1:12" x14ac:dyDescent="0.35">
      <c r="A358">
        <v>1226829</v>
      </c>
      <c r="B358" t="s">
        <v>263</v>
      </c>
      <c r="C358" s="5">
        <v>44202</v>
      </c>
      <c r="D358" t="s">
        <v>293</v>
      </c>
      <c r="E358" t="s">
        <v>395</v>
      </c>
      <c r="F358" t="s">
        <v>266</v>
      </c>
      <c r="G358" t="s">
        <v>251</v>
      </c>
      <c r="H358" t="s">
        <v>266</v>
      </c>
      <c r="I358">
        <f>VLOOKUP(F358,'[2]Winning index-BBL'!A$1:B$8,2,)</f>
        <v>0.59292</v>
      </c>
      <c r="J358">
        <f>VLOOKUP(G358,'[2]Winning index-BBL'!A$1:B$8,2,)</f>
        <v>0.57522099999999998</v>
      </c>
      <c r="K358">
        <f>VLOOKUP(H358,'[2]Winning index-BBL'!A$1:B$8,2,)</f>
        <v>0.59292</v>
      </c>
      <c r="L358">
        <f t="shared" si="5"/>
        <v>0</v>
      </c>
    </row>
    <row r="359" spans="1:12" x14ac:dyDescent="0.35">
      <c r="A359">
        <v>1226830</v>
      </c>
      <c r="B359" t="s">
        <v>271</v>
      </c>
      <c r="C359" s="5">
        <v>44184</v>
      </c>
      <c r="D359" t="s">
        <v>366</v>
      </c>
      <c r="E359" t="s">
        <v>273</v>
      </c>
      <c r="F359" t="s">
        <v>262</v>
      </c>
      <c r="G359" t="s">
        <v>267</v>
      </c>
      <c r="H359" t="s">
        <v>267</v>
      </c>
      <c r="I359">
        <f>VLOOKUP(F359,'[2]Winning index-BBL'!A$1:B$8,2,)</f>
        <v>0.40708</v>
      </c>
      <c r="J359">
        <f>VLOOKUP(G359,'[2]Winning index-BBL'!A$1:B$8,2,)</f>
        <v>0.49557499999999999</v>
      </c>
      <c r="K359">
        <f>VLOOKUP(H359,'[2]Winning index-BBL'!A$1:B$8,2,)</f>
        <v>0.49557499999999999</v>
      </c>
      <c r="L359">
        <f t="shared" si="5"/>
        <v>0</v>
      </c>
    </row>
    <row r="360" spans="1:12" x14ac:dyDescent="0.35">
      <c r="A360">
        <v>1226831</v>
      </c>
      <c r="B360" t="s">
        <v>346</v>
      </c>
      <c r="C360" s="5">
        <v>44187</v>
      </c>
      <c r="D360" t="s">
        <v>404</v>
      </c>
      <c r="E360" t="s">
        <v>347</v>
      </c>
      <c r="F360" t="s">
        <v>266</v>
      </c>
      <c r="G360" t="s">
        <v>257</v>
      </c>
      <c r="H360" t="s">
        <v>257</v>
      </c>
      <c r="I360">
        <f>VLOOKUP(F360,'[2]Winning index-BBL'!A$1:B$8,2,)</f>
        <v>0.59292</v>
      </c>
      <c r="J360">
        <f>VLOOKUP(G360,'[2]Winning index-BBL'!A$1:B$8,2,)</f>
        <v>0.39822999999999997</v>
      </c>
      <c r="K360">
        <f>VLOOKUP(H360,'[2]Winning index-BBL'!A$1:B$8,2,)</f>
        <v>0.39822999999999997</v>
      </c>
      <c r="L360">
        <f t="shared" si="5"/>
        <v>1</v>
      </c>
    </row>
    <row r="361" spans="1:12" x14ac:dyDescent="0.35">
      <c r="A361">
        <v>1226832</v>
      </c>
      <c r="B361" t="s">
        <v>268</v>
      </c>
      <c r="C361" s="5">
        <v>44198</v>
      </c>
      <c r="D361" t="s">
        <v>437</v>
      </c>
      <c r="E361" t="s">
        <v>438</v>
      </c>
      <c r="F361" t="s">
        <v>251</v>
      </c>
      <c r="G361" t="s">
        <v>252</v>
      </c>
      <c r="H361" t="s">
        <v>252</v>
      </c>
      <c r="I361">
        <f>VLOOKUP(F361,'[2]Winning index-BBL'!A$1:B$8,2,)</f>
        <v>0.57522099999999998</v>
      </c>
      <c r="J361">
        <f>VLOOKUP(G361,'[2]Winning index-BBL'!A$1:B$8,2,)</f>
        <v>0.40708</v>
      </c>
      <c r="K361">
        <f>VLOOKUP(H361,'[2]Winning index-BBL'!A$1:B$8,2,)</f>
        <v>0.40708</v>
      </c>
      <c r="L361">
        <f t="shared" si="5"/>
        <v>1</v>
      </c>
    </row>
    <row r="362" spans="1:12" x14ac:dyDescent="0.35">
      <c r="A362">
        <v>1226833</v>
      </c>
      <c r="B362" t="s">
        <v>258</v>
      </c>
      <c r="C362" s="5">
        <v>44201</v>
      </c>
      <c r="D362" t="s">
        <v>439</v>
      </c>
      <c r="E362" t="s">
        <v>260</v>
      </c>
      <c r="F362" t="s">
        <v>261</v>
      </c>
      <c r="G362" t="s">
        <v>262</v>
      </c>
      <c r="H362" t="s">
        <v>261</v>
      </c>
      <c r="I362">
        <f>VLOOKUP(F362,'[2]Winning index-BBL'!A$1:B$8,2,)</f>
        <v>0.51327400000000001</v>
      </c>
      <c r="J362">
        <f>VLOOKUP(G362,'[2]Winning index-BBL'!A$1:B$8,2,)</f>
        <v>0.40708</v>
      </c>
      <c r="K362">
        <f>VLOOKUP(H362,'[2]Winning index-BBL'!A$1:B$8,2,)</f>
        <v>0.51327400000000001</v>
      </c>
      <c r="L362">
        <f t="shared" si="5"/>
        <v>0</v>
      </c>
    </row>
    <row r="363" spans="1:12" x14ac:dyDescent="0.35">
      <c r="A363">
        <v>1226834</v>
      </c>
      <c r="B363" t="s">
        <v>253</v>
      </c>
      <c r="C363" s="5">
        <v>44218</v>
      </c>
      <c r="D363" t="s">
        <v>372</v>
      </c>
      <c r="E363" t="s">
        <v>275</v>
      </c>
      <c r="F363" t="s">
        <v>266</v>
      </c>
      <c r="G363" t="s">
        <v>267</v>
      </c>
      <c r="H363" t="s">
        <v>266</v>
      </c>
      <c r="I363">
        <f>VLOOKUP(F363,'[2]Winning index-BBL'!A$1:B$8,2,)</f>
        <v>0.59292</v>
      </c>
      <c r="J363">
        <f>VLOOKUP(G363,'[2]Winning index-BBL'!A$1:B$8,2,)</f>
        <v>0.49557499999999999</v>
      </c>
      <c r="K363">
        <f>VLOOKUP(H363,'[2]Winning index-BBL'!A$1:B$8,2,)</f>
        <v>0.59292</v>
      </c>
      <c r="L363">
        <f t="shared" si="5"/>
        <v>0</v>
      </c>
    </row>
    <row r="364" spans="1:12" x14ac:dyDescent="0.35">
      <c r="A364">
        <v>1226835</v>
      </c>
      <c r="B364" t="s">
        <v>399</v>
      </c>
      <c r="C364" s="5">
        <v>44203</v>
      </c>
      <c r="D364" t="s">
        <v>314</v>
      </c>
      <c r="E364" t="s">
        <v>400</v>
      </c>
      <c r="F364" t="s">
        <v>252</v>
      </c>
      <c r="G364" t="s">
        <v>256</v>
      </c>
      <c r="H364" t="s">
        <v>252</v>
      </c>
      <c r="I364">
        <f>VLOOKUP(F364,'[2]Winning index-BBL'!A$1:B$8,2,)</f>
        <v>0.40708</v>
      </c>
      <c r="J364">
        <f>VLOOKUP(G364,'[2]Winning index-BBL'!A$1:B$8,2,)</f>
        <v>0.54867299999999997</v>
      </c>
      <c r="K364">
        <f>VLOOKUP(H364,'[2]Winning index-BBL'!A$1:B$8,2,)</f>
        <v>0.40708</v>
      </c>
      <c r="L364">
        <f t="shared" si="5"/>
        <v>1</v>
      </c>
    </row>
    <row r="365" spans="1:12" x14ac:dyDescent="0.35">
      <c r="A365">
        <v>1226836</v>
      </c>
      <c r="B365" t="s">
        <v>258</v>
      </c>
      <c r="C365" s="5">
        <v>44221</v>
      </c>
      <c r="D365" t="s">
        <v>420</v>
      </c>
      <c r="E365" t="s">
        <v>260</v>
      </c>
      <c r="F365" t="s">
        <v>261</v>
      </c>
      <c r="G365" t="s">
        <v>257</v>
      </c>
      <c r="H365" t="s">
        <v>257</v>
      </c>
      <c r="I365">
        <f>VLOOKUP(F365,'[2]Winning index-BBL'!A$1:B$8,2,)</f>
        <v>0.51327400000000001</v>
      </c>
      <c r="J365">
        <f>VLOOKUP(G365,'[2]Winning index-BBL'!A$1:B$8,2,)</f>
        <v>0.39822999999999997</v>
      </c>
      <c r="K365">
        <f>VLOOKUP(H365,'[2]Winning index-BBL'!A$1:B$8,2,)</f>
        <v>0.39822999999999997</v>
      </c>
      <c r="L365">
        <f t="shared" si="5"/>
        <v>1</v>
      </c>
    </row>
    <row r="366" spans="1:12" x14ac:dyDescent="0.35">
      <c r="A366">
        <v>1226837</v>
      </c>
      <c r="B366" t="s">
        <v>271</v>
      </c>
      <c r="C366" s="5">
        <v>44178</v>
      </c>
      <c r="D366" t="s">
        <v>414</v>
      </c>
      <c r="E366" t="s">
        <v>273</v>
      </c>
      <c r="F366" t="s">
        <v>251</v>
      </c>
      <c r="G366" t="s">
        <v>262</v>
      </c>
      <c r="H366" t="s">
        <v>251</v>
      </c>
      <c r="I366">
        <f>VLOOKUP(F366,'[2]Winning index-BBL'!A$1:B$8,2,)</f>
        <v>0.57522099999999998</v>
      </c>
      <c r="J366">
        <f>VLOOKUP(G366,'[2]Winning index-BBL'!A$1:B$8,2,)</f>
        <v>0.40708</v>
      </c>
      <c r="K366">
        <f>VLOOKUP(H366,'[2]Winning index-BBL'!A$1:B$8,2,)</f>
        <v>0.57522099999999998</v>
      </c>
      <c r="L366">
        <f t="shared" si="5"/>
        <v>0</v>
      </c>
    </row>
    <row r="367" spans="1:12" x14ac:dyDescent="0.35">
      <c r="A367">
        <v>1226838</v>
      </c>
      <c r="B367" t="s">
        <v>253</v>
      </c>
      <c r="C367" s="5">
        <v>44215</v>
      </c>
      <c r="D367" t="s">
        <v>440</v>
      </c>
      <c r="E367" t="s">
        <v>275</v>
      </c>
      <c r="F367" t="s">
        <v>266</v>
      </c>
      <c r="G367" t="s">
        <v>252</v>
      </c>
      <c r="H367" t="s">
        <v>266</v>
      </c>
      <c r="I367">
        <f>VLOOKUP(F367,'[2]Winning index-BBL'!A$1:B$8,2,)</f>
        <v>0.59292</v>
      </c>
      <c r="J367">
        <f>VLOOKUP(G367,'[2]Winning index-BBL'!A$1:B$8,2,)</f>
        <v>0.40708</v>
      </c>
      <c r="K367">
        <f>VLOOKUP(H367,'[2]Winning index-BBL'!A$1:B$8,2,)</f>
        <v>0.59292</v>
      </c>
      <c r="L367">
        <f t="shared" si="5"/>
        <v>0</v>
      </c>
    </row>
    <row r="368" spans="1:12" x14ac:dyDescent="0.35">
      <c r="A368">
        <v>1226839</v>
      </c>
      <c r="B368" t="s">
        <v>253</v>
      </c>
      <c r="C368" s="5">
        <v>44211</v>
      </c>
      <c r="D368" t="s">
        <v>441</v>
      </c>
      <c r="E368" t="s">
        <v>255</v>
      </c>
      <c r="F368" t="s">
        <v>256</v>
      </c>
      <c r="G368" t="s">
        <v>261</v>
      </c>
      <c r="H368" t="s">
        <v>256</v>
      </c>
      <c r="I368">
        <f>VLOOKUP(F368,'[2]Winning index-BBL'!A$1:B$8,2,)</f>
        <v>0.54867299999999997</v>
      </c>
      <c r="J368">
        <f>VLOOKUP(G368,'[2]Winning index-BBL'!A$1:B$8,2,)</f>
        <v>0.51327400000000001</v>
      </c>
      <c r="K368">
        <f>VLOOKUP(H368,'[2]Winning index-BBL'!A$1:B$8,2,)</f>
        <v>0.54867299999999997</v>
      </c>
      <c r="L368">
        <f t="shared" si="5"/>
        <v>0</v>
      </c>
    </row>
    <row r="369" spans="1:12" x14ac:dyDescent="0.35">
      <c r="A369">
        <v>1226840</v>
      </c>
      <c r="B369" t="s">
        <v>346</v>
      </c>
      <c r="C369" s="5">
        <v>44214</v>
      </c>
      <c r="D369" t="s">
        <v>366</v>
      </c>
      <c r="E369" t="s">
        <v>347</v>
      </c>
      <c r="F369" t="s">
        <v>257</v>
      </c>
      <c r="G369" t="s">
        <v>267</v>
      </c>
      <c r="H369" t="s">
        <v>267</v>
      </c>
      <c r="I369">
        <f>VLOOKUP(F369,'[2]Winning index-BBL'!A$1:B$8,2,)</f>
        <v>0.39822999999999997</v>
      </c>
      <c r="J369">
        <f>VLOOKUP(G369,'[2]Winning index-BBL'!A$1:B$8,2,)</f>
        <v>0.49557499999999999</v>
      </c>
      <c r="K369">
        <f>VLOOKUP(H369,'[2]Winning index-BBL'!A$1:B$8,2,)</f>
        <v>0.49557499999999999</v>
      </c>
      <c r="L369">
        <f t="shared" si="5"/>
        <v>0</v>
      </c>
    </row>
    <row r="370" spans="1:12" x14ac:dyDescent="0.35">
      <c r="A370">
        <v>1226841</v>
      </c>
      <c r="B370" t="s">
        <v>271</v>
      </c>
      <c r="C370" s="5">
        <v>44177</v>
      </c>
      <c r="D370" t="s">
        <v>442</v>
      </c>
      <c r="E370" t="s">
        <v>273</v>
      </c>
      <c r="F370" t="s">
        <v>266</v>
      </c>
      <c r="G370" t="s">
        <v>262</v>
      </c>
      <c r="H370" t="s">
        <v>262</v>
      </c>
      <c r="I370">
        <f>VLOOKUP(F370,'[2]Winning index-BBL'!A$1:B$8,2,)</f>
        <v>0.59292</v>
      </c>
      <c r="J370">
        <f>VLOOKUP(G370,'[2]Winning index-BBL'!A$1:B$8,2,)</f>
        <v>0.40708</v>
      </c>
      <c r="K370">
        <f>VLOOKUP(H370,'[2]Winning index-BBL'!A$1:B$8,2,)</f>
        <v>0.40708</v>
      </c>
      <c r="L370">
        <f t="shared" si="5"/>
        <v>1</v>
      </c>
    </row>
    <row r="371" spans="1:12" x14ac:dyDescent="0.35">
      <c r="A371">
        <v>1226842</v>
      </c>
      <c r="B371" t="s">
        <v>399</v>
      </c>
      <c r="C371" s="5">
        <v>44199</v>
      </c>
      <c r="D371" t="s">
        <v>414</v>
      </c>
      <c r="E371" t="s">
        <v>400</v>
      </c>
      <c r="F371" t="s">
        <v>261</v>
      </c>
      <c r="G371" t="s">
        <v>251</v>
      </c>
      <c r="H371" t="s">
        <v>251</v>
      </c>
      <c r="I371">
        <f>VLOOKUP(F371,'[2]Winning index-BBL'!A$1:B$8,2,)</f>
        <v>0.51327400000000001</v>
      </c>
      <c r="J371">
        <f>VLOOKUP(G371,'[2]Winning index-BBL'!A$1:B$8,2,)</f>
        <v>0.57522099999999998</v>
      </c>
      <c r="K371">
        <f>VLOOKUP(H371,'[2]Winning index-BBL'!A$1:B$8,2,)</f>
        <v>0.57522099999999998</v>
      </c>
      <c r="L371">
        <f t="shared" si="5"/>
        <v>0</v>
      </c>
    </row>
    <row r="372" spans="1:12" x14ac:dyDescent="0.35">
      <c r="A372">
        <v>1226843</v>
      </c>
      <c r="B372" t="s">
        <v>346</v>
      </c>
      <c r="C372" s="5">
        <v>44210</v>
      </c>
      <c r="D372" t="s">
        <v>356</v>
      </c>
      <c r="E372" t="s">
        <v>347</v>
      </c>
      <c r="F372" t="s">
        <v>262</v>
      </c>
      <c r="G372" t="s">
        <v>252</v>
      </c>
      <c r="H372" t="s">
        <v>252</v>
      </c>
      <c r="I372">
        <f>VLOOKUP(F372,'[2]Winning index-BBL'!A$1:B$8,2,)</f>
        <v>0.40708</v>
      </c>
      <c r="J372">
        <f>VLOOKUP(G372,'[2]Winning index-BBL'!A$1:B$8,2,)</f>
        <v>0.40708</v>
      </c>
      <c r="K372">
        <f>VLOOKUP(H372,'[2]Winning index-BBL'!A$1:B$8,2,)</f>
        <v>0.40708</v>
      </c>
      <c r="L372">
        <f t="shared" si="5"/>
        <v>1</v>
      </c>
    </row>
    <row r="373" spans="1:12" x14ac:dyDescent="0.35">
      <c r="A373">
        <v>1226844</v>
      </c>
      <c r="B373" t="s">
        <v>271</v>
      </c>
      <c r="C373" s="5">
        <v>44198</v>
      </c>
      <c r="D373" t="s">
        <v>443</v>
      </c>
      <c r="E373" t="s">
        <v>273</v>
      </c>
      <c r="F373" t="s">
        <v>267</v>
      </c>
      <c r="G373" t="s">
        <v>256</v>
      </c>
      <c r="H373" t="s">
        <v>267</v>
      </c>
      <c r="I373">
        <f>VLOOKUP(F373,'[2]Winning index-BBL'!A$1:B$8,2,)</f>
        <v>0.49557499999999999</v>
      </c>
      <c r="J373">
        <f>VLOOKUP(G373,'[2]Winning index-BBL'!A$1:B$8,2,)</f>
        <v>0.54867299999999997</v>
      </c>
      <c r="K373">
        <f>VLOOKUP(H373,'[2]Winning index-BBL'!A$1:B$8,2,)</f>
        <v>0.49557499999999999</v>
      </c>
      <c r="L373">
        <f t="shared" si="5"/>
        <v>1</v>
      </c>
    </row>
    <row r="374" spans="1:12" x14ac:dyDescent="0.35">
      <c r="A374">
        <v>1226845</v>
      </c>
      <c r="B374" t="s">
        <v>258</v>
      </c>
      <c r="C374" s="5">
        <v>44193</v>
      </c>
      <c r="D374" t="s">
        <v>373</v>
      </c>
      <c r="E374" t="s">
        <v>260</v>
      </c>
      <c r="F374" t="s">
        <v>261</v>
      </c>
      <c r="G374" t="s">
        <v>266</v>
      </c>
      <c r="H374" t="s">
        <v>261</v>
      </c>
      <c r="I374">
        <f>VLOOKUP(F374,'[2]Winning index-BBL'!A$1:B$8,2,)</f>
        <v>0.51327400000000001</v>
      </c>
      <c r="J374">
        <f>VLOOKUP(G374,'[2]Winning index-BBL'!A$1:B$8,2,)</f>
        <v>0.59292</v>
      </c>
      <c r="K374">
        <f>VLOOKUP(H374,'[2]Winning index-BBL'!A$1:B$8,2,)</f>
        <v>0.51327400000000001</v>
      </c>
      <c r="L374">
        <f t="shared" si="5"/>
        <v>1</v>
      </c>
    </row>
    <row r="375" spans="1:12" x14ac:dyDescent="0.35">
      <c r="A375">
        <v>1226846</v>
      </c>
      <c r="B375" t="s">
        <v>399</v>
      </c>
      <c r="C375" s="5">
        <v>44191</v>
      </c>
      <c r="D375" t="s">
        <v>309</v>
      </c>
      <c r="E375" t="s">
        <v>400</v>
      </c>
      <c r="F375" t="s">
        <v>256</v>
      </c>
      <c r="G375" t="s">
        <v>251</v>
      </c>
      <c r="H375" t="s">
        <v>251</v>
      </c>
      <c r="I375">
        <f>VLOOKUP(F375,'[2]Winning index-BBL'!A$1:B$8,2,)</f>
        <v>0.54867299999999997</v>
      </c>
      <c r="J375">
        <f>VLOOKUP(G375,'[2]Winning index-BBL'!A$1:B$8,2,)</f>
        <v>0.57522099999999998</v>
      </c>
      <c r="K375">
        <f>VLOOKUP(H375,'[2]Winning index-BBL'!A$1:B$8,2,)</f>
        <v>0.57522099999999998</v>
      </c>
      <c r="L375">
        <f t="shared" si="5"/>
        <v>0</v>
      </c>
    </row>
    <row r="376" spans="1:12" x14ac:dyDescent="0.35">
      <c r="A376">
        <v>1226847</v>
      </c>
      <c r="B376" t="s">
        <v>258</v>
      </c>
      <c r="C376" s="5">
        <v>44220</v>
      </c>
      <c r="D376" t="s">
        <v>403</v>
      </c>
      <c r="E376" t="s">
        <v>260</v>
      </c>
      <c r="F376" t="s">
        <v>261</v>
      </c>
      <c r="G376" t="s">
        <v>257</v>
      </c>
      <c r="H376" t="s">
        <v>261</v>
      </c>
      <c r="I376">
        <f>VLOOKUP(F376,'[2]Winning index-BBL'!A$1:B$8,2,)</f>
        <v>0.51327400000000001</v>
      </c>
      <c r="J376">
        <f>VLOOKUP(G376,'[2]Winning index-BBL'!A$1:B$8,2,)</f>
        <v>0.39822999999999997</v>
      </c>
      <c r="K376">
        <f>VLOOKUP(H376,'[2]Winning index-BBL'!A$1:B$8,2,)</f>
        <v>0.51327400000000001</v>
      </c>
      <c r="L376">
        <f t="shared" si="5"/>
        <v>0</v>
      </c>
    </row>
    <row r="377" spans="1:12" x14ac:dyDescent="0.35">
      <c r="A377">
        <v>1226848</v>
      </c>
      <c r="B377" t="s">
        <v>253</v>
      </c>
      <c r="C377" s="5">
        <v>44219</v>
      </c>
      <c r="D377" t="s">
        <v>444</v>
      </c>
      <c r="E377" t="s">
        <v>275</v>
      </c>
      <c r="F377" t="s">
        <v>252</v>
      </c>
      <c r="G377" t="s">
        <v>262</v>
      </c>
      <c r="H377" t="s">
        <v>252</v>
      </c>
      <c r="I377">
        <f>VLOOKUP(F377,'[2]Winning index-BBL'!A$1:B$8,2,)</f>
        <v>0.40708</v>
      </c>
      <c r="J377">
        <f>VLOOKUP(G377,'[2]Winning index-BBL'!A$1:B$8,2,)</f>
        <v>0.40708</v>
      </c>
      <c r="K377">
        <f>VLOOKUP(H377,'[2]Winning index-BBL'!A$1:B$8,2,)</f>
        <v>0.40708</v>
      </c>
      <c r="L377">
        <f t="shared" si="5"/>
        <v>1</v>
      </c>
    </row>
    <row r="378" spans="1:12" x14ac:dyDescent="0.35">
      <c r="A378">
        <v>1226849</v>
      </c>
      <c r="B378" t="s">
        <v>253</v>
      </c>
      <c r="C378" s="5">
        <v>44219</v>
      </c>
      <c r="D378" t="s">
        <v>445</v>
      </c>
      <c r="E378" t="s">
        <v>255</v>
      </c>
      <c r="F378" t="s">
        <v>266</v>
      </c>
      <c r="G378" t="s">
        <v>256</v>
      </c>
      <c r="H378" t="s">
        <v>266</v>
      </c>
      <c r="I378">
        <f>VLOOKUP(F378,'[2]Winning index-BBL'!A$1:B$8,2,)</f>
        <v>0.59292</v>
      </c>
      <c r="J378">
        <f>VLOOKUP(G378,'[2]Winning index-BBL'!A$1:B$8,2,)</f>
        <v>0.54867299999999997</v>
      </c>
      <c r="K378">
        <f>VLOOKUP(H378,'[2]Winning index-BBL'!A$1:B$8,2,)</f>
        <v>0.59292</v>
      </c>
      <c r="L378">
        <f t="shared" si="5"/>
        <v>0</v>
      </c>
    </row>
    <row r="379" spans="1:12" x14ac:dyDescent="0.35">
      <c r="A379">
        <v>1226850</v>
      </c>
      <c r="B379" t="s">
        <v>271</v>
      </c>
      <c r="C379" s="5">
        <v>44178</v>
      </c>
      <c r="D379" t="s">
        <v>361</v>
      </c>
      <c r="E379" t="s">
        <v>273</v>
      </c>
      <c r="F379" t="s">
        <v>267</v>
      </c>
      <c r="G379" t="s">
        <v>261</v>
      </c>
      <c r="H379" t="s">
        <v>267</v>
      </c>
      <c r="I379">
        <f>VLOOKUP(F379,'[2]Winning index-BBL'!A$1:B$8,2,)</f>
        <v>0.49557499999999999</v>
      </c>
      <c r="J379">
        <f>VLOOKUP(G379,'[2]Winning index-BBL'!A$1:B$8,2,)</f>
        <v>0.51327400000000001</v>
      </c>
      <c r="K379">
        <f>VLOOKUP(H379,'[2]Winning index-BBL'!A$1:B$8,2,)</f>
        <v>0.49557499999999999</v>
      </c>
      <c r="L379">
        <f t="shared" si="5"/>
        <v>1</v>
      </c>
    </row>
    <row r="380" spans="1:12" x14ac:dyDescent="0.35">
      <c r="A380">
        <v>1226851</v>
      </c>
      <c r="B380" t="s">
        <v>268</v>
      </c>
      <c r="C380" s="5">
        <v>44200</v>
      </c>
      <c r="D380" t="s">
        <v>356</v>
      </c>
      <c r="E380" t="s">
        <v>438</v>
      </c>
      <c r="F380" t="s">
        <v>257</v>
      </c>
      <c r="G380" t="s">
        <v>252</v>
      </c>
      <c r="H380" t="s">
        <v>252</v>
      </c>
      <c r="I380">
        <f>VLOOKUP(F380,'[2]Winning index-BBL'!A$1:B$8,2,)</f>
        <v>0.39822999999999997</v>
      </c>
      <c r="J380">
        <f>VLOOKUP(G380,'[2]Winning index-BBL'!A$1:B$8,2,)</f>
        <v>0.40708</v>
      </c>
      <c r="K380">
        <f>VLOOKUP(H380,'[2]Winning index-BBL'!A$1:B$8,2,)</f>
        <v>0.40708</v>
      </c>
      <c r="L380">
        <f t="shared" si="5"/>
        <v>0</v>
      </c>
    </row>
    <row r="381" spans="1:12" x14ac:dyDescent="0.35">
      <c r="A381">
        <v>1226852</v>
      </c>
      <c r="B381" t="s">
        <v>271</v>
      </c>
      <c r="C381" s="5">
        <v>44175</v>
      </c>
      <c r="D381" t="s">
        <v>446</v>
      </c>
      <c r="E381" t="s">
        <v>273</v>
      </c>
      <c r="F381" t="s">
        <v>267</v>
      </c>
      <c r="G381" t="s">
        <v>251</v>
      </c>
      <c r="H381" t="s">
        <v>267</v>
      </c>
      <c r="I381">
        <f>VLOOKUP(F381,'[2]Winning index-BBL'!A$1:B$8,2,)</f>
        <v>0.49557499999999999</v>
      </c>
      <c r="J381">
        <f>VLOOKUP(G381,'[2]Winning index-BBL'!A$1:B$8,2,)</f>
        <v>0.57522099999999998</v>
      </c>
      <c r="K381">
        <f>VLOOKUP(H381,'[2]Winning index-BBL'!A$1:B$8,2,)</f>
        <v>0.49557499999999999</v>
      </c>
      <c r="L381">
        <f t="shared" si="5"/>
        <v>1</v>
      </c>
    </row>
    <row r="382" spans="1:12" x14ac:dyDescent="0.35">
      <c r="A382">
        <v>1226853</v>
      </c>
      <c r="B382" t="s">
        <v>263</v>
      </c>
      <c r="C382" s="5">
        <v>44199</v>
      </c>
      <c r="D382" t="s">
        <v>429</v>
      </c>
      <c r="E382" t="s">
        <v>395</v>
      </c>
      <c r="F382" t="s">
        <v>266</v>
      </c>
      <c r="G382" t="s">
        <v>262</v>
      </c>
      <c r="H382" t="s">
        <v>266</v>
      </c>
      <c r="I382">
        <f>VLOOKUP(F382,'[2]Winning index-BBL'!A$1:B$8,2,)</f>
        <v>0.59292</v>
      </c>
      <c r="J382">
        <f>VLOOKUP(G382,'[2]Winning index-BBL'!A$1:B$8,2,)</f>
        <v>0.40708</v>
      </c>
      <c r="K382">
        <f>VLOOKUP(H382,'[2]Winning index-BBL'!A$1:B$8,2,)</f>
        <v>0.59292</v>
      </c>
      <c r="L382">
        <f t="shared" si="5"/>
        <v>0</v>
      </c>
    </row>
    <row r="383" spans="1:12" x14ac:dyDescent="0.35">
      <c r="A383">
        <v>1226854</v>
      </c>
      <c r="B383" t="s">
        <v>346</v>
      </c>
      <c r="C383" s="5">
        <v>44194</v>
      </c>
      <c r="D383" t="s">
        <v>420</v>
      </c>
      <c r="E383" t="s">
        <v>347</v>
      </c>
      <c r="F383" t="s">
        <v>257</v>
      </c>
      <c r="G383" t="s">
        <v>256</v>
      </c>
      <c r="H383" t="s">
        <v>257</v>
      </c>
      <c r="I383">
        <f>VLOOKUP(F383,'[2]Winning index-BBL'!A$1:B$8,2,)</f>
        <v>0.39822999999999997</v>
      </c>
      <c r="J383">
        <f>VLOOKUP(G383,'[2]Winning index-BBL'!A$1:B$8,2,)</f>
        <v>0.54867299999999997</v>
      </c>
      <c r="K383">
        <f>VLOOKUP(H383,'[2]Winning index-BBL'!A$1:B$8,2,)</f>
        <v>0.39822999999999997</v>
      </c>
      <c r="L383">
        <f t="shared" si="5"/>
        <v>1</v>
      </c>
    </row>
    <row r="384" spans="1:12" x14ac:dyDescent="0.35">
      <c r="A384">
        <v>1226855</v>
      </c>
      <c r="B384" t="s">
        <v>399</v>
      </c>
      <c r="C384" s="5">
        <v>44206</v>
      </c>
      <c r="D384" t="s">
        <v>290</v>
      </c>
      <c r="E384" t="s">
        <v>400</v>
      </c>
      <c r="F384" t="s">
        <v>252</v>
      </c>
      <c r="G384" t="s">
        <v>251</v>
      </c>
      <c r="H384" t="s">
        <v>251</v>
      </c>
      <c r="I384">
        <f>VLOOKUP(F384,'[2]Winning index-BBL'!A$1:B$8,2,)</f>
        <v>0.40708</v>
      </c>
      <c r="J384">
        <f>VLOOKUP(G384,'[2]Winning index-BBL'!A$1:B$8,2,)</f>
        <v>0.57522099999999998</v>
      </c>
      <c r="K384">
        <f>VLOOKUP(H384,'[2]Winning index-BBL'!A$1:B$8,2,)</f>
        <v>0.57522099999999998</v>
      </c>
      <c r="L384">
        <f t="shared" si="5"/>
        <v>0</v>
      </c>
    </row>
    <row r="385" spans="1:12" x14ac:dyDescent="0.35">
      <c r="A385">
        <v>1226856</v>
      </c>
      <c r="B385" t="s">
        <v>399</v>
      </c>
      <c r="C385" s="5">
        <v>44197</v>
      </c>
      <c r="D385" t="s">
        <v>420</v>
      </c>
      <c r="E385" t="s">
        <v>400</v>
      </c>
      <c r="F385" t="s">
        <v>262</v>
      </c>
      <c r="G385" t="s">
        <v>257</v>
      </c>
      <c r="H385" t="s">
        <v>257</v>
      </c>
      <c r="I385">
        <f>VLOOKUP(F385,'[2]Winning index-BBL'!A$1:B$8,2,)</f>
        <v>0.40708</v>
      </c>
      <c r="J385">
        <f>VLOOKUP(G385,'[2]Winning index-BBL'!A$1:B$8,2,)</f>
        <v>0.39822999999999997</v>
      </c>
      <c r="K385">
        <f>VLOOKUP(H385,'[2]Winning index-BBL'!A$1:B$8,2,)</f>
        <v>0.39822999999999997</v>
      </c>
      <c r="L385">
        <f t="shared" si="5"/>
        <v>1</v>
      </c>
    </row>
    <row r="386" spans="1:12" x14ac:dyDescent="0.35">
      <c r="A386">
        <v>1226857</v>
      </c>
      <c r="B386" t="s">
        <v>263</v>
      </c>
      <c r="C386" s="5">
        <v>44208</v>
      </c>
      <c r="D386" t="s">
        <v>445</v>
      </c>
      <c r="E386" t="s">
        <v>395</v>
      </c>
      <c r="F386" t="s">
        <v>267</v>
      </c>
      <c r="G386" t="s">
        <v>266</v>
      </c>
      <c r="H386" t="s">
        <v>266</v>
      </c>
      <c r="I386">
        <f>VLOOKUP(F386,'[2]Winning index-BBL'!A$1:B$8,2,)</f>
        <v>0.49557499999999999</v>
      </c>
      <c r="J386">
        <f>VLOOKUP(G386,'[2]Winning index-BBL'!A$1:B$8,2,)</f>
        <v>0.59292</v>
      </c>
      <c r="K386">
        <f>VLOOKUP(H386,'[2]Winning index-BBL'!A$1:B$8,2,)</f>
        <v>0.59292</v>
      </c>
      <c r="L386">
        <f t="shared" si="5"/>
        <v>0</v>
      </c>
    </row>
    <row r="387" spans="1:12" x14ac:dyDescent="0.35">
      <c r="A387">
        <v>1226858</v>
      </c>
      <c r="B387" t="s">
        <v>253</v>
      </c>
      <c r="C387" s="5">
        <v>44222</v>
      </c>
      <c r="D387" t="s">
        <v>415</v>
      </c>
      <c r="E387" t="s">
        <v>255</v>
      </c>
      <c r="F387" t="s">
        <v>256</v>
      </c>
      <c r="G387" t="s">
        <v>251</v>
      </c>
      <c r="H387" t="s">
        <v>251</v>
      </c>
      <c r="I387">
        <f>VLOOKUP(F387,'[2]Winning index-BBL'!A$1:B$8,2,)</f>
        <v>0.54867299999999997</v>
      </c>
      <c r="J387">
        <f>VLOOKUP(G387,'[2]Winning index-BBL'!A$1:B$8,2,)</f>
        <v>0.57522099999999998</v>
      </c>
      <c r="K387">
        <f>VLOOKUP(H387,'[2]Winning index-BBL'!A$1:B$8,2,)</f>
        <v>0.57522099999999998</v>
      </c>
      <c r="L387">
        <f t="shared" ref="L387:L415" si="6">IF(OR(K387&gt;J387,K387&gt;I387),0,1)</f>
        <v>0</v>
      </c>
    </row>
    <row r="388" spans="1:12" x14ac:dyDescent="0.35">
      <c r="A388">
        <v>1226859</v>
      </c>
      <c r="B388" t="s">
        <v>258</v>
      </c>
      <c r="C388" s="5">
        <v>44217</v>
      </c>
      <c r="D388" t="s">
        <v>377</v>
      </c>
      <c r="E388" t="s">
        <v>260</v>
      </c>
      <c r="F388" t="s">
        <v>261</v>
      </c>
      <c r="G388" t="s">
        <v>252</v>
      </c>
      <c r="H388" t="s">
        <v>261</v>
      </c>
      <c r="I388">
        <f>VLOOKUP(F388,'[2]Winning index-BBL'!A$1:B$8,2,)</f>
        <v>0.51327400000000001</v>
      </c>
      <c r="J388">
        <f>VLOOKUP(G388,'[2]Winning index-BBL'!A$1:B$8,2,)</f>
        <v>0.40708</v>
      </c>
      <c r="K388">
        <f>VLOOKUP(H388,'[2]Winning index-BBL'!A$1:B$8,2,)</f>
        <v>0.51327400000000001</v>
      </c>
      <c r="L388">
        <f t="shared" si="6"/>
        <v>0</v>
      </c>
    </row>
    <row r="389" spans="1:12" x14ac:dyDescent="0.35">
      <c r="A389">
        <v>1226860</v>
      </c>
      <c r="B389" t="s">
        <v>253</v>
      </c>
      <c r="C389" s="5">
        <v>44222</v>
      </c>
      <c r="D389" t="s">
        <v>447</v>
      </c>
      <c r="E389" t="s">
        <v>255</v>
      </c>
      <c r="F389" t="s">
        <v>262</v>
      </c>
      <c r="G389" t="s">
        <v>267</v>
      </c>
      <c r="H389" t="s">
        <v>262</v>
      </c>
      <c r="I389">
        <f>VLOOKUP(F389,'[2]Winning index-BBL'!A$1:B$8,2,)</f>
        <v>0.40708</v>
      </c>
      <c r="J389">
        <f>VLOOKUP(G389,'[2]Winning index-BBL'!A$1:B$8,2,)</f>
        <v>0.49557499999999999</v>
      </c>
      <c r="K389">
        <f>VLOOKUP(H389,'[2]Winning index-BBL'!A$1:B$8,2,)</f>
        <v>0.40708</v>
      </c>
      <c r="L389">
        <f t="shared" si="6"/>
        <v>1</v>
      </c>
    </row>
    <row r="390" spans="1:12" x14ac:dyDescent="0.35">
      <c r="A390">
        <v>1226861</v>
      </c>
      <c r="B390" t="s">
        <v>346</v>
      </c>
      <c r="C390" s="5">
        <v>44209</v>
      </c>
      <c r="D390" t="s">
        <v>288</v>
      </c>
      <c r="E390" t="s">
        <v>347</v>
      </c>
      <c r="F390" t="s">
        <v>257</v>
      </c>
      <c r="G390" t="s">
        <v>251</v>
      </c>
      <c r="H390" t="s">
        <v>251</v>
      </c>
      <c r="I390">
        <f>VLOOKUP(F390,'[2]Winning index-BBL'!A$1:B$8,2,)</f>
        <v>0.39822999999999997</v>
      </c>
      <c r="J390">
        <f>VLOOKUP(G390,'[2]Winning index-BBL'!A$1:B$8,2,)</f>
        <v>0.57522099999999998</v>
      </c>
      <c r="K390">
        <f>VLOOKUP(H390,'[2]Winning index-BBL'!A$1:B$8,2,)</f>
        <v>0.57522099999999998</v>
      </c>
      <c r="L390">
        <f t="shared" si="6"/>
        <v>0</v>
      </c>
    </row>
    <row r="391" spans="1:12" x14ac:dyDescent="0.35">
      <c r="A391">
        <v>1226862</v>
      </c>
      <c r="B391" t="s">
        <v>258</v>
      </c>
      <c r="C391" s="5">
        <v>44222</v>
      </c>
      <c r="D391" t="s">
        <v>444</v>
      </c>
      <c r="E391" t="s">
        <v>260</v>
      </c>
      <c r="F391" t="s">
        <v>252</v>
      </c>
      <c r="G391" t="s">
        <v>266</v>
      </c>
      <c r="H391" t="s">
        <v>252</v>
      </c>
      <c r="I391">
        <f>VLOOKUP(F391,'[2]Winning index-BBL'!A$1:B$8,2,)</f>
        <v>0.40708</v>
      </c>
      <c r="J391">
        <f>VLOOKUP(G391,'[2]Winning index-BBL'!A$1:B$8,2,)</f>
        <v>0.59292</v>
      </c>
      <c r="K391">
        <f>VLOOKUP(H391,'[2]Winning index-BBL'!A$1:B$8,2,)</f>
        <v>0.40708</v>
      </c>
      <c r="L391">
        <f t="shared" si="6"/>
        <v>1</v>
      </c>
    </row>
    <row r="392" spans="1:12" x14ac:dyDescent="0.35">
      <c r="A392">
        <v>1226863</v>
      </c>
      <c r="B392" t="s">
        <v>378</v>
      </c>
      <c r="C392" s="5">
        <v>44180</v>
      </c>
      <c r="D392" t="s">
        <v>403</v>
      </c>
      <c r="E392" t="s">
        <v>380</v>
      </c>
      <c r="F392" t="s">
        <v>267</v>
      </c>
      <c r="G392" t="s">
        <v>261</v>
      </c>
      <c r="H392" t="s">
        <v>261</v>
      </c>
      <c r="I392">
        <f>VLOOKUP(F392,'[2]Winning index-BBL'!A$1:B$8,2,)</f>
        <v>0.49557499999999999</v>
      </c>
      <c r="J392">
        <f>VLOOKUP(G392,'[2]Winning index-BBL'!A$1:B$8,2,)</f>
        <v>0.51327400000000001</v>
      </c>
      <c r="K392">
        <f>VLOOKUP(H392,'[2]Winning index-BBL'!A$1:B$8,2,)</f>
        <v>0.51327400000000001</v>
      </c>
      <c r="L392">
        <f t="shared" si="6"/>
        <v>0</v>
      </c>
    </row>
    <row r="393" spans="1:12" x14ac:dyDescent="0.35">
      <c r="A393">
        <v>1226864</v>
      </c>
      <c r="B393" t="s">
        <v>253</v>
      </c>
      <c r="C393" s="5">
        <v>44213</v>
      </c>
      <c r="D393" t="s">
        <v>448</v>
      </c>
      <c r="E393" t="s">
        <v>255</v>
      </c>
      <c r="F393" t="s">
        <v>262</v>
      </c>
      <c r="G393" t="s">
        <v>256</v>
      </c>
      <c r="H393" t="s">
        <v>256</v>
      </c>
      <c r="I393">
        <f>VLOOKUP(F393,'[2]Winning index-BBL'!A$1:B$8,2,)</f>
        <v>0.40708</v>
      </c>
      <c r="J393">
        <f>VLOOKUP(G393,'[2]Winning index-BBL'!A$1:B$8,2,)</f>
        <v>0.54867299999999997</v>
      </c>
      <c r="K393">
        <f>VLOOKUP(H393,'[2]Winning index-BBL'!A$1:B$8,2,)</f>
        <v>0.54867299999999997</v>
      </c>
      <c r="L393">
        <f t="shared" si="6"/>
        <v>0</v>
      </c>
    </row>
    <row r="394" spans="1:12" x14ac:dyDescent="0.35">
      <c r="A394">
        <v>1226865</v>
      </c>
      <c r="B394" t="s">
        <v>346</v>
      </c>
      <c r="C394" s="5">
        <v>44212</v>
      </c>
      <c r="D394" t="s">
        <v>414</v>
      </c>
      <c r="E394" t="s">
        <v>347</v>
      </c>
      <c r="F394" t="s">
        <v>266</v>
      </c>
      <c r="G394" t="s">
        <v>251</v>
      </c>
      <c r="H394" t="s">
        <v>251</v>
      </c>
      <c r="I394">
        <f>VLOOKUP(F394,'[2]Winning index-BBL'!A$1:B$8,2,)</f>
        <v>0.59292</v>
      </c>
      <c r="J394">
        <f>VLOOKUP(G394,'[2]Winning index-BBL'!A$1:B$8,2,)</f>
        <v>0.57522099999999998</v>
      </c>
      <c r="K394">
        <f>VLOOKUP(H394,'[2]Winning index-BBL'!A$1:B$8,2,)</f>
        <v>0.57522099999999998</v>
      </c>
      <c r="L394">
        <f t="shared" si="6"/>
        <v>1</v>
      </c>
    </row>
    <row r="395" spans="1:12" x14ac:dyDescent="0.35">
      <c r="A395">
        <v>1226866</v>
      </c>
      <c r="B395" t="s">
        <v>346</v>
      </c>
      <c r="C395" s="5">
        <v>44179</v>
      </c>
      <c r="D395" t="s">
        <v>398</v>
      </c>
      <c r="E395" t="s">
        <v>347</v>
      </c>
      <c r="F395" t="s">
        <v>252</v>
      </c>
      <c r="G395" t="s">
        <v>257</v>
      </c>
      <c r="H395" t="s">
        <v>257</v>
      </c>
      <c r="I395">
        <f>VLOOKUP(F395,'[2]Winning index-BBL'!A$1:B$8,2,)</f>
        <v>0.40708</v>
      </c>
      <c r="J395">
        <f>VLOOKUP(G395,'[2]Winning index-BBL'!A$1:B$8,2,)</f>
        <v>0.39822999999999997</v>
      </c>
      <c r="K395">
        <f>VLOOKUP(H395,'[2]Winning index-BBL'!A$1:B$8,2,)</f>
        <v>0.39822999999999997</v>
      </c>
      <c r="L395">
        <f t="shared" si="6"/>
        <v>1</v>
      </c>
    </row>
    <row r="396" spans="1:12" x14ac:dyDescent="0.35">
      <c r="A396">
        <v>1226867</v>
      </c>
      <c r="B396" t="s">
        <v>378</v>
      </c>
      <c r="C396" s="5">
        <v>44181</v>
      </c>
      <c r="D396" t="s">
        <v>191</v>
      </c>
      <c r="E396" t="s">
        <v>380</v>
      </c>
      <c r="F396" t="s">
        <v>266</v>
      </c>
      <c r="G396" t="s">
        <v>256</v>
      </c>
      <c r="H396" t="s">
        <v>191</v>
      </c>
      <c r="I396">
        <f>VLOOKUP(F396,'[2]Winning index-BBL'!A$1:B$8,2,)</f>
        <v>0.59292</v>
      </c>
      <c r="J396">
        <f>VLOOKUP(G396,'[2]Winning index-BBL'!A$1:B$8,2,)</f>
        <v>0.54867299999999997</v>
      </c>
      <c r="K396" t="e">
        <f>VLOOKUP(H396,'[2]Winning index-BBL'!A$1:B$8,2,)</f>
        <v>#N/A</v>
      </c>
      <c r="L396" t="e">
        <f t="shared" si="6"/>
        <v>#N/A</v>
      </c>
    </row>
    <row r="397" spans="1:12" x14ac:dyDescent="0.35">
      <c r="A397">
        <v>1226868</v>
      </c>
      <c r="B397" t="s">
        <v>268</v>
      </c>
      <c r="C397" s="5">
        <v>44192</v>
      </c>
      <c r="D397" t="s">
        <v>449</v>
      </c>
      <c r="E397" t="s">
        <v>438</v>
      </c>
      <c r="F397" t="s">
        <v>267</v>
      </c>
      <c r="G397" t="s">
        <v>252</v>
      </c>
      <c r="H397" t="s">
        <v>252</v>
      </c>
      <c r="I397">
        <f>VLOOKUP(F397,'[2]Winning index-BBL'!A$1:B$8,2,)</f>
        <v>0.49557499999999999</v>
      </c>
      <c r="J397">
        <f>VLOOKUP(G397,'[2]Winning index-BBL'!A$1:B$8,2,)</f>
        <v>0.40708</v>
      </c>
      <c r="K397">
        <f>VLOOKUP(H397,'[2]Winning index-BBL'!A$1:B$8,2,)</f>
        <v>0.40708</v>
      </c>
      <c r="L397">
        <f t="shared" si="6"/>
        <v>1</v>
      </c>
    </row>
    <row r="398" spans="1:12" x14ac:dyDescent="0.35">
      <c r="A398">
        <v>1226869</v>
      </c>
      <c r="B398" t="s">
        <v>253</v>
      </c>
      <c r="C398" s="5">
        <v>44216</v>
      </c>
      <c r="D398" t="s">
        <v>450</v>
      </c>
      <c r="E398" t="s">
        <v>275</v>
      </c>
      <c r="F398" t="s">
        <v>256</v>
      </c>
      <c r="G398" t="s">
        <v>262</v>
      </c>
      <c r="H398" t="s">
        <v>262</v>
      </c>
      <c r="I398">
        <f>VLOOKUP(F398,'[2]Winning index-BBL'!A$1:B$8,2,)</f>
        <v>0.54867299999999997</v>
      </c>
      <c r="J398">
        <f>VLOOKUP(G398,'[2]Winning index-BBL'!A$1:B$8,2,)</f>
        <v>0.40708</v>
      </c>
      <c r="K398">
        <f>VLOOKUP(H398,'[2]Winning index-BBL'!A$1:B$8,2,)</f>
        <v>0.40708</v>
      </c>
      <c r="L398">
        <f t="shared" si="6"/>
        <v>1</v>
      </c>
    </row>
    <row r="399" spans="1:12" x14ac:dyDescent="0.35">
      <c r="A399">
        <v>1226870</v>
      </c>
      <c r="B399" t="s">
        <v>258</v>
      </c>
      <c r="C399" s="5">
        <v>44196</v>
      </c>
      <c r="D399" t="s">
        <v>372</v>
      </c>
      <c r="E399" t="s">
        <v>260</v>
      </c>
      <c r="F399" t="s">
        <v>261</v>
      </c>
      <c r="G399" t="s">
        <v>266</v>
      </c>
      <c r="H399" t="s">
        <v>266</v>
      </c>
      <c r="I399">
        <f>VLOOKUP(F399,'[2]Winning index-BBL'!A$1:B$8,2,)</f>
        <v>0.51327400000000001</v>
      </c>
      <c r="J399">
        <f>VLOOKUP(G399,'[2]Winning index-BBL'!A$1:B$8,2,)</f>
        <v>0.59292</v>
      </c>
      <c r="K399">
        <f>VLOOKUP(H399,'[2]Winning index-BBL'!A$1:B$8,2,)</f>
        <v>0.59292</v>
      </c>
      <c r="L399">
        <f t="shared" si="6"/>
        <v>0</v>
      </c>
    </row>
    <row r="400" spans="1:12" x14ac:dyDescent="0.35">
      <c r="A400">
        <v>1226871</v>
      </c>
      <c r="B400" t="s">
        <v>263</v>
      </c>
      <c r="C400" s="5">
        <v>44203</v>
      </c>
      <c r="D400" t="s">
        <v>451</v>
      </c>
      <c r="E400" t="s">
        <v>395</v>
      </c>
      <c r="F400" t="s">
        <v>257</v>
      </c>
      <c r="G400" t="s">
        <v>267</v>
      </c>
      <c r="H400" t="s">
        <v>257</v>
      </c>
      <c r="I400">
        <f>VLOOKUP(F400,'[2]Winning index-BBL'!A$1:B$8,2,)</f>
        <v>0.39822999999999997</v>
      </c>
      <c r="J400">
        <f>VLOOKUP(G400,'[2]Winning index-BBL'!A$1:B$8,2,)</f>
        <v>0.49557499999999999</v>
      </c>
      <c r="K400">
        <f>VLOOKUP(H400,'[2]Winning index-BBL'!A$1:B$8,2,)</f>
        <v>0.39822999999999997</v>
      </c>
      <c r="L400">
        <f t="shared" si="6"/>
        <v>1</v>
      </c>
    </row>
    <row r="401" spans="1:12" x14ac:dyDescent="0.35">
      <c r="A401">
        <v>1226872</v>
      </c>
      <c r="B401" t="s">
        <v>346</v>
      </c>
      <c r="C401" s="5">
        <v>44176</v>
      </c>
      <c r="D401" t="s">
        <v>302</v>
      </c>
      <c r="E401" t="s">
        <v>347</v>
      </c>
      <c r="F401" t="s">
        <v>252</v>
      </c>
      <c r="G401" t="s">
        <v>256</v>
      </c>
      <c r="H401" t="s">
        <v>256</v>
      </c>
      <c r="I401">
        <f>VLOOKUP(F401,'[2]Winning index-BBL'!A$1:B$8,2,)</f>
        <v>0.40708</v>
      </c>
      <c r="J401">
        <f>VLOOKUP(G401,'[2]Winning index-BBL'!A$1:B$8,2,)</f>
        <v>0.54867299999999997</v>
      </c>
      <c r="K401">
        <f>VLOOKUP(H401,'[2]Winning index-BBL'!A$1:B$8,2,)</f>
        <v>0.54867299999999997</v>
      </c>
      <c r="L401">
        <f t="shared" si="6"/>
        <v>0</v>
      </c>
    </row>
    <row r="402" spans="1:12" x14ac:dyDescent="0.35">
      <c r="A402">
        <v>1226873</v>
      </c>
      <c r="B402" t="s">
        <v>271</v>
      </c>
      <c r="C402" s="5">
        <v>44185</v>
      </c>
      <c r="D402" t="s">
        <v>290</v>
      </c>
      <c r="E402" t="s">
        <v>273</v>
      </c>
      <c r="F402" t="s">
        <v>251</v>
      </c>
      <c r="G402" t="s">
        <v>261</v>
      </c>
      <c r="H402" t="s">
        <v>251</v>
      </c>
      <c r="I402">
        <f>VLOOKUP(F402,'[2]Winning index-BBL'!A$1:B$8,2,)</f>
        <v>0.57522099999999998</v>
      </c>
      <c r="J402">
        <f>VLOOKUP(G402,'[2]Winning index-BBL'!A$1:B$8,2,)</f>
        <v>0.51327400000000001</v>
      </c>
      <c r="K402">
        <f>VLOOKUP(H402,'[2]Winning index-BBL'!A$1:B$8,2,)</f>
        <v>0.57522099999999998</v>
      </c>
      <c r="L402">
        <f t="shared" si="6"/>
        <v>0</v>
      </c>
    </row>
    <row r="403" spans="1:12" x14ac:dyDescent="0.35">
      <c r="A403">
        <v>1226874</v>
      </c>
      <c r="B403" t="s">
        <v>346</v>
      </c>
      <c r="C403" s="5">
        <v>44191</v>
      </c>
      <c r="D403" t="s">
        <v>452</v>
      </c>
      <c r="E403" t="s">
        <v>347</v>
      </c>
      <c r="F403" t="s">
        <v>257</v>
      </c>
      <c r="G403" t="s">
        <v>262</v>
      </c>
      <c r="H403" t="s">
        <v>257</v>
      </c>
      <c r="I403">
        <f>VLOOKUP(F403,'[2]Winning index-BBL'!A$1:B$8,2,)</f>
        <v>0.39822999999999997</v>
      </c>
      <c r="J403">
        <f>VLOOKUP(G403,'[2]Winning index-BBL'!A$1:B$8,2,)</f>
        <v>0.40708</v>
      </c>
      <c r="K403">
        <f>VLOOKUP(H403,'[2]Winning index-BBL'!A$1:B$8,2,)</f>
        <v>0.39822999999999997</v>
      </c>
      <c r="L403">
        <f t="shared" si="6"/>
        <v>1</v>
      </c>
    </row>
    <row r="404" spans="1:12" x14ac:dyDescent="0.35">
      <c r="A404">
        <v>1226875</v>
      </c>
      <c r="B404" t="s">
        <v>268</v>
      </c>
      <c r="C404" s="5">
        <v>44195</v>
      </c>
      <c r="D404" t="s">
        <v>405</v>
      </c>
      <c r="E404" t="s">
        <v>438</v>
      </c>
      <c r="F404" t="s">
        <v>267</v>
      </c>
      <c r="G404" t="s">
        <v>252</v>
      </c>
      <c r="H404" t="s">
        <v>267</v>
      </c>
      <c r="I404">
        <f>VLOOKUP(F404,'[2]Winning index-BBL'!A$1:B$8,2,)</f>
        <v>0.49557499999999999</v>
      </c>
      <c r="J404">
        <f>VLOOKUP(G404,'[2]Winning index-BBL'!A$1:B$8,2,)</f>
        <v>0.40708</v>
      </c>
      <c r="K404">
        <f>VLOOKUP(H404,'[2]Winning index-BBL'!A$1:B$8,2,)</f>
        <v>0.49557499999999999</v>
      </c>
      <c r="L404">
        <f t="shared" si="6"/>
        <v>0</v>
      </c>
    </row>
    <row r="405" spans="1:12" x14ac:dyDescent="0.35">
      <c r="A405">
        <v>1226876</v>
      </c>
      <c r="B405" t="s">
        <v>258</v>
      </c>
      <c r="C405" s="5">
        <v>44207</v>
      </c>
      <c r="D405" t="s">
        <v>434</v>
      </c>
      <c r="E405" t="s">
        <v>260</v>
      </c>
      <c r="F405" t="s">
        <v>256</v>
      </c>
      <c r="G405" t="s">
        <v>261</v>
      </c>
      <c r="H405" t="s">
        <v>261</v>
      </c>
      <c r="I405">
        <f>VLOOKUP(F405,'[2]Winning index-BBL'!A$1:B$8,2,)</f>
        <v>0.54867299999999997</v>
      </c>
      <c r="J405">
        <f>VLOOKUP(G405,'[2]Winning index-BBL'!A$1:B$8,2,)</f>
        <v>0.51327400000000001</v>
      </c>
      <c r="K405">
        <f>VLOOKUP(H405,'[2]Winning index-BBL'!A$1:B$8,2,)</f>
        <v>0.51327400000000001</v>
      </c>
      <c r="L405">
        <f t="shared" si="6"/>
        <v>1</v>
      </c>
    </row>
    <row r="406" spans="1:12" x14ac:dyDescent="0.35">
      <c r="A406">
        <v>1226877</v>
      </c>
      <c r="B406" t="s">
        <v>399</v>
      </c>
      <c r="C406" s="5">
        <v>44194</v>
      </c>
      <c r="D406" t="s">
        <v>453</v>
      </c>
      <c r="E406" t="s">
        <v>400</v>
      </c>
      <c r="F406" t="s">
        <v>262</v>
      </c>
      <c r="G406" t="s">
        <v>251</v>
      </c>
      <c r="H406" t="s">
        <v>251</v>
      </c>
      <c r="I406">
        <f>VLOOKUP(F406,'[2]Winning index-BBL'!A$1:B$8,2,)</f>
        <v>0.40708</v>
      </c>
      <c r="J406">
        <f>VLOOKUP(G406,'[2]Winning index-BBL'!A$1:B$8,2,)</f>
        <v>0.57522099999999998</v>
      </c>
      <c r="K406">
        <f>VLOOKUP(H406,'[2]Winning index-BBL'!A$1:B$8,2,)</f>
        <v>0.57522099999999998</v>
      </c>
      <c r="L406">
        <f t="shared" si="6"/>
        <v>0</v>
      </c>
    </row>
    <row r="407" spans="1:12" x14ac:dyDescent="0.35">
      <c r="A407">
        <v>1226878</v>
      </c>
      <c r="B407" t="s">
        <v>263</v>
      </c>
      <c r="C407" s="5">
        <v>44205</v>
      </c>
      <c r="D407" t="s">
        <v>372</v>
      </c>
      <c r="E407" t="s">
        <v>395</v>
      </c>
      <c r="F407" t="s">
        <v>266</v>
      </c>
      <c r="G407" t="s">
        <v>257</v>
      </c>
      <c r="H407" t="s">
        <v>266</v>
      </c>
      <c r="I407">
        <f>VLOOKUP(F407,'[2]Winning index-BBL'!A$1:B$8,2,)</f>
        <v>0.59292</v>
      </c>
      <c r="J407">
        <f>VLOOKUP(G407,'[2]Winning index-BBL'!A$1:B$8,2,)</f>
        <v>0.39822999999999997</v>
      </c>
      <c r="K407">
        <f>VLOOKUP(H407,'[2]Winning index-BBL'!A$1:B$8,2,)</f>
        <v>0.59292</v>
      </c>
      <c r="L407">
        <f t="shared" si="6"/>
        <v>0</v>
      </c>
    </row>
    <row r="408" spans="1:12" x14ac:dyDescent="0.35">
      <c r="A408">
        <v>1226879</v>
      </c>
      <c r="B408" t="s">
        <v>271</v>
      </c>
      <c r="C408" s="5">
        <v>44200</v>
      </c>
      <c r="D408" t="s">
        <v>355</v>
      </c>
      <c r="E408" t="s">
        <v>273</v>
      </c>
      <c r="F408" t="s">
        <v>256</v>
      </c>
      <c r="G408" t="s">
        <v>267</v>
      </c>
      <c r="H408" t="s">
        <v>256</v>
      </c>
      <c r="I408">
        <f>VLOOKUP(F408,'[2]Winning index-BBL'!A$1:B$8,2,)</f>
        <v>0.54867299999999997</v>
      </c>
      <c r="J408">
        <f>VLOOKUP(G408,'[2]Winning index-BBL'!A$1:B$8,2,)</f>
        <v>0.49557499999999999</v>
      </c>
      <c r="K408">
        <f>VLOOKUP(H408,'[2]Winning index-BBL'!A$1:B$8,2,)</f>
        <v>0.54867299999999997</v>
      </c>
      <c r="L408">
        <f t="shared" si="6"/>
        <v>0</v>
      </c>
    </row>
    <row r="409" spans="1:12" x14ac:dyDescent="0.35">
      <c r="A409">
        <v>1226880</v>
      </c>
      <c r="B409" t="s">
        <v>258</v>
      </c>
      <c r="C409" s="5">
        <v>44218</v>
      </c>
      <c r="D409" t="s">
        <v>420</v>
      </c>
      <c r="E409" t="s">
        <v>260</v>
      </c>
      <c r="F409" t="s">
        <v>257</v>
      </c>
      <c r="G409" t="s">
        <v>251</v>
      </c>
      <c r="H409" t="s">
        <v>257</v>
      </c>
      <c r="I409">
        <f>VLOOKUP(F409,'[2]Winning index-BBL'!A$1:B$8,2,)</f>
        <v>0.39822999999999997</v>
      </c>
      <c r="J409">
        <f>VLOOKUP(G409,'[2]Winning index-BBL'!A$1:B$8,2,)</f>
        <v>0.57522099999999998</v>
      </c>
      <c r="K409">
        <f>VLOOKUP(H409,'[2]Winning index-BBL'!A$1:B$8,2,)</f>
        <v>0.39822999999999997</v>
      </c>
      <c r="L409">
        <f t="shared" si="6"/>
        <v>1</v>
      </c>
    </row>
    <row r="410" spans="1:12" x14ac:dyDescent="0.35">
      <c r="A410">
        <v>1226881</v>
      </c>
      <c r="B410" t="s">
        <v>268</v>
      </c>
      <c r="C410" s="5">
        <v>44188</v>
      </c>
      <c r="D410" t="s">
        <v>454</v>
      </c>
      <c r="E410" t="s">
        <v>438</v>
      </c>
      <c r="F410" t="s">
        <v>261</v>
      </c>
      <c r="G410" t="s">
        <v>252</v>
      </c>
      <c r="H410" t="s">
        <v>261</v>
      </c>
      <c r="I410">
        <f>VLOOKUP(F410,'[2]Winning index-BBL'!A$1:B$8,2,)</f>
        <v>0.51327400000000001</v>
      </c>
      <c r="J410">
        <f>VLOOKUP(G410,'[2]Winning index-BBL'!A$1:B$8,2,)</f>
        <v>0.40708</v>
      </c>
      <c r="K410">
        <f>VLOOKUP(H410,'[2]Winning index-BBL'!A$1:B$8,2,)</f>
        <v>0.51327400000000001</v>
      </c>
      <c r="L410">
        <f t="shared" si="6"/>
        <v>0</v>
      </c>
    </row>
    <row r="411" spans="1:12" x14ac:dyDescent="0.35">
      <c r="A411">
        <v>1226882</v>
      </c>
      <c r="B411" t="s">
        <v>248</v>
      </c>
      <c r="C411" s="5">
        <v>44233</v>
      </c>
      <c r="D411" t="s">
        <v>410</v>
      </c>
      <c r="E411" t="s">
        <v>250</v>
      </c>
      <c r="F411" t="s">
        <v>251</v>
      </c>
      <c r="G411" t="s">
        <v>266</v>
      </c>
      <c r="H411" t="s">
        <v>251</v>
      </c>
      <c r="I411">
        <f>VLOOKUP(F411,'[2]Winning index-BBL'!A$1:B$8,2,)</f>
        <v>0.57522099999999998</v>
      </c>
      <c r="J411">
        <f>VLOOKUP(G411,'[2]Winning index-BBL'!A$1:B$8,2,)</f>
        <v>0.59292</v>
      </c>
      <c r="K411">
        <f>VLOOKUP(H411,'[2]Winning index-BBL'!A$1:B$8,2,)</f>
        <v>0.57522099999999998</v>
      </c>
      <c r="L411">
        <f t="shared" si="6"/>
        <v>1</v>
      </c>
    </row>
    <row r="412" spans="1:12" x14ac:dyDescent="0.35">
      <c r="A412">
        <v>1226883</v>
      </c>
      <c r="B412" t="s">
        <v>268</v>
      </c>
      <c r="C412" s="5">
        <v>44225</v>
      </c>
      <c r="D412" t="s">
        <v>454</v>
      </c>
      <c r="E412" t="s">
        <v>438</v>
      </c>
      <c r="F412" t="s">
        <v>261</v>
      </c>
      <c r="G412" t="s">
        <v>252</v>
      </c>
      <c r="H412" t="s">
        <v>252</v>
      </c>
      <c r="I412">
        <f>VLOOKUP(F412,'[2]Winning index-BBL'!A$1:B$8,2,)</f>
        <v>0.51327400000000001</v>
      </c>
      <c r="J412">
        <f>VLOOKUP(G412,'[2]Winning index-BBL'!A$1:B$8,2,)</f>
        <v>0.40708</v>
      </c>
      <c r="K412">
        <f>VLOOKUP(H412,'[2]Winning index-BBL'!A$1:B$8,2,)</f>
        <v>0.40708</v>
      </c>
      <c r="L412">
        <f t="shared" si="6"/>
        <v>1</v>
      </c>
    </row>
    <row r="413" spans="1:12" x14ac:dyDescent="0.35">
      <c r="A413">
        <v>1226884</v>
      </c>
      <c r="B413" t="s">
        <v>346</v>
      </c>
      <c r="C413" s="5">
        <v>44226</v>
      </c>
      <c r="D413" t="s">
        <v>410</v>
      </c>
      <c r="E413" t="s">
        <v>347</v>
      </c>
      <c r="F413" t="s">
        <v>266</v>
      </c>
      <c r="G413" t="s">
        <v>251</v>
      </c>
      <c r="H413" t="s">
        <v>251</v>
      </c>
      <c r="I413">
        <f>VLOOKUP(F413,'[2]Winning index-BBL'!A$1:B$8,2,)</f>
        <v>0.59292</v>
      </c>
      <c r="J413">
        <f>VLOOKUP(G413,'[2]Winning index-BBL'!A$1:B$8,2,)</f>
        <v>0.57522099999999998</v>
      </c>
      <c r="K413">
        <f>VLOOKUP(H413,'[2]Winning index-BBL'!A$1:B$8,2,)</f>
        <v>0.57522099999999998</v>
      </c>
      <c r="L413">
        <f t="shared" si="6"/>
        <v>1</v>
      </c>
    </row>
    <row r="414" spans="1:12" x14ac:dyDescent="0.35">
      <c r="A414">
        <v>1226885</v>
      </c>
      <c r="B414" t="s">
        <v>346</v>
      </c>
      <c r="C414" s="5">
        <v>44227</v>
      </c>
      <c r="D414" t="s">
        <v>455</v>
      </c>
      <c r="E414" t="s">
        <v>347</v>
      </c>
      <c r="F414" t="s">
        <v>257</v>
      </c>
      <c r="G414" t="s">
        <v>252</v>
      </c>
      <c r="H414" t="s">
        <v>252</v>
      </c>
      <c r="I414">
        <f>VLOOKUP(F414,'[2]Winning index-BBL'!A$1:B$8,2,)</f>
        <v>0.39822999999999997</v>
      </c>
      <c r="J414">
        <f>VLOOKUP(G414,'[2]Winning index-BBL'!A$1:B$8,2,)</f>
        <v>0.40708</v>
      </c>
      <c r="K414">
        <f>VLOOKUP(H414,'[2]Winning index-BBL'!A$1:B$8,2,)</f>
        <v>0.40708</v>
      </c>
      <c r="L414">
        <f t="shared" si="6"/>
        <v>0</v>
      </c>
    </row>
    <row r="415" spans="1:12" x14ac:dyDescent="0.35">
      <c r="A415">
        <v>1226886</v>
      </c>
      <c r="B415" t="s">
        <v>346</v>
      </c>
      <c r="C415" s="5">
        <v>44231</v>
      </c>
      <c r="D415" t="s">
        <v>428</v>
      </c>
      <c r="E415" t="s">
        <v>347</v>
      </c>
      <c r="F415" t="s">
        <v>266</v>
      </c>
      <c r="G415" t="s">
        <v>252</v>
      </c>
      <c r="H415" t="s">
        <v>266</v>
      </c>
      <c r="I415">
        <f>VLOOKUP(F415,'[2]Winning index-BBL'!A$1:B$8,2,)</f>
        <v>0.59292</v>
      </c>
      <c r="J415">
        <f>VLOOKUP(G415,'[2]Winning index-BBL'!A$1:B$8,2,)</f>
        <v>0.40708</v>
      </c>
      <c r="K415">
        <f>VLOOKUP(H415,'[2]Winning index-BBL'!A$1:B$8,2,)</f>
        <v>0.59292</v>
      </c>
      <c r="L415">
        <f t="shared" si="6"/>
        <v>0</v>
      </c>
    </row>
    <row r="421" spans="11:12" x14ac:dyDescent="0.35">
      <c r="K421" s="1" t="s">
        <v>456</v>
      </c>
      <c r="L421">
        <f>COUNTIF(L2:L415,1)</f>
        <v>173</v>
      </c>
    </row>
    <row r="422" spans="11:12" x14ac:dyDescent="0.35">
      <c r="K422" s="1" t="s">
        <v>236</v>
      </c>
      <c r="L422">
        <v>414</v>
      </c>
    </row>
    <row r="423" spans="11:12" x14ac:dyDescent="0.35">
      <c r="K423" s="1"/>
    </row>
    <row r="424" spans="11:12" x14ac:dyDescent="0.35">
      <c r="K424" s="1" t="s">
        <v>457</v>
      </c>
      <c r="L424">
        <f>L421/L422</f>
        <v>0.41787439613526572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8"/>
  <sheetViews>
    <sheetView workbookViewId="0">
      <selection activeCell="G7" sqref="G7"/>
    </sheetView>
  </sheetViews>
  <sheetFormatPr defaultRowHeight="14.5" x14ac:dyDescent="0.35"/>
  <cols>
    <col min="1" max="1" width="22.1796875" bestFit="1" customWidth="1"/>
  </cols>
  <sheetData>
    <row r="1" spans="1:2" x14ac:dyDescent="0.35">
      <c r="A1" t="s">
        <v>26</v>
      </c>
      <c r="B1">
        <v>0.51327400000000001</v>
      </c>
    </row>
    <row r="2" spans="1:2" x14ac:dyDescent="0.35">
      <c r="A2" t="s">
        <v>27</v>
      </c>
      <c r="B2">
        <v>0.40708</v>
      </c>
    </row>
    <row r="3" spans="1:2" x14ac:dyDescent="0.35">
      <c r="A3" t="s">
        <v>28</v>
      </c>
      <c r="B3">
        <v>0.49557499999999999</v>
      </c>
    </row>
    <row r="4" spans="1:2" x14ac:dyDescent="0.35">
      <c r="A4" t="s">
        <v>29</v>
      </c>
      <c r="B4">
        <v>0.40708</v>
      </c>
    </row>
    <row r="5" spans="1:2" x14ac:dyDescent="0.35">
      <c r="A5" t="s">
        <v>30</v>
      </c>
      <c r="B5">
        <v>0.54867299999999997</v>
      </c>
    </row>
    <row r="6" spans="1:2" x14ac:dyDescent="0.35">
      <c r="A6" t="s">
        <v>31</v>
      </c>
      <c r="B6">
        <v>0.59292</v>
      </c>
    </row>
    <row r="7" spans="1:2" x14ac:dyDescent="0.35">
      <c r="A7" t="s">
        <v>32</v>
      </c>
      <c r="B7">
        <v>0.57522099999999998</v>
      </c>
    </row>
    <row r="8" spans="1:2" x14ac:dyDescent="0.35">
      <c r="A8" t="s">
        <v>33</v>
      </c>
      <c r="B8">
        <v>0.39822999999999997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League Analysis</vt:lpstr>
      <vt:lpstr>IPL-σ</vt:lpstr>
      <vt:lpstr>BBL-σ</vt:lpstr>
      <vt:lpstr>BLAST-σ</vt:lpstr>
      <vt:lpstr>CPL-σ</vt:lpstr>
      <vt:lpstr>Upset freq-IPL</vt:lpstr>
      <vt:lpstr>Winning index-IPL</vt:lpstr>
      <vt:lpstr>Upset freq-BBL</vt:lpstr>
      <vt:lpstr>Winning index-BBL</vt:lpstr>
      <vt:lpstr>Upset freq-Blast</vt:lpstr>
      <vt:lpstr>Winning index-Blast</vt:lpstr>
      <vt:lpstr>Upset freq-CPL</vt:lpstr>
      <vt:lpstr>Winning index-CPL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Jagan Jothi Selvaraj</dc:creator>
  <cp:lastModifiedBy>Jagadeesh Jothi Selvaraj (Student)</cp:lastModifiedBy>
  <dcterms:created xsi:type="dcterms:W3CDTF">2022-07-13T15:23:59Z</dcterms:created>
  <dcterms:modified xsi:type="dcterms:W3CDTF">2022-10-24T14:40:37Z</dcterms:modified>
</cp:coreProperties>
</file>