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553c23ca2b3ad2ad/Documents/cw term2/RP/DATA/"/>
    </mc:Choice>
  </mc:AlternateContent>
  <xr:revisionPtr revIDLastSave="917" documentId="11_FEE9D1809A69686BAA80E624A1F4E24EBFF03684" xr6:coauthVersionLast="47" xr6:coauthVersionMax="47" xr10:uidLastSave="{BDC87722-487C-40CA-99BE-6A4648617C7E}"/>
  <bookViews>
    <workbookView xWindow="-110" yWindow="-110" windowWidth="19420" windowHeight="10300" xr2:uid="{00000000-000D-0000-FFFF-FFFF00000000}"/>
  </bookViews>
  <sheets>
    <sheet name="IPL" sheetId="1" r:id="rId1"/>
    <sheet name="BBL" sheetId="2" r:id="rId2"/>
    <sheet name="Blast" sheetId="3" r:id="rId3"/>
    <sheet name="CPL" sheetId="4" r:id="rId4"/>
    <sheet name="t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N31" i="2"/>
  <c r="AC38" i="3"/>
  <c r="AC139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2" i="3"/>
  <c r="AA2" i="3"/>
  <c r="AB138" i="3"/>
  <c r="AB137" i="3"/>
  <c r="M80" i="1"/>
  <c r="M79" i="1"/>
  <c r="N5" i="1" s="1"/>
  <c r="M82" i="1"/>
  <c r="N6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2" i="2"/>
  <c r="L2" i="2"/>
  <c r="L3" i="2"/>
  <c r="M66" i="2"/>
  <c r="M65" i="2"/>
  <c r="K38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2" i="4"/>
  <c r="I2" i="4"/>
  <c r="J37" i="4"/>
  <c r="J36" i="4"/>
  <c r="N69" i="1" l="1"/>
  <c r="N61" i="1"/>
  <c r="N53" i="1"/>
  <c r="N45" i="1"/>
  <c r="N37" i="1"/>
  <c r="N29" i="1"/>
  <c r="N21" i="1"/>
  <c r="N13" i="1"/>
  <c r="N2" i="1"/>
  <c r="N82" i="1" s="1"/>
  <c r="N68" i="1"/>
  <c r="N60" i="1"/>
  <c r="N52" i="1"/>
  <c r="N44" i="1"/>
  <c r="N36" i="1"/>
  <c r="N28" i="1"/>
  <c r="N20" i="1"/>
  <c r="N12" i="1"/>
  <c r="N4" i="1"/>
  <c r="N3" i="1"/>
  <c r="N9" i="1"/>
  <c r="N75" i="1"/>
  <c r="N67" i="1"/>
  <c r="N59" i="1"/>
  <c r="N51" i="1"/>
  <c r="N43" i="1"/>
  <c r="N35" i="1"/>
  <c r="N27" i="1"/>
  <c r="N19" i="1"/>
  <c r="N11" i="1"/>
  <c r="N74" i="1"/>
  <c r="N66" i="1"/>
  <c r="N58" i="1"/>
  <c r="N50" i="1"/>
  <c r="N42" i="1"/>
  <c r="N34" i="1"/>
  <c r="N26" i="1"/>
  <c r="N18" i="1"/>
  <c r="N10" i="1"/>
  <c r="N73" i="1"/>
  <c r="N65" i="1"/>
  <c r="N57" i="1"/>
  <c r="N49" i="1"/>
  <c r="N41" i="1"/>
  <c r="N33" i="1"/>
  <c r="N25" i="1"/>
  <c r="N17" i="1"/>
  <c r="N72" i="1"/>
  <c r="N64" i="1"/>
  <c r="N56" i="1"/>
  <c r="N48" i="1"/>
  <c r="N40" i="1"/>
  <c r="N32" i="1"/>
  <c r="N24" i="1"/>
  <c r="N16" i="1"/>
  <c r="N8" i="1"/>
  <c r="N71" i="1"/>
  <c r="N63" i="1"/>
  <c r="N55" i="1"/>
  <c r="N47" i="1"/>
  <c r="N39" i="1"/>
  <c r="N31" i="1"/>
  <c r="N23" i="1"/>
  <c r="N15" i="1"/>
  <c r="N7" i="1"/>
  <c r="N70" i="1"/>
  <c r="N62" i="1"/>
  <c r="N54" i="1"/>
  <c r="N46" i="1"/>
  <c r="N38" i="1"/>
  <c r="N30" i="1"/>
  <c r="N22" i="1"/>
  <c r="N14" i="1"/>
  <c r="N6" i="1"/>
  <c r="Z139" i="3"/>
  <c r="M2" i="2"/>
  <c r="AB139" i="3"/>
  <c r="L67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1" i="3"/>
  <c r="Z92" i="3"/>
  <c r="Z93" i="3"/>
  <c r="Z94" i="3"/>
  <c r="Z95" i="3"/>
  <c r="Z96" i="3"/>
  <c r="Z97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AB2" i="3"/>
  <c r="J3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2" i="4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1" i="3"/>
  <c r="AB92" i="3"/>
  <c r="AB93" i="3"/>
  <c r="AB94" i="3"/>
  <c r="AB95" i="3"/>
  <c r="AB96" i="3"/>
  <c r="AB97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I38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H37" i="4"/>
  <c r="H36" i="4"/>
  <c r="L8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K80" i="1"/>
  <c r="K79" i="1"/>
  <c r="Z2" i="3"/>
  <c r="K2" i="2"/>
  <c r="W3" i="3"/>
  <c r="W4" i="3"/>
  <c r="W5" i="3"/>
  <c r="W6" i="3"/>
  <c r="W8" i="3"/>
  <c r="W9" i="3"/>
  <c r="W10" i="3"/>
  <c r="W11" i="3"/>
  <c r="W13" i="3"/>
  <c r="W14" i="3"/>
  <c r="W15" i="3"/>
  <c r="W16" i="3"/>
  <c r="W17" i="3"/>
  <c r="W18" i="3"/>
  <c r="W19" i="3"/>
  <c r="W20" i="3"/>
  <c r="W21" i="3"/>
  <c r="W22" i="3"/>
  <c r="W24" i="3"/>
  <c r="W25" i="3"/>
  <c r="W26" i="3"/>
  <c r="W27" i="3"/>
  <c r="W28" i="3"/>
  <c r="W29" i="3"/>
  <c r="W31" i="3"/>
  <c r="W32" i="3"/>
  <c r="W33" i="3"/>
  <c r="W34" i="3"/>
  <c r="W35" i="3"/>
  <c r="W36" i="3"/>
  <c r="W37" i="3"/>
  <c r="W39" i="3"/>
  <c r="W40" i="3"/>
  <c r="W41" i="3"/>
  <c r="W42" i="3"/>
  <c r="W44" i="3"/>
  <c r="W45" i="3"/>
  <c r="W46" i="3"/>
  <c r="W47" i="3"/>
  <c r="W48" i="3"/>
  <c r="W49" i="3"/>
  <c r="W51" i="3"/>
  <c r="W52" i="3"/>
  <c r="W55" i="3"/>
  <c r="W56" i="3"/>
  <c r="W57" i="3"/>
  <c r="W58" i="3"/>
  <c r="W60" i="3"/>
  <c r="W61" i="3"/>
  <c r="W62" i="3"/>
  <c r="W63" i="3"/>
  <c r="W64" i="3"/>
  <c r="W67" i="3"/>
  <c r="W69" i="3"/>
  <c r="W71" i="3"/>
  <c r="W72" i="3"/>
  <c r="W73" i="3"/>
  <c r="W74" i="3"/>
  <c r="W75" i="3"/>
  <c r="W76" i="3"/>
  <c r="W77" i="3"/>
  <c r="W78" i="3"/>
  <c r="W79" i="3"/>
  <c r="W80" i="3"/>
  <c r="W82" i="3"/>
  <c r="W83" i="3"/>
  <c r="W84" i="3"/>
  <c r="W85" i="3"/>
  <c r="W87" i="3"/>
  <c r="W88" i="3"/>
  <c r="W89" i="3"/>
  <c r="W91" i="3"/>
  <c r="W93" i="3"/>
  <c r="W94" i="3"/>
  <c r="W95" i="3"/>
  <c r="W96" i="3"/>
  <c r="W97" i="3"/>
  <c r="W99" i="3"/>
  <c r="W100" i="3"/>
  <c r="W101" i="3"/>
  <c r="W102" i="3"/>
  <c r="W104" i="3"/>
  <c r="W105" i="3"/>
  <c r="W106" i="3"/>
  <c r="W107" i="3"/>
  <c r="W108" i="3"/>
  <c r="W111" i="3"/>
  <c r="W114" i="3"/>
  <c r="W115" i="3"/>
  <c r="W116" i="3"/>
  <c r="W117" i="3"/>
  <c r="W118" i="3"/>
  <c r="W119" i="3"/>
  <c r="W121" i="3"/>
  <c r="W122" i="3"/>
  <c r="W123" i="3"/>
  <c r="W124" i="3"/>
  <c r="W125" i="3"/>
  <c r="W126" i="3"/>
  <c r="W127" i="3"/>
  <c r="W128" i="3"/>
  <c r="W129" i="3"/>
  <c r="W131" i="3"/>
  <c r="W132" i="3"/>
  <c r="W133" i="3"/>
  <c r="W134" i="3"/>
  <c r="W2" i="3"/>
  <c r="V2" i="3"/>
  <c r="V4" i="3"/>
  <c r="V6" i="3"/>
  <c r="V7" i="3"/>
  <c r="V8" i="3"/>
  <c r="V10" i="3"/>
  <c r="V11" i="3"/>
  <c r="V12" i="3"/>
  <c r="V13" i="3"/>
  <c r="V14" i="3"/>
  <c r="V15" i="3"/>
  <c r="V16" i="3"/>
  <c r="V17" i="3"/>
  <c r="V18" i="3"/>
  <c r="V20" i="3"/>
  <c r="V21" i="3"/>
  <c r="V22" i="3"/>
  <c r="V23" i="3"/>
  <c r="V24" i="3"/>
  <c r="V27" i="3"/>
  <c r="V28" i="3"/>
  <c r="V29" i="3"/>
  <c r="V30" i="3"/>
  <c r="V31" i="3"/>
  <c r="V32" i="3"/>
  <c r="V33" i="3"/>
  <c r="V34" i="3"/>
  <c r="V36" i="3"/>
  <c r="V37" i="3"/>
  <c r="V39" i="3"/>
  <c r="V40" i="3"/>
  <c r="V41" i="3"/>
  <c r="V42" i="3"/>
  <c r="V44" i="3"/>
  <c r="V45" i="3"/>
  <c r="V46" i="3"/>
  <c r="V47" i="3"/>
  <c r="V48" i="3"/>
  <c r="V49" i="3"/>
  <c r="V50" i="3"/>
  <c r="V51" i="3"/>
  <c r="V52" i="3"/>
  <c r="V56" i="3"/>
  <c r="V57" i="3"/>
  <c r="V58" i="3"/>
  <c r="V59" i="3"/>
  <c r="V60" i="3"/>
  <c r="V61" i="3"/>
  <c r="V62" i="3"/>
  <c r="V63" i="3"/>
  <c r="V65" i="3"/>
  <c r="V66" i="3"/>
  <c r="V67" i="3"/>
  <c r="V68" i="3"/>
  <c r="V70" i="3"/>
  <c r="V71" i="3"/>
  <c r="V72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1" i="3"/>
  <c r="V92" i="3"/>
  <c r="V94" i="3"/>
  <c r="V95" i="3"/>
  <c r="V96" i="3"/>
  <c r="V97" i="3"/>
  <c r="V99" i="3"/>
  <c r="V100" i="3"/>
  <c r="V102" i="3"/>
  <c r="V103" i="3"/>
  <c r="V104" i="3"/>
  <c r="V105" i="3"/>
  <c r="V107" i="3"/>
  <c r="V108" i="3"/>
  <c r="V109" i="3"/>
  <c r="V111" i="3"/>
  <c r="V112" i="3"/>
  <c r="V114" i="3"/>
  <c r="V115" i="3"/>
  <c r="V116" i="3"/>
  <c r="V118" i="3"/>
  <c r="V119" i="3"/>
  <c r="V120" i="3"/>
  <c r="V121" i="3"/>
  <c r="V122" i="3"/>
  <c r="V123" i="3"/>
  <c r="V124" i="3"/>
  <c r="V125" i="3"/>
  <c r="V126" i="3"/>
  <c r="V127" i="3"/>
  <c r="V129" i="3"/>
  <c r="V130" i="3"/>
  <c r="V132" i="3"/>
  <c r="V133" i="3"/>
  <c r="V134" i="3"/>
  <c r="H3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2" i="4"/>
  <c r="K37" i="2"/>
  <c r="K40" i="2"/>
  <c r="K32" i="2"/>
  <c r="K33" i="2"/>
  <c r="K34" i="2"/>
  <c r="K35" i="2"/>
  <c r="K36" i="2"/>
  <c r="K38" i="2"/>
  <c r="K39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8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Z137" i="3" l="1"/>
  <c r="M67" i="2"/>
  <c r="Z138" i="3"/>
  <c r="AA106" i="3" s="1"/>
  <c r="AA88" i="3" l="1"/>
  <c r="AA65" i="3"/>
  <c r="AA24" i="3"/>
  <c r="AA83" i="3"/>
  <c r="AA111" i="3"/>
  <c r="AA55" i="3"/>
  <c r="AA27" i="3"/>
  <c r="AA69" i="3"/>
  <c r="AA87" i="3"/>
  <c r="AA97" i="3"/>
  <c r="AA35" i="3"/>
  <c r="AA77" i="3"/>
  <c r="AA32" i="3"/>
  <c r="AA133" i="3"/>
  <c r="AA121" i="3"/>
  <c r="AA91" i="3"/>
  <c r="AA14" i="3"/>
  <c r="AA96" i="3"/>
  <c r="AA119" i="3"/>
  <c r="AA129" i="3"/>
  <c r="AA28" i="3"/>
  <c r="AA6" i="3"/>
  <c r="AA122" i="3"/>
  <c r="AA36" i="3"/>
  <c r="AA22" i="3"/>
  <c r="AA10" i="3"/>
  <c r="AA5" i="3"/>
  <c r="AA118" i="3"/>
  <c r="AA103" i="3"/>
  <c r="AA23" i="3"/>
  <c r="AA33" i="3"/>
  <c r="AA39" i="3"/>
  <c r="AA49" i="3"/>
  <c r="AA47" i="3"/>
  <c r="AA57" i="3"/>
  <c r="AA19" i="3"/>
  <c r="AA13" i="3"/>
  <c r="AA134" i="3"/>
  <c r="AA124" i="3"/>
  <c r="AA76" i="3"/>
  <c r="AA84" i="3"/>
  <c r="AA116" i="3"/>
  <c r="AA132" i="3"/>
  <c r="AA68" i="3"/>
  <c r="AA108" i="3"/>
  <c r="AA92" i="3"/>
  <c r="AA100" i="3"/>
  <c r="AA107" i="3"/>
  <c r="AA29" i="3"/>
  <c r="AA62" i="3"/>
  <c r="AA48" i="3"/>
  <c r="AA50" i="3"/>
  <c r="AA71" i="3"/>
  <c r="AA81" i="3"/>
  <c r="AA25" i="3"/>
  <c r="AA51" i="3"/>
  <c r="AA115" i="3"/>
  <c r="AA3" i="3"/>
  <c r="AA37" i="3"/>
  <c r="AA101" i="3"/>
  <c r="AA78" i="3"/>
  <c r="AA26" i="3"/>
  <c r="AA56" i="3"/>
  <c r="AA120" i="3"/>
  <c r="AA58" i="3"/>
  <c r="AA99" i="3"/>
  <c r="AA52" i="3"/>
  <c r="AA21" i="3"/>
  <c r="AA85" i="3"/>
  <c r="AA30" i="3"/>
  <c r="AA7" i="3"/>
  <c r="AA40" i="3"/>
  <c r="AA104" i="3"/>
  <c r="AA42" i="3"/>
  <c r="AA130" i="3"/>
  <c r="AA63" i="3"/>
  <c r="AA127" i="3"/>
  <c r="AA73" i="3"/>
  <c r="AA43" i="3"/>
  <c r="AA60" i="3"/>
  <c r="AA93" i="3"/>
  <c r="AA46" i="3"/>
  <c r="AA34" i="3"/>
  <c r="AA112" i="3"/>
  <c r="AA15" i="3"/>
  <c r="AA79" i="3"/>
  <c r="AA17" i="3"/>
  <c r="AA89" i="3"/>
  <c r="AA9" i="3"/>
  <c r="AA59" i="3"/>
  <c r="AA123" i="3"/>
  <c r="AA4" i="3"/>
  <c r="AA45" i="3"/>
  <c r="AA109" i="3"/>
  <c r="AA94" i="3"/>
  <c r="AA70" i="3"/>
  <c r="AA114" i="3"/>
  <c r="AA64" i="3"/>
  <c r="AA128" i="3"/>
  <c r="AA66" i="3"/>
  <c r="AA67" i="3"/>
  <c r="AA131" i="3"/>
  <c r="AA20" i="3"/>
  <c r="AA117" i="3"/>
  <c r="AA110" i="3"/>
  <c r="AA86" i="3"/>
  <c r="AA8" i="3"/>
  <c r="AA72" i="3"/>
  <c r="AA18" i="3"/>
  <c r="AA74" i="3"/>
  <c r="AA31" i="3"/>
  <c r="AA95" i="3"/>
  <c r="AA41" i="3"/>
  <c r="AA105" i="3"/>
  <c r="AA11" i="3"/>
  <c r="AA75" i="3"/>
  <c r="AA12" i="3"/>
  <c r="AA44" i="3"/>
  <c r="AA61" i="3"/>
  <c r="AA125" i="3"/>
  <c r="AA126" i="3"/>
  <c r="AA102" i="3"/>
  <c r="AA16" i="3"/>
  <c r="AA80" i="3"/>
  <c r="AA82" i="3"/>
  <c r="AA139" i="3" l="1"/>
  <c r="K67" i="2"/>
  <c r="K66" i="2"/>
  <c r="K65" i="2"/>
</calcChain>
</file>

<file path=xl/sharedStrings.xml><?xml version="1.0" encoding="utf-8"?>
<sst xmlns="http://schemas.openxmlformats.org/spreadsheetml/2006/main" count="2505" uniqueCount="673">
  <si>
    <t>Day</t>
  </si>
  <si>
    <t>Date</t>
  </si>
  <si>
    <t>Match</t>
  </si>
  <si>
    <t>Time (IST)</t>
  </si>
  <si>
    <t>Venue</t>
  </si>
  <si>
    <t>Saturday</t>
  </si>
  <si>
    <t>March 26, 2022</t>
  </si>
  <si>
    <t>CSK vs KKR</t>
  </si>
  <si>
    <t>Wankhede Stadium</t>
  </si>
  <si>
    <t>Sunday</t>
  </si>
  <si>
    <t>March 27, 2022</t>
  </si>
  <si>
    <t>DC vs MI</t>
  </si>
  <si>
    <t>Brabourne – CCI</t>
  </si>
  <si>
    <t>PBKS vs RCB</t>
  </si>
  <si>
    <t>DY Patil Stadium</t>
  </si>
  <si>
    <t>Monday</t>
  </si>
  <si>
    <t>March 28, 2022</t>
  </si>
  <si>
    <t>GT vs LSG</t>
  </si>
  <si>
    <t>Tuesday</t>
  </si>
  <si>
    <t>March 29, 2022</t>
  </si>
  <si>
    <t>SRH vs RR</t>
  </si>
  <si>
    <t>MCA Stadium, Pune</t>
  </si>
  <si>
    <t>Wednesday</t>
  </si>
  <si>
    <t>March 30, 2022</t>
  </si>
  <si>
    <t>RCB vs KKR</t>
  </si>
  <si>
    <t>Thursday</t>
  </si>
  <si>
    <t>March 31, 2022</t>
  </si>
  <si>
    <t>LSG vs CSK</t>
  </si>
  <si>
    <t>Friday</t>
  </si>
  <si>
    <t>April 1, 2022</t>
  </si>
  <si>
    <t>KKR vs PBKS</t>
  </si>
  <si>
    <t>April 2, 2022</t>
  </si>
  <si>
    <t>MI vs RR</t>
  </si>
  <si>
    <t>GT vs DC</t>
  </si>
  <si>
    <t>April 3, 2022</t>
  </si>
  <si>
    <t>CSK vs PBKS</t>
  </si>
  <si>
    <t>April 4, 2022</t>
  </si>
  <si>
    <t>SRH vs LSG</t>
  </si>
  <si>
    <t>April 5, 2022</t>
  </si>
  <si>
    <t>RR vs RCB</t>
  </si>
  <si>
    <t>April 6, 2022</t>
  </si>
  <si>
    <t>KKR vs MI</t>
  </si>
  <si>
    <t>April 7, 2022</t>
  </si>
  <si>
    <t>LSG vs DC</t>
  </si>
  <si>
    <t>April 8, 2022</t>
  </si>
  <si>
    <t>PBKS vs GT</t>
  </si>
  <si>
    <t>April 9, 2022</t>
  </si>
  <si>
    <t>CSK vs SRH</t>
  </si>
  <si>
    <t>RCB vs MI</t>
  </si>
  <si>
    <t>April 10, 2022</t>
  </si>
  <si>
    <t>KKR vs DC</t>
  </si>
  <si>
    <t>RR vs LSG</t>
  </si>
  <si>
    <t>April 11, 2022</t>
  </si>
  <si>
    <t>SRH vs GT</t>
  </si>
  <si>
    <t>April 12, 2022</t>
  </si>
  <si>
    <t>CSK vs RCB</t>
  </si>
  <si>
    <t>April 13, 2022</t>
  </si>
  <si>
    <t>MI vs PBKS</t>
  </si>
  <si>
    <t>April 14, 2022</t>
  </si>
  <si>
    <t>RR vs GT</t>
  </si>
  <si>
    <t>April 15, 2022</t>
  </si>
  <si>
    <t>SRH vs KKR</t>
  </si>
  <si>
    <t>April 16, 2022</t>
  </si>
  <si>
    <t>MI vs LSG</t>
  </si>
  <si>
    <t>DC vs RCB</t>
  </si>
  <si>
    <t>April 17, 2022</t>
  </si>
  <si>
    <t>PBKS vs SRH</t>
  </si>
  <si>
    <t>GT vs CSK</t>
  </si>
  <si>
    <t>April 18, 2022</t>
  </si>
  <si>
    <t>RR vs KKR</t>
  </si>
  <si>
    <t>April 19, 2022</t>
  </si>
  <si>
    <t>LSG vs RCB</t>
  </si>
  <si>
    <t>April 20, 2022</t>
  </si>
  <si>
    <t>DC vs PBKS</t>
  </si>
  <si>
    <t>April 21, 2022</t>
  </si>
  <si>
    <t>MI vs CSK</t>
  </si>
  <si>
    <t>April 22, 2022</t>
  </si>
  <si>
    <t>DC vs RR</t>
  </si>
  <si>
    <t>April 23, 2022</t>
  </si>
  <si>
    <t>KKR vs GT</t>
  </si>
  <si>
    <t>RCB vs SRH</t>
  </si>
  <si>
    <t>April 24, 2022</t>
  </si>
  <si>
    <t>LSG vs MI</t>
  </si>
  <si>
    <t>April 25, 2022</t>
  </si>
  <si>
    <t>PBKS vs CSK</t>
  </si>
  <si>
    <t>April 26, 2022</t>
  </si>
  <si>
    <t>RCB vs RR</t>
  </si>
  <si>
    <t>April 27, 2022</t>
  </si>
  <si>
    <t>GT vs SRH</t>
  </si>
  <si>
    <t>April 28, 2022</t>
  </si>
  <si>
    <t>DC vs KKR</t>
  </si>
  <si>
    <t>April 29, 2022</t>
  </si>
  <si>
    <t>PBKS vs LSG</t>
  </si>
  <si>
    <t>April 30, 2022</t>
  </si>
  <si>
    <t>GT vs RCB</t>
  </si>
  <si>
    <t>RR vs MI</t>
  </si>
  <si>
    <t>May 1, 2022</t>
  </si>
  <si>
    <t>DC vs LSG</t>
  </si>
  <si>
    <t>SRH vs CSK</t>
  </si>
  <si>
    <t>May 2, 2022</t>
  </si>
  <si>
    <t>KKR vs RR</t>
  </si>
  <si>
    <t>May 3, 2022</t>
  </si>
  <si>
    <t>GT vs PBKS</t>
  </si>
  <si>
    <t>May 4, 2022</t>
  </si>
  <si>
    <t>RCB vs CSK</t>
  </si>
  <si>
    <t>May 5, 2022</t>
  </si>
  <si>
    <t>DC vs SRH</t>
  </si>
  <si>
    <t>May 6, 2022</t>
  </si>
  <si>
    <t>GT vs MI</t>
  </si>
  <si>
    <t>May 7, 2022</t>
  </si>
  <si>
    <t>PBKS vs RR</t>
  </si>
  <si>
    <t>LSG vs KKR</t>
  </si>
  <si>
    <t>May 8, 2022</t>
  </si>
  <si>
    <t>SRH vs RCB</t>
  </si>
  <si>
    <t>CSK vs DC</t>
  </si>
  <si>
    <t>May 9, 2022</t>
  </si>
  <si>
    <t>MI vs KKR</t>
  </si>
  <si>
    <t>May 10, 2022</t>
  </si>
  <si>
    <t>LSG vs GT</t>
  </si>
  <si>
    <t>May 11, 2022</t>
  </si>
  <si>
    <t>RR vs DC</t>
  </si>
  <si>
    <t>May 12, 2022</t>
  </si>
  <si>
    <t>CSK vs MI</t>
  </si>
  <si>
    <t>May 13, 2022</t>
  </si>
  <si>
    <t>RCB vs PBKS</t>
  </si>
  <si>
    <t>May 14, 2022</t>
  </si>
  <si>
    <t>KKR vs SRH</t>
  </si>
  <si>
    <t>May 15, 2022</t>
  </si>
  <si>
    <t>CSK vs GT</t>
  </si>
  <si>
    <t>LSG vs RR</t>
  </si>
  <si>
    <t>May 16, 2022</t>
  </si>
  <si>
    <t>PBKS vs DC</t>
  </si>
  <si>
    <t>May 17, 2022</t>
  </si>
  <si>
    <t>MI vs SRH</t>
  </si>
  <si>
    <t>May 18, 2022</t>
  </si>
  <si>
    <t>KKR vs LSG</t>
  </si>
  <si>
    <t>May 19, 2022</t>
  </si>
  <si>
    <t>RCB vs GT</t>
  </si>
  <si>
    <t>May 20, 2022</t>
  </si>
  <si>
    <t>RR vs CSK</t>
  </si>
  <si>
    <t>May 21, 2022</t>
  </si>
  <si>
    <t>MI vs DC</t>
  </si>
  <si>
    <t>May 22, 2022</t>
  </si>
  <si>
    <t>SRH vs PBKS</t>
  </si>
  <si>
    <t>May 24, 2022</t>
  </si>
  <si>
    <t>GT vs RR, Qualifier 1</t>
  </si>
  <si>
    <t>Eden Gardens</t>
  </si>
  <si>
    <t>May 25, 2022</t>
  </si>
  <si>
    <t>LSG vs RCB, Eliminator</t>
  </si>
  <si>
    <t>May 27, 2022</t>
  </si>
  <si>
    <t>Qualifier 2</t>
  </si>
  <si>
    <t>Narendra Modi Stadium</t>
  </si>
  <si>
    <t>May 29, 2022</t>
  </si>
  <si>
    <t>Final</t>
  </si>
  <si>
    <t>Average</t>
  </si>
  <si>
    <t>Match No</t>
  </si>
  <si>
    <t>GMT</t>
  </si>
  <si>
    <t>Time(AEDT)</t>
  </si>
  <si>
    <t>December 05, 2021</t>
  </si>
  <si>
    <t>Sydney Cricket Ground</t>
  </si>
  <si>
    <t>Sydney Sixers vs Melbourne Stars</t>
  </si>
  <si>
    <t>9.15 AM</t>
  </si>
  <si>
    <t>December 06, 2021</t>
  </si>
  <si>
    <t>Manuka Oval</t>
  </si>
  <si>
    <t>Sydney Thunder vs Brisbane Heat</t>
  </si>
  <si>
    <t>December 07, 2021</t>
  </si>
  <si>
    <t>Marvel Stadium</t>
  </si>
  <si>
    <t>Melbourne Renegades vs Adelaide Strikers</t>
  </si>
  <si>
    <t>December 08, 2021</t>
  </si>
  <si>
    <t>University of Tasmania Stadium</t>
  </si>
  <si>
    <t>Hobart Hurricanes vs Sydney Sixers</t>
  </si>
  <si>
    <t>8.35 AM</t>
  </si>
  <si>
    <t>Optus Stadium</t>
  </si>
  <si>
    <t>Perth Scorchers vs Brisbane Heat</t>
  </si>
  <si>
    <t>December 09, 2021</t>
  </si>
  <si>
    <t>Adelaide Oval</t>
  </si>
  <si>
    <t>Adelaide Strikers vs Melbourne Renegades</t>
  </si>
  <si>
    <t>8.45 AM</t>
  </si>
  <si>
    <t>December 10, 2021</t>
  </si>
  <si>
    <t>Melbourne Cricket Ground</t>
  </si>
  <si>
    <t>Melbourne Stars vs Sydney Thunder</t>
  </si>
  <si>
    <t>December 11, 2021</t>
  </si>
  <si>
    <t>Sydney Sixers vs Hobart Hurricanes</t>
  </si>
  <si>
    <t>Perth Scorchers vs Adelaide Strikers</t>
  </si>
  <si>
    <t>8.30 AM</t>
  </si>
  <si>
    <t>December 12, 2021</t>
  </si>
  <si>
    <t>Sydney Showground Stadium</t>
  </si>
  <si>
    <t>Sydney Thunder vs Melbourne Stars</t>
  </si>
  <si>
    <t>December 13, 2021</t>
  </si>
  <si>
    <t>Metricon Stadium</t>
  </si>
  <si>
    <t>Brisbane Heat vs Melbourne Renegades</t>
  </si>
  <si>
    <t>8.15 AM</t>
  </si>
  <si>
    <t>December 14, 2021</t>
  </si>
  <si>
    <t>Blundstone Arena</t>
  </si>
  <si>
    <t>Hobart Hurricanes vs Perth Scorchers</t>
  </si>
  <si>
    <t>December 15, 2021</t>
  </si>
  <si>
    <t>Melbourne Stars vs Sydney Sixers</t>
  </si>
  <si>
    <t>December 19, 2021</t>
  </si>
  <si>
    <t>Gabba</t>
  </si>
  <si>
    <t>Brisbane Heat vs Sydney Thunder</t>
  </si>
  <si>
    <t>8.40 AM</t>
  </si>
  <si>
    <t>December 20, 2021</t>
  </si>
  <si>
    <t>Perth Scorchers vs Hobart Hurricanes</t>
  </si>
  <si>
    <t>6.15 AM</t>
  </si>
  <si>
    <t>December 21, 2021</t>
  </si>
  <si>
    <t>Sydney Sixers vs Adelaide Strikers</t>
  </si>
  <si>
    <t>December 22, 2021</t>
  </si>
  <si>
    <t>Melbourne Renegades vs Perth Scorchers</t>
  </si>
  <si>
    <t>December 23, 2021</t>
  </si>
  <si>
    <t>Adelaide Strikers vs Brisbane Heat</t>
  </si>
  <si>
    <t>December 24, 2021</t>
  </si>
  <si>
    <t>Blundstone Arena Blundstone Arena</t>
  </si>
  <si>
    <t>Hobart Hurricanes vs Melbourne Stars</t>
  </si>
  <si>
    <t>5.30 AM</t>
  </si>
  <si>
    <t>December 26, 2021</t>
  </si>
  <si>
    <t>Sydney Thunder vs Sydney Sixers</t>
  </si>
  <si>
    <t>8.05 AM</t>
  </si>
  <si>
    <t>Perth Scorchers vs Melbourne Renegades</t>
  </si>
  <si>
    <t>December 27, 2021</t>
  </si>
  <si>
    <t>Hobart Hurricanes vs Adelaide Strikers</t>
  </si>
  <si>
    <t>Brisbane Heat vs Melbourne Stars</t>
  </si>
  <si>
    <t>10.05 AM</t>
  </si>
  <si>
    <t>December 28, 2021</t>
  </si>
  <si>
    <t>Sydney Thunder vs Perth Scorchers</t>
  </si>
  <si>
    <t>December 29, 2021</t>
  </si>
  <si>
    <t>Sydney Sixers vs Brisbane Heat</t>
  </si>
  <si>
    <t>Melbourne Renegades vs Hobart Hurricanes</t>
  </si>
  <si>
    <t>December 30, 2021</t>
  </si>
  <si>
    <t>Perth Scorchers vs Melbourne Stars</t>
  </si>
  <si>
    <t>December 31, 2021</t>
  </si>
  <si>
    <t>Adelaide Strikers vs Sydney Thunder</t>
  </si>
  <si>
    <t>January 1, 2022</t>
  </si>
  <si>
    <t>Hobart Hurricanes vs Brisbane Heat</t>
  </si>
  <si>
    <t>6.00 AM</t>
  </si>
  <si>
    <t>Coffs International Stadium</t>
  </si>
  <si>
    <t>Sydney Sixers vs Melbourne Renegades</t>
  </si>
  <si>
    <t>9.30 AM</t>
  </si>
  <si>
    <t>January 2, 2022</t>
  </si>
  <si>
    <t>CitiPower Centre</t>
  </si>
  <si>
    <t>Melbourne Stars vs Perth Scorchers</t>
  </si>
  <si>
    <t>Sydney Thunder vs Adelaide Strikers</t>
  </si>
  <si>
    <t>January 3, 2022</t>
  </si>
  <si>
    <t>Melbourne Stars vs Melbourne Renegades</t>
  </si>
  <si>
    <t>January 4, 2022</t>
  </si>
  <si>
    <t>Brisbane Heat vs Sydney Sixers</t>
  </si>
  <si>
    <t>January 5, 2022</t>
  </si>
  <si>
    <t>Adelaide Strikers vs Hobart Hurricanes</t>
  </si>
  <si>
    <t>7.35 AM</t>
  </si>
  <si>
    <t>Perth Scorchers vs Sydney Thunder</t>
  </si>
  <si>
    <t>January 6, 2022</t>
  </si>
  <si>
    <t>GMHBA Stadium</t>
  </si>
  <si>
    <t>Melbourne Renegades vs Brisbane Heat</t>
  </si>
  <si>
    <t>Perth Scorchers vs Sydney Sixers</t>
  </si>
  <si>
    <t>January 7, 2022</t>
  </si>
  <si>
    <t>Adelaide Strikers vs Melbourne Stars</t>
  </si>
  <si>
    <t>January 8, 2022</t>
  </si>
  <si>
    <t>Melbourne Renegades vs Sydney Thunder</t>
  </si>
  <si>
    <t>Brisbane Heat vs Hobart Hurricanes</t>
  </si>
  <si>
    <t>January 9, 2022</t>
  </si>
  <si>
    <t>Sydney Sixers vs Perth Scorchers</t>
  </si>
  <si>
    <t>January 10, 2022</t>
  </si>
  <si>
    <t>Melbourne Stars vs Adelaide Strikers</t>
  </si>
  <si>
    <t>4.10 AM</t>
  </si>
  <si>
    <t>Hobart Hurricanes vs Sydney Thunder</t>
  </si>
  <si>
    <t>January 11, 2022</t>
  </si>
  <si>
    <t>Melbourne Renegades vs Sydney Sixers</t>
  </si>
  <si>
    <t>January 12, 2022</t>
  </si>
  <si>
    <t>Brisbane Heat vs Adelaide Strikers</t>
  </si>
  <si>
    <t>January 13, 2022</t>
  </si>
  <si>
    <t>Sydney Thunder vs Hobart Hurricanes</t>
  </si>
  <si>
    <t>Melbourne Renegades vs Melbourne Stars</t>
  </si>
  <si>
    <t>January 14, 2022</t>
  </si>
  <si>
    <t>Adelaide Strikers vs Perth Scorchers</t>
  </si>
  <si>
    <t>9.45 AM</t>
  </si>
  <si>
    <t>January 15, 2022</t>
  </si>
  <si>
    <t>Sydney Sixers vs Sydney Thunder</t>
  </si>
  <si>
    <t>9.40 AM</t>
  </si>
  <si>
    <t>January 16, 2022</t>
  </si>
  <si>
    <t>Melbourne Stars vs Brisbane Heat</t>
  </si>
  <si>
    <t>January 17, 2022</t>
  </si>
  <si>
    <t>Hobart Hurricanes vs Melbourne Renegades</t>
  </si>
  <si>
    <t>January 18, 2022</t>
  </si>
  <si>
    <t>Adelaide Strikers vs Sydney Sixers</t>
  </si>
  <si>
    <t>January 19, 2022</t>
  </si>
  <si>
    <t>Brisbane Heat vs Perth Scorchers</t>
  </si>
  <si>
    <t>2.30 AM</t>
  </si>
  <si>
    <t>Sydney Thunder vs Melbourne Renegades</t>
  </si>
  <si>
    <t>6.40 AM</t>
  </si>
  <si>
    <t>Melbourne Stars vs Hobart Hurricanes</t>
  </si>
  <si>
    <t>9.50 AM</t>
  </si>
  <si>
    <t>January 21, 2022</t>
  </si>
  <si>
    <t>TBA</t>
  </si>
  <si>
    <t>January 22, 2022</t>
  </si>
  <si>
    <t>January 23, 2022</t>
  </si>
  <si>
    <t>January 26, 2022</t>
  </si>
  <si>
    <t>January 28, 2022</t>
  </si>
  <si>
    <t>Match No.</t>
  </si>
  <si>
    <t>DATE/TIME</t>
  </si>
  <si>
    <t>FIXTURES</t>
  </si>
  <si>
    <t>Match 01</t>
  </si>
  <si>
    <t>Thursday, 26 August</t>
  </si>
  <si>
    <t>Guyana Amazon Warriors v Trinbago Knight Riders</t>
  </si>
  <si>
    <t>Match 02</t>
  </si>
  <si>
    <t>Barbados Tridents v St Kitts &amp; Nevis Patriots</t>
  </si>
  <si>
    <t>Match 03</t>
  </si>
  <si>
    <t>Friday, 27 August</t>
  </si>
  <si>
    <t>Jamaica Tallawahs vs Saint Lucia Kings</t>
  </si>
  <si>
    <t>Match 04</t>
  </si>
  <si>
    <t>Trinbago Knight Riders vs Barbados Tridents</t>
  </si>
  <si>
    <t>Match 05</t>
  </si>
  <si>
    <t>Saturday, 28 August</t>
  </si>
  <si>
    <t>Guyana Amazon Warriors vs St Kitts and Nevis Patriots</t>
  </si>
  <si>
    <t>Match 06</t>
  </si>
  <si>
    <t>Jamaica Tallawahs vs Barbados Tridents</t>
  </si>
  <si>
    <t>Match 07</t>
  </si>
  <si>
    <t>Sunday, 29 August</t>
  </si>
  <si>
    <t>Saint Lucia Kings vs Trinbago Knight Riders</t>
  </si>
  <si>
    <t>Match 08</t>
  </si>
  <si>
    <t>St Kitts and Nevis Patriots vs Guyana Amazon Warriors</t>
  </si>
  <si>
    <t>Match 09</t>
  </si>
  <si>
    <t>Tuesday, 31 August</t>
  </si>
  <si>
    <t>Trinbago Knight Riders vs Saint Lucia Kings</t>
  </si>
  <si>
    <t>Match 10</t>
  </si>
  <si>
    <t>Barbados Royals vs Jamaica Tallawahs</t>
  </si>
  <si>
    <t>Match 11</t>
  </si>
  <si>
    <t>Wednesday, 1 September</t>
  </si>
  <si>
    <t>Trinbago Knight Riders vs Guyana Amazon Warriors</t>
  </si>
  <si>
    <t>Match 12</t>
  </si>
  <si>
    <t>Jamaica Tallawahs vs St Kitts and Nevis Patriots</t>
  </si>
  <si>
    <t>Match 13</t>
  </si>
  <si>
    <t>Thursday, 2 September</t>
  </si>
  <si>
    <t>Saint Lucia Kings vs Guyana Amazon Warriors</t>
  </si>
  <si>
    <t>Match 14</t>
  </si>
  <si>
    <t>St Kitts and Nevis Patriots vs Barbados Royals</t>
  </si>
  <si>
    <t>Match 15</t>
  </si>
  <si>
    <t>Saturday, 4 September</t>
  </si>
  <si>
    <t>Saint Lucia Kings vs St Kitts and Nevis Patriots</t>
  </si>
  <si>
    <t>Match 16</t>
  </si>
  <si>
    <t>Guyana Amazon Warriors vs Barbados Tridents</t>
  </si>
  <si>
    <t>Match 17</t>
  </si>
  <si>
    <t>Sunday, 5 September</t>
  </si>
  <si>
    <t>St Kitts and Nevis Patriots vs Saint Lucia Kings</t>
  </si>
  <si>
    <t>Match 18</t>
  </si>
  <si>
    <t>Trinbago Knight Riders vs Jamaica Tallawahs</t>
  </si>
  <si>
    <t>Match 19</t>
  </si>
  <si>
    <t>Tuesday, 7 September</t>
  </si>
  <si>
    <t>Jamaica Tallawahs vs Trinbago Knight Riders</t>
  </si>
  <si>
    <t>Match 20</t>
  </si>
  <si>
    <t>Barbados Tridents vs Guyana Amazon Warriors</t>
  </si>
  <si>
    <t>Match 21</t>
  </si>
  <si>
    <t>Wednesday, 8 September</t>
  </si>
  <si>
    <t>St Kitts and Nevis Patriots vs Jamaica Tallawahs</t>
  </si>
  <si>
    <t>Match 22</t>
  </si>
  <si>
    <t>Guyana Amazon Warriors vs Saint Lucia Kings</t>
  </si>
  <si>
    <t>Match 23</t>
  </si>
  <si>
    <t>Thursday, 9 September</t>
  </si>
  <si>
    <t>Barbados Tridents vs Trinbago Knight Riders</t>
  </si>
  <si>
    <t>Match 24</t>
  </si>
  <si>
    <t>Saint Lucia Kings vs Jamaica Tallawahs</t>
  </si>
  <si>
    <t>Match 25</t>
  </si>
  <si>
    <t>Saturday, 11 September</t>
  </si>
  <si>
    <t>Saint Lucia Kings vs Barbados Tridents</t>
  </si>
  <si>
    <t>Match 26</t>
  </si>
  <si>
    <t>Jamaica Tallawahs vs Guyana Amazon Warriors</t>
  </si>
  <si>
    <t>Match 27</t>
  </si>
  <si>
    <t>Trinbago Knight Riders vs St Kitts and Nevis Patriots</t>
  </si>
  <si>
    <t>Match 28</t>
  </si>
  <si>
    <t>Sunday, 12 September</t>
  </si>
  <si>
    <t>Barbados Tridents vs Saint Lucia Kings</t>
  </si>
  <si>
    <t>Match 29</t>
  </si>
  <si>
    <t>Guyana Amazon Warriors vs Jamaica Tallawahs</t>
  </si>
  <si>
    <t>Match 30</t>
  </si>
  <si>
    <t>St Kitts and Nevis Patriots vs Trinbago Knight Riders</t>
  </si>
  <si>
    <t>Match 31</t>
  </si>
  <si>
    <t>Tuesday, 14 September</t>
  </si>
  <si>
    <t>Match 32</t>
  </si>
  <si>
    <t>Wednesday, 15 September</t>
  </si>
  <si>
    <t>Guyana Amazon Warriors vs St Kitts &amp; Nevis Patriots</t>
  </si>
  <si>
    <t>Saint Lucia Kings vs St Kitts &amp; Nevis Patriots</t>
  </si>
  <si>
    <t>-</t>
  </si>
  <si>
    <t>Jul</t>
  </si>
  <si>
    <t>Sat</t>
  </si>
  <si>
    <t>PM</t>
  </si>
  <si>
    <t>Lancashire</t>
  </si>
  <si>
    <t>151/8</t>
  </si>
  <si>
    <t>Hampshire</t>
  </si>
  <si>
    <t>152/8</t>
  </si>
  <si>
    <t>Hawks</t>
  </si>
  <si>
    <t>Win</t>
  </si>
  <si>
    <t>By</t>
  </si>
  <si>
    <t>Run</t>
  </si>
  <si>
    <t>SemiFinal</t>
  </si>
  <si>
    <t>190/6</t>
  </si>
  <si>
    <t>Yorkshire</t>
  </si>
  <si>
    <t>Runs</t>
  </si>
  <si>
    <t>204/7</t>
  </si>
  <si>
    <t>208/4</t>
  </si>
  <si>
    <t>Lightning</t>
  </si>
  <si>
    <t>Wickets</t>
  </si>
  <si>
    <t>QuarterFinal</t>
  </si>
  <si>
    <t>265/5</t>
  </si>
  <si>
    <t>Derbyshire</t>
  </si>
  <si>
    <t>Somerset</t>
  </si>
  <si>
    <t>Fri</t>
  </si>
  <si>
    <t>162/3</t>
  </si>
  <si>
    <t>Essex</t>
  </si>
  <si>
    <t>161/5</t>
  </si>
  <si>
    <t>Thu</t>
  </si>
  <si>
    <t>Warwickshire</t>
  </si>
  <si>
    <t>186/6</t>
  </si>
  <si>
    <t>Wed</t>
  </si>
  <si>
    <t>Surrey</t>
  </si>
  <si>
    <t>159/7</t>
  </si>
  <si>
    <t>160/5</t>
  </si>
  <si>
    <t>Vikings</t>
  </si>
  <si>
    <t>Sun</t>
  </si>
  <si>
    <t>218/8</t>
  </si>
  <si>
    <t>Sussex</t>
  </si>
  <si>
    <t>180/8</t>
  </si>
  <si>
    <t>181/5</t>
  </si>
  <si>
    <t>169/8</t>
  </si>
  <si>
    <t>168/8</t>
  </si>
  <si>
    <t>Kent</t>
  </si>
  <si>
    <t>Glamorgan</t>
  </si>
  <si>
    <t>190/5</t>
  </si>
  <si>
    <t>211/7</t>
  </si>
  <si>
    <t>151/9</t>
  </si>
  <si>
    <t>Leicestershire</t>
  </si>
  <si>
    <t>Foxes</t>
  </si>
  <si>
    <t>194/5</t>
  </si>
  <si>
    <t>Durham</t>
  </si>
  <si>
    <t>193/5</t>
  </si>
  <si>
    <t>Falcons</t>
  </si>
  <si>
    <t>Worcestershire</t>
  </si>
  <si>
    <t>159/8</t>
  </si>
  <si>
    <t>Nottinghamshire</t>
  </si>
  <si>
    <t>165/5</t>
  </si>
  <si>
    <t>Notts</t>
  </si>
  <si>
    <t>Outlaws</t>
  </si>
  <si>
    <t>Gloucestershire</t>
  </si>
  <si>
    <t>164/5</t>
  </si>
  <si>
    <t>Middlesex</t>
  </si>
  <si>
    <t>163/4</t>
  </si>
  <si>
    <t>254/5</t>
  </si>
  <si>
    <t>185/7</t>
  </si>
  <si>
    <t>Eagles</t>
  </si>
  <si>
    <t>197/8</t>
  </si>
  <si>
    <t>140/7</t>
  </si>
  <si>
    <t>214/6</t>
  </si>
  <si>
    <t>Northamptonshire</t>
  </si>
  <si>
    <t>213/7</t>
  </si>
  <si>
    <t>184/6</t>
  </si>
  <si>
    <t>183/8</t>
  </si>
  <si>
    <t>195/6</t>
  </si>
  <si>
    <t>191/5</t>
  </si>
  <si>
    <t>238/5</t>
  </si>
  <si>
    <t>Birmingham</t>
  </si>
  <si>
    <t>Bears</t>
  </si>
  <si>
    <t>160/6</t>
  </si>
  <si>
    <t>161/8</t>
  </si>
  <si>
    <t>178/6</t>
  </si>
  <si>
    <t>Rapids</t>
  </si>
  <si>
    <t>Jun</t>
  </si>
  <si>
    <t>228/8</t>
  </si>
  <si>
    <t>188/8</t>
  </si>
  <si>
    <t>183/5</t>
  </si>
  <si>
    <t>198/7</t>
  </si>
  <si>
    <t>155/9</t>
  </si>
  <si>
    <t>159/4</t>
  </si>
  <si>
    <t>158/8</t>
  </si>
  <si>
    <t>Spitfires</t>
  </si>
  <si>
    <t>190/7</t>
  </si>
  <si>
    <t>59/5</t>
  </si>
  <si>
    <t>75/6</t>
  </si>
  <si>
    <t>96/5</t>
  </si>
  <si>
    <t>98/9</t>
  </si>
  <si>
    <t>169/7</t>
  </si>
  <si>
    <t>178/7</t>
  </si>
  <si>
    <t>194/9</t>
  </si>
  <si>
    <t>208/5</t>
  </si>
  <si>
    <t>172/5</t>
  </si>
  <si>
    <t>Sharks</t>
  </si>
  <si>
    <t>247/6</t>
  </si>
  <si>
    <t>153/9</t>
  </si>
  <si>
    <t>140/8</t>
  </si>
  <si>
    <t>161/6</t>
  </si>
  <si>
    <t>133/6</t>
  </si>
  <si>
    <t>No</t>
  </si>
  <si>
    <t>Result</t>
  </si>
  <si>
    <t>150/5</t>
  </si>
  <si>
    <t>151/5</t>
  </si>
  <si>
    <t>211/6</t>
  </si>
  <si>
    <t>213/4</t>
  </si>
  <si>
    <t>Tue</t>
  </si>
  <si>
    <t>192/4</t>
  </si>
  <si>
    <t>186/7</t>
  </si>
  <si>
    <t>195/4</t>
  </si>
  <si>
    <t>172/2</t>
  </si>
  <si>
    <t>171/7</t>
  </si>
  <si>
    <t>145/7</t>
  </si>
  <si>
    <t>144/8</t>
  </si>
  <si>
    <t>188/5</t>
  </si>
  <si>
    <t>194/2</t>
  </si>
  <si>
    <t>181/4</t>
  </si>
  <si>
    <t>179/7</t>
  </si>
  <si>
    <t>151/6</t>
  </si>
  <si>
    <t>149/8</t>
  </si>
  <si>
    <t>143/3</t>
  </si>
  <si>
    <t>141/9</t>
  </si>
  <si>
    <t>157/9</t>
  </si>
  <si>
    <t>160/3</t>
  </si>
  <si>
    <t>151/7</t>
  </si>
  <si>
    <t>152/6</t>
  </si>
  <si>
    <t>abandoned</t>
  </si>
  <si>
    <t>without</t>
  </si>
  <si>
    <t>a</t>
  </si>
  <si>
    <t>ball</t>
  </si>
  <si>
    <t>bowled</t>
  </si>
  <si>
    <t>105/4</t>
  </si>
  <si>
    <t>(dls</t>
  </si>
  <si>
    <t>244/7</t>
  </si>
  <si>
    <t>233/6</t>
  </si>
  <si>
    <t>221/3</t>
  </si>
  <si>
    <t>167/8</t>
  </si>
  <si>
    <t>118/2</t>
  </si>
  <si>
    <t>116/9</t>
  </si>
  <si>
    <t>261/2</t>
  </si>
  <si>
    <t>154/3</t>
  </si>
  <si>
    <t>153/7</t>
  </si>
  <si>
    <t>Steelbacks</t>
  </si>
  <si>
    <t>177/8</t>
  </si>
  <si>
    <t>158/3</t>
  </si>
  <si>
    <t>155/8</t>
  </si>
  <si>
    <t>136/8</t>
  </si>
  <si>
    <t>201/5</t>
  </si>
  <si>
    <t>145/6</t>
  </si>
  <si>
    <t>127/5</t>
  </si>
  <si>
    <t>170/9</t>
  </si>
  <si>
    <t>202/7</t>
  </si>
  <si>
    <t>134/4</t>
  </si>
  <si>
    <t>131/8</t>
  </si>
  <si>
    <t>106/0</t>
  </si>
  <si>
    <t>129/9</t>
  </si>
  <si>
    <t>168/7</t>
  </si>
  <si>
    <t>182/4</t>
  </si>
  <si>
    <t>181/6</t>
  </si>
  <si>
    <t>155/6</t>
  </si>
  <si>
    <t>220/3</t>
  </si>
  <si>
    <t>101/5</t>
  </si>
  <si>
    <t>114/7</t>
  </si>
  <si>
    <t>208/7</t>
  </si>
  <si>
    <t>147/3</t>
  </si>
  <si>
    <t>146/7</t>
  </si>
  <si>
    <t>209/8</t>
  </si>
  <si>
    <t>213/5</t>
  </si>
  <si>
    <t>141/7</t>
  </si>
  <si>
    <t>142/4</t>
  </si>
  <si>
    <t>135/3</t>
  </si>
  <si>
    <t>130/9</t>
  </si>
  <si>
    <t>139/3</t>
  </si>
  <si>
    <t>155/5</t>
  </si>
  <si>
    <t>159/5</t>
  </si>
  <si>
    <t>142/7</t>
  </si>
  <si>
    <t>145/1</t>
  </si>
  <si>
    <t>Mon</t>
  </si>
  <si>
    <t>202/5</t>
  </si>
  <si>
    <t>162/6</t>
  </si>
  <si>
    <t>154/8</t>
  </si>
  <si>
    <t>158/6</t>
  </si>
  <si>
    <t>98/5</t>
  </si>
  <si>
    <t>97/5</t>
  </si>
  <si>
    <t>192/8</t>
  </si>
  <si>
    <t>137/8</t>
  </si>
  <si>
    <t>9/0</t>
  </si>
  <si>
    <t>160/9</t>
  </si>
  <si>
    <t>199/6</t>
  </si>
  <si>
    <t>177/6</t>
  </si>
  <si>
    <t>182/3</t>
  </si>
  <si>
    <t>147/5</t>
  </si>
  <si>
    <t>127/9</t>
  </si>
  <si>
    <t>159/6</t>
  </si>
  <si>
    <t>174/1</t>
  </si>
  <si>
    <t>173/7</t>
  </si>
  <si>
    <t>210/4</t>
  </si>
  <si>
    <t>207/8</t>
  </si>
  <si>
    <t>153/6</t>
  </si>
  <si>
    <t>217/5</t>
  </si>
  <si>
    <t>202/8</t>
  </si>
  <si>
    <t>114/4</t>
  </si>
  <si>
    <t>113/9</t>
  </si>
  <si>
    <t>228/4</t>
  </si>
  <si>
    <t>147/9</t>
  </si>
  <si>
    <t>152/9</t>
  </si>
  <si>
    <t>216/7</t>
  </si>
  <si>
    <t>227/1</t>
  </si>
  <si>
    <t>185/9</t>
  </si>
  <si>
    <t>138/9</t>
  </si>
  <si>
    <t>116/4</t>
  </si>
  <si>
    <t>219/6</t>
  </si>
  <si>
    <t>May</t>
  </si>
  <si>
    <t>152/2</t>
  </si>
  <si>
    <t>150/6</t>
  </si>
  <si>
    <t>83/3</t>
  </si>
  <si>
    <t>84/1</t>
  </si>
  <si>
    <t>124/6</t>
  </si>
  <si>
    <t>140/6</t>
  </si>
  <si>
    <t>147/4</t>
  </si>
  <si>
    <t>139/9</t>
  </si>
  <si>
    <t>188/7</t>
  </si>
  <si>
    <t>171/5</t>
  </si>
  <si>
    <t>167/7</t>
  </si>
  <si>
    <t>172/6</t>
  </si>
  <si>
    <t>183/7</t>
  </si>
  <si>
    <t>171/8</t>
  </si>
  <si>
    <t>162/5</t>
  </si>
  <si>
    <t>158/9</t>
  </si>
  <si>
    <t>200/6</t>
  </si>
  <si>
    <t>184/4</t>
  </si>
  <si>
    <t>188/6</t>
  </si>
  <si>
    <t>153/8</t>
  </si>
  <si>
    <t>163/6</t>
  </si>
  <si>
    <t>174/6</t>
  </si>
  <si>
    <t>173/5</t>
  </si>
  <si>
    <t>Tied</t>
  </si>
  <si>
    <t>193/7</t>
  </si>
  <si>
    <t>168/6</t>
  </si>
  <si>
    <t>164/9</t>
  </si>
  <si>
    <t>223/4</t>
  </si>
  <si>
    <t>153/3</t>
  </si>
  <si>
    <t>184/8</t>
  </si>
  <si>
    <t>207/3</t>
  </si>
  <si>
    <t>229/9</t>
  </si>
  <si>
    <t>199/9</t>
  </si>
  <si>
    <t>166/2</t>
  </si>
  <si>
    <t>175/3</t>
  </si>
  <si>
    <t>172/9</t>
  </si>
  <si>
    <t>Number</t>
  </si>
  <si>
    <t>Month</t>
  </si>
  <si>
    <t>Year</t>
  </si>
  <si>
    <t>Dat</t>
  </si>
  <si>
    <t>Time</t>
  </si>
  <si>
    <t>AM/PM</t>
  </si>
  <si>
    <t>Team1</t>
  </si>
  <si>
    <t>Score1</t>
  </si>
  <si>
    <t>Overs</t>
  </si>
  <si>
    <t>Team2</t>
  </si>
  <si>
    <t>Score2</t>
  </si>
  <si>
    <t>Overs2</t>
  </si>
  <si>
    <t>Team</t>
  </si>
  <si>
    <t>Winning</t>
  </si>
  <si>
    <t>Margin</t>
  </si>
  <si>
    <t>/Wickets</t>
  </si>
  <si>
    <t>RUNS1</t>
  </si>
  <si>
    <t>RUNS2</t>
  </si>
  <si>
    <t>BALLS1</t>
  </si>
  <si>
    <t>BALLS2</t>
  </si>
  <si>
    <t>COMPETITIVENESS</t>
  </si>
  <si>
    <t>League</t>
  </si>
  <si>
    <t>IPL</t>
  </si>
  <si>
    <t>BBL</t>
  </si>
  <si>
    <t>Blast</t>
  </si>
  <si>
    <t>CPL</t>
  </si>
  <si>
    <t>Competitiveness</t>
  </si>
  <si>
    <t>Min</t>
  </si>
  <si>
    <t>Max</t>
  </si>
  <si>
    <t>NORMALISATION</t>
  </si>
  <si>
    <t>MIN</t>
  </si>
  <si>
    <t>MAX</t>
  </si>
  <si>
    <t>ABS</t>
  </si>
  <si>
    <t>NORMALISATION- ABS</t>
  </si>
  <si>
    <t xml:space="preserve"> </t>
  </si>
  <si>
    <t>COMPETITIVENESS(C)</t>
  </si>
  <si>
    <t>ABS(c)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</si>
</sst>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0" borderId="0" xfId="0" applyNumberFormat="1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Competitiveness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Competitiveness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table!$A$2:$A$5</c:f>
              <c:strCache>
                <c:ptCount val="4"/>
                <c:pt idx="0">
                  <c:v>IPL</c:v>
                </c:pt>
                <c:pt idx="1">
                  <c:v>BBL</c:v>
                </c:pt>
                <c:pt idx="2">
                  <c:v>Blast</c:v>
                </c:pt>
                <c:pt idx="3">
                  <c:v>CPL</c:v>
                </c:pt>
              </c:strCache>
            </c:strRef>
          </c:cat>
          <c:val>
            <c:numRef>
              <c:f>table!$B$2:$B$5</c:f>
              <c:numCache>
                <c:formatCode>General</c:formatCode>
                <c:ptCount val="4"/>
                <c:pt idx="0">
                  <c:v>0.08</c:v>
                </c:pt>
                <c:pt idx="1">
                  <c:v>7.0000000000000007E-2</c:v>
                </c:pt>
                <c:pt idx="2">
                  <c:v>0.04</c:v>
                </c:pt>
                <c:pt idx="3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E-4167-B248-F6430030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248799"/>
        <c:axId val="886247551"/>
      </c:lineChart>
      <c:catAx>
        <c:axId val="88624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Leagues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47551"/>
        <c:crosses val="autoZero"/>
        <c:auto val="1"/>
        <c:lblAlgn val="ctr"/>
        <c:lblOffset val="100"/>
        <c:noMultiLvlLbl val="0"/>
      </c:catAx>
      <c:valAx>
        <c:axId val="8862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Competitiveness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4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Competitiveness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table!$B$31</c:f>
              <c:strCache>
                <c:ptCount val="1"/>
                <c:pt idx="0">
                  <c:v>IPL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table!$C$30</c:f>
              <c:strCache>
                <c:ptCount val="1"/>
                <c:pt idx="0">
                  <c:v>Competitiveness</c:v>
                </c:pt>
              </c:strCache>
            </c:strRef>
          </c:cat>
          <c:val>
            <c:numRef>
              <c:f>table!$C$31</c:f>
              <c:numCache>
                <c:formatCode>General</c:formatCode>
                <c:ptCount val="1"/>
                <c:pt idx="0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D-4BAA-81DF-3222EE5ED0D5}"/>
            </c:ext>
          </c:extLst>
        </c:ser>
        <c:ser>
          <c:idx val="1"/>
          <c:order val="1"/>
          <c:tx>
            <c:strRef>
              <c:f>table!$B$32</c:f>
              <c:strCache>
                <c:ptCount val="1"/>
                <c:pt idx="0">
                  <c:v>BBL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table!$C$30</c:f>
              <c:strCache>
                <c:ptCount val="1"/>
                <c:pt idx="0">
                  <c:v>Competitiveness</c:v>
                </c:pt>
              </c:strCache>
            </c:strRef>
          </c:cat>
          <c:val>
            <c:numRef>
              <c:f>table!$C$32</c:f>
              <c:numCache>
                <c:formatCode>General</c:formatCode>
                <c:ptCount val="1"/>
                <c:pt idx="0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D-4BAA-81DF-3222EE5ED0D5}"/>
            </c:ext>
          </c:extLst>
        </c:ser>
        <c:ser>
          <c:idx val="2"/>
          <c:order val="2"/>
          <c:tx>
            <c:strRef>
              <c:f>table!$B$33</c:f>
              <c:strCache>
                <c:ptCount val="1"/>
                <c:pt idx="0">
                  <c:v>Blast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table!$C$30</c:f>
              <c:strCache>
                <c:ptCount val="1"/>
                <c:pt idx="0">
                  <c:v>Competitiveness</c:v>
                </c:pt>
              </c:strCache>
            </c:strRef>
          </c:cat>
          <c:val>
            <c:numRef>
              <c:f>table!$C$33</c:f>
              <c:numCache>
                <c:formatCode>General</c:formatCode>
                <c:ptCount val="1"/>
                <c:pt idx="0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AD-4BAA-81DF-3222EE5ED0D5}"/>
            </c:ext>
          </c:extLst>
        </c:ser>
        <c:ser>
          <c:idx val="3"/>
          <c:order val="3"/>
          <c:tx>
            <c:strRef>
              <c:f>table!$B$34</c:f>
              <c:strCache>
                <c:ptCount val="1"/>
                <c:pt idx="0">
                  <c:v>CPL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table!$C$30</c:f>
              <c:strCache>
                <c:ptCount val="1"/>
                <c:pt idx="0">
                  <c:v>Competitiveness</c:v>
                </c:pt>
              </c:strCache>
            </c:strRef>
          </c:cat>
          <c:val>
            <c:numRef>
              <c:f>table!$C$34</c:f>
              <c:numCache>
                <c:formatCode>General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AD-4BAA-81DF-3222EE5ED0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7324832"/>
        <c:axId val="1357326080"/>
      </c:barChart>
      <c:catAx>
        <c:axId val="135732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26080"/>
        <c:crosses val="autoZero"/>
        <c:auto val="1"/>
        <c:lblAlgn val="ctr"/>
        <c:lblOffset val="100"/>
        <c:noMultiLvlLbl val="0"/>
      </c:catAx>
      <c:valAx>
        <c:axId val="13573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380997</xdr:colOff>
      <xdr:row>5</xdr:row>
      <xdr:rowOff>36286</xdr:rowOff>
    </xdr:from>
    <xdr:ext cx="3583213" cy="1913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6FC7CCF-351B-7BB9-11A3-3E7FDC2A1E9D}"/>
                </a:ext>
              </a:extLst>
            </xdr:cNvPr>
            <xdr:cNvSpPr txBox="1"/>
          </xdr:nvSpPr>
          <xdr:spPr>
            <a:xfrm flipH="1">
              <a:off x="13108211" y="943429"/>
              <a:ext cx="358321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20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IN" sz="1200" i="0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IN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20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IN" sz="12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IN" sz="12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20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IN" sz="12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IN" sz="12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IN" sz="1200" i="0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IN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e>
                          <m:sub>
                            <m:r>
                              <a:rPr lang="en-IN" sz="12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IN" sz="1200" i="0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IN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20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e>
                          <m:sub>
                            <m:r>
                              <a:rPr lang="en-IN" sz="12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IN" sz="1200" i="0">
                        <a:latin typeface="Cambria Math" panose="02040503050406030204" pitchFamily="18" charset="0"/>
                      </a:rPr>
                      <m:t>−240</m:t>
                    </m:r>
                  </m:oMath>
                </m:oMathPara>
              </a14:m>
              <a:endParaRPr lang="en-IN" sz="12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6FC7CCF-351B-7BB9-11A3-3E7FDC2A1E9D}"/>
                </a:ext>
              </a:extLst>
            </xdr:cNvPr>
            <xdr:cNvSpPr txBox="1"/>
          </xdr:nvSpPr>
          <xdr:spPr>
            <a:xfrm flipH="1">
              <a:off x="13108211" y="943429"/>
              <a:ext cx="358321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200" i="0">
                  <a:latin typeface="Cambria Math" panose="02040503050406030204" pitchFamily="18" charset="0"/>
                </a:rPr>
                <a:t>𝐶=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200" i="0">
                  <a:latin typeface="Cambria Math" panose="02040503050406030204" pitchFamily="18" charset="0"/>
                </a:rPr>
                <a:t>𝑅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200" i="0">
                  <a:latin typeface="Cambria Math" panose="02040503050406030204" pitchFamily="18" charset="0"/>
                </a:rPr>
                <a:t>1−𝑅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200" i="0">
                  <a:latin typeface="Cambria Math" panose="02040503050406030204" pitchFamily="18" charset="0"/>
                </a:rPr>
                <a:t>2 )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200" i="0">
                  <a:latin typeface="Cambria Math" panose="02040503050406030204" pitchFamily="18" charset="0"/>
                </a:rPr>
                <a:t>2+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200" i="0">
                  <a:latin typeface="Cambria Math" panose="02040503050406030204" pitchFamily="18" charset="0"/>
                </a:rPr>
                <a:t>𝑂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200" i="0">
                  <a:latin typeface="Cambria Math" panose="02040503050406030204" pitchFamily="18" charset="0"/>
                </a:rPr>
                <a:t>1+𝑂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200" i="0">
                  <a:latin typeface="Cambria Math" panose="02040503050406030204" pitchFamily="18" charset="0"/>
                </a:rPr>
                <a:t>2 )−240</a:t>
              </a:r>
              <a:endParaRPr lang="en-IN" sz="1200"/>
            </a:p>
          </xdr:txBody>
        </xdr:sp>
      </mc:Fallback>
    </mc:AlternateContent>
    <xdr:clientData/>
  </xdr:oneCellAnchor>
  <xdr:oneCellAnchor>
    <xdr:from>
      <xdr:col>15</xdr:col>
      <xdr:colOff>344715</xdr:colOff>
      <xdr:row>12</xdr:row>
      <xdr:rowOff>27215</xdr:rowOff>
    </xdr:from>
    <xdr:ext cx="3410857" cy="16419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091C6B1-1D56-46A2-0B1B-14C127870ADB}"/>
                </a:ext>
              </a:extLst>
            </xdr:cNvPr>
            <xdr:cNvSpPr txBox="1"/>
          </xdr:nvSpPr>
          <xdr:spPr>
            <a:xfrm>
              <a:off x="13071929" y="2204358"/>
              <a:ext cx="3410857" cy="16419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IN" sz="2000" b="0" i="0">
                        <a:latin typeface="Cambria Math" panose="02040503050406030204" pitchFamily="18" charset="0"/>
                      </a:rPr>
                      <m:t>c</m:t>
                    </m:r>
                    <m:r>
                      <a:rPr lang="en-IN" sz="20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2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IN" sz="20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20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00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IN" sz="20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IN" sz="20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20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00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IN" sz="20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IN" sz="20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200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IN" sz="20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IN" sz="2000" i="0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IN" sz="20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200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IN" sz="20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IN" sz="2000" i="0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["/>
                        <m:endChr m:val="]"/>
                        <m:ctrlPr>
                          <a:rPr lang="en-IN" sz="2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plcHide m:val="on"/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IN" sz="20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a:rPr lang="en-IN" sz="2000" i="0">
                                  <a:latin typeface="Cambria Math" panose="02040503050406030204" pitchFamily="18" charset="0"/>
                                </a:rPr>
                                <m:t>1−</m:t>
                              </m:r>
                              <m:f>
                                <m:fPr>
                                  <m:ctrlPr>
                                    <a:rPr lang="en-IN" sz="2000" i="1">
                                      <a:solidFill>
                                        <a:srgbClr val="836967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sSub>
                                    <m:sSubPr>
                                      <m:ctrlPr>
                                        <a:rPr lang="en-IN" sz="2000" i="1">
                                          <a:solidFill>
                                            <a:srgbClr val="836967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IN" sz="2000" i="1">
                                          <a:latin typeface="Cambria Math" panose="02040503050406030204" pitchFamily="18" charset="0"/>
                                        </a:rPr>
                                        <m:t>𝑂</m:t>
                                      </m:r>
                                    </m:e>
                                    <m:sub>
                                      <m:r>
                                        <a:rPr lang="en-IN" sz="2000" i="0">
                                          <a:latin typeface="Cambria Math" panose="02040503050406030204" pitchFamily="18" charset="0"/>
                                        </a:rPr>
                                        <m:t>1</m:t>
                                      </m:r>
                                    </m:sub>
                                  </m:sSub>
                                  <m:r>
                                    <a:rPr lang="en-IN" sz="2000" i="0"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en-IN" sz="2000" i="1">
                                          <a:solidFill>
                                            <a:srgbClr val="836967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IN" sz="2000" i="1">
                                          <a:latin typeface="Cambria Math" panose="02040503050406030204" pitchFamily="18" charset="0"/>
                                        </a:rPr>
                                        <m:t>𝑂</m:t>
                                      </m:r>
                                    </m:e>
                                    <m:sub>
                                      <m:r>
                                        <a:rPr lang="en-IN" sz="2000" i="0">
                                          <a:latin typeface="Cambria Math" panose="02040503050406030204" pitchFamily="18" charset="0"/>
                                        </a:rPr>
                                        <m:t>2</m:t>
                                      </m:r>
                                    </m:sub>
                                  </m:sSub>
                                </m:num>
                                <m:den>
                                  <m:r>
                                    <a:rPr lang="en-IN" sz="2000" b="0" i="1">
                                      <a:latin typeface="Cambria Math" panose="02040503050406030204" pitchFamily="18" charset="0"/>
                                    </a:rPr>
                                    <m:t>240</m:t>
                                  </m:r>
                                </m:den>
                              </m:f>
                            </m:e>
                          </m:mr>
                          <m:mr>
                            <m:e/>
                          </m:mr>
                        </m:m>
                      </m:e>
                    </m:d>
                  </m:oMath>
                </m:oMathPara>
              </a14:m>
              <a:endParaRPr lang="en-IN" sz="20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091C6B1-1D56-46A2-0B1B-14C127870ADB}"/>
                </a:ext>
              </a:extLst>
            </xdr:cNvPr>
            <xdr:cNvSpPr txBox="1"/>
          </xdr:nvSpPr>
          <xdr:spPr>
            <a:xfrm>
              <a:off x="13071929" y="2204358"/>
              <a:ext cx="3410857" cy="16419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2000" b="0" i="0">
                  <a:latin typeface="Cambria Math" panose="02040503050406030204" pitchFamily="18" charset="0"/>
                </a:rPr>
                <a:t>c=</a:t>
              </a:r>
              <a:r>
                <a:rPr lang="en-IN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|</a:t>
              </a:r>
              <a:r>
                <a:rPr lang="en-IN" sz="2000" i="0">
                  <a:latin typeface="Cambria Math" panose="02040503050406030204" pitchFamily="18" charset="0"/>
                </a:rPr>
                <a:t>𝑅</a:t>
              </a:r>
              <a:r>
                <a:rPr lang="en-IN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2000" i="0">
                  <a:latin typeface="Cambria Math" panose="02040503050406030204" pitchFamily="18" charset="0"/>
                </a:rPr>
                <a:t>1−𝑅</a:t>
              </a:r>
              <a:r>
                <a:rPr lang="en-IN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2000" i="0">
                  <a:latin typeface="Cambria Math" panose="02040503050406030204" pitchFamily="18" charset="0"/>
                </a:rPr>
                <a:t>2 |</a:t>
              </a:r>
              <a:r>
                <a:rPr lang="en-IN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n-IN" sz="2000" i="0">
                  <a:latin typeface="Cambria Math" panose="02040503050406030204" pitchFamily="18" charset="0"/>
                </a:rPr>
                <a:t>𝑅</a:t>
              </a:r>
              <a:r>
                <a:rPr lang="en-IN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2000" i="0">
                  <a:latin typeface="Cambria Math" panose="02040503050406030204" pitchFamily="18" charset="0"/>
                </a:rPr>
                <a:t>1+𝑅</a:t>
              </a:r>
              <a:r>
                <a:rPr lang="en-IN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2000" i="0">
                  <a:latin typeface="Cambria Math" panose="02040503050406030204" pitchFamily="18" charset="0"/>
                </a:rPr>
                <a:t>2 </a:t>
              </a:r>
              <a:r>
                <a:rPr lang="en-IN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IN" sz="2000" i="0">
                  <a:latin typeface="Cambria Math" panose="02040503050406030204" pitchFamily="18" charset="0"/>
                </a:rPr>
                <a:t>+</a:t>
              </a:r>
              <a:r>
                <a:rPr lang="en-IN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[■(</a:t>
              </a:r>
              <a:r>
                <a:rPr lang="en-IN" sz="2000" i="0">
                  <a:latin typeface="Cambria Math" panose="02040503050406030204" pitchFamily="18" charset="0"/>
                </a:rPr>
                <a:t>1−</a:t>
              </a:r>
              <a:r>
                <a:rPr lang="en-IN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2000" i="0">
                  <a:latin typeface="Cambria Math" panose="02040503050406030204" pitchFamily="18" charset="0"/>
                </a:rPr>
                <a:t>𝑂</a:t>
              </a:r>
              <a:r>
                <a:rPr lang="en-IN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2000" i="0">
                  <a:latin typeface="Cambria Math" panose="02040503050406030204" pitchFamily="18" charset="0"/>
                </a:rPr>
                <a:t>1+𝑂</a:t>
              </a:r>
              <a:r>
                <a:rPr lang="en-IN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2000" i="0">
                  <a:latin typeface="Cambria Math" panose="02040503050406030204" pitchFamily="18" charset="0"/>
                </a:rPr>
                <a:t>2</a:t>
              </a:r>
              <a:r>
                <a:rPr lang="en-IN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2000" b="0" i="0">
                  <a:latin typeface="Cambria Math" panose="02040503050406030204" pitchFamily="18" charset="0"/>
                </a:rPr>
                <a:t>240@)]</a:t>
              </a:r>
              <a:endParaRPr lang="en-IN" sz="2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</xdr:colOff>
      <xdr:row>1</xdr:row>
      <xdr:rowOff>171450</xdr:rowOff>
    </xdr:from>
    <xdr:to>
      <xdr:col>11</xdr:col>
      <xdr:colOff>396875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33AF2-9CC2-A177-4F56-ACE013340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34925</xdr:colOff>
      <xdr:row>18</xdr:row>
      <xdr:rowOff>149225</xdr:rowOff>
    </xdr:from>
    <xdr:to>
      <xdr:col>11</xdr:col>
      <xdr:colOff>339725</xdr:colOff>
      <xdr:row>33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A07AE-FE3D-F789-F011-A8AC8901C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213435-4A7E-458C-AC31-46D68634846D}" name="Table1" displayName="Table1" ref="A1:B5" totalsRowShown="0" headerRowDxfId="1">
  <autoFilter ref="A1:B5" xr:uid="{17213435-4A7E-458C-AC31-46D68634846D}"/>
  <tableColumns count="2">
    <tableColumn id="1" xr3:uid="{86956BCE-AF5A-42FD-866A-EE7BDC5CB744}" name="League"/>
    <tableColumn id="2" xr3:uid="{375731A2-E4C3-41C0-9243-7E9256565775}" name="Competitiven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D26E69-06D3-4E46-A79E-646EEC1CEBC9}" name="Table13" displayName="Table13" ref="B30:C34" totalsRowShown="0" headerRowDxfId="0">
  <autoFilter ref="B30:C34" xr:uid="{37D26E69-06D3-4E46-A79E-646EEC1CEBC9}"/>
  <tableColumns count="2">
    <tableColumn id="1" xr3:uid="{B79873CF-78D3-4231-BD2A-3DACCE238090}" name="League"/>
    <tableColumn id="2" xr3:uid="{F9FC62C9-9FA0-4BB6-B8D2-A0A359D7830D}" name="Competitiven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abSelected="1" topLeftCell="A7" zoomScale="70" zoomScaleNormal="70" workbookViewId="0">
      <selection activeCell="Q8" sqref="Q8"/>
    </sheetView>
  </sheetViews>
  <sheetFormatPr defaultRowHeight="14.5" x14ac:dyDescent="0.35"/>
  <cols>
    <col min="1" max="1" width="4" bestFit="1" customWidth="1"/>
    <col min="2" max="2" width="10.6328125" bestFit="1" customWidth="1"/>
    <col min="3" max="3" width="13.6328125" bestFit="1" customWidth="1"/>
    <col min="4" max="4" width="19.36328125" bestFit="1" customWidth="1"/>
    <col min="5" max="5" width="7.54296875" bestFit="1" customWidth="1"/>
    <col min="6" max="6" width="21.08984375" bestFit="1" customWidth="1"/>
    <col min="11" max="11" width="19" bestFit="1" customWidth="1"/>
    <col min="12" max="12" width="15.1796875" bestFit="1" customWidth="1"/>
    <col min="14" max="14" width="19.54296875" bestFit="1" customWidth="1"/>
  </cols>
  <sheetData>
    <row r="1" spans="1:14" s="2" customFormat="1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652</v>
      </c>
      <c r="H1" s="2" t="s">
        <v>653</v>
      </c>
      <c r="I1" s="2" t="s">
        <v>654</v>
      </c>
      <c r="J1" s="2" t="s">
        <v>655</v>
      </c>
      <c r="K1" s="2" t="s">
        <v>671</v>
      </c>
      <c r="L1" s="2" t="s">
        <v>665</v>
      </c>
      <c r="M1" s="2" t="s">
        <v>672</v>
      </c>
      <c r="N1" s="2" t="s">
        <v>669</v>
      </c>
    </row>
    <row r="2" spans="1:14" x14ac:dyDescent="0.35">
      <c r="A2">
        <v>1</v>
      </c>
      <c r="B2" t="s">
        <v>5</v>
      </c>
      <c r="C2" t="s">
        <v>6</v>
      </c>
      <c r="D2" t="s">
        <v>7</v>
      </c>
      <c r="E2" s="1">
        <v>0.8125</v>
      </c>
      <c r="F2" t="s">
        <v>8</v>
      </c>
      <c r="G2">
        <v>131</v>
      </c>
      <c r="H2">
        <v>133</v>
      </c>
      <c r="I2">
        <v>120</v>
      </c>
      <c r="J2">
        <v>111</v>
      </c>
      <c r="K2">
        <f>(G2-H2)^2+(I2+J2)-240</f>
        <v>-5</v>
      </c>
      <c r="L2">
        <f>(K2-$K$79)/($K$80-$K$79)</f>
        <v>8.8665228852144746E-3</v>
      </c>
      <c r="M2">
        <f>(ABS(G2-H2)/(G2+H2))+(1-(I2+J2)/240)</f>
        <v>4.5075757575757554E-2</v>
      </c>
      <c r="N2">
        <f>(M2-$M$79)/($M$80-$M$79)</f>
        <v>9.9649635929697347E-2</v>
      </c>
    </row>
    <row r="3" spans="1:14" x14ac:dyDescent="0.35">
      <c r="A3">
        <v>2</v>
      </c>
      <c r="B3" t="s">
        <v>9</v>
      </c>
      <c r="C3" t="s">
        <v>10</v>
      </c>
      <c r="D3" t="s">
        <v>11</v>
      </c>
      <c r="E3" s="1">
        <v>0.64583333333333337</v>
      </c>
      <c r="F3" t="s">
        <v>12</v>
      </c>
      <c r="G3">
        <v>177</v>
      </c>
      <c r="H3">
        <v>179</v>
      </c>
      <c r="I3">
        <v>120</v>
      </c>
      <c r="J3">
        <v>110</v>
      </c>
      <c r="K3">
        <f t="shared" ref="K3:K66" si="0">(G3-H3)^2+(I3+J3)-240</f>
        <v>-6</v>
      </c>
      <c r="L3">
        <f t="shared" ref="L3:L66" si="1">(K3-$K$79)/($K$80-$K$79)</f>
        <v>8.7467050083872514E-3</v>
      </c>
      <c r="M3">
        <f t="shared" ref="M3:M66" si="2">(ABS(G3-H3)/(G3+H3))+(1-(I3+J3)/240)</f>
        <v>4.7284644194756517E-2</v>
      </c>
      <c r="N3">
        <f t="shared" ref="N3:N66" si="3">(M3-$M$79)/($M$80-$M$79)</f>
        <v>0.10483646647188352</v>
      </c>
    </row>
    <row r="4" spans="1:14" x14ac:dyDescent="0.35">
      <c r="A4">
        <v>3</v>
      </c>
      <c r="B4" t="s">
        <v>9</v>
      </c>
      <c r="C4" t="s">
        <v>10</v>
      </c>
      <c r="D4" t="s">
        <v>13</v>
      </c>
      <c r="E4" s="1">
        <v>0.8125</v>
      </c>
      <c r="F4" t="s">
        <v>14</v>
      </c>
      <c r="G4">
        <v>205</v>
      </c>
      <c r="H4">
        <v>208</v>
      </c>
      <c r="I4">
        <v>120</v>
      </c>
      <c r="J4">
        <v>114</v>
      </c>
      <c r="K4">
        <f t="shared" si="0"/>
        <v>3</v>
      </c>
      <c r="L4">
        <f t="shared" si="1"/>
        <v>9.8250658998322547E-3</v>
      </c>
      <c r="M4">
        <f t="shared" si="2"/>
        <v>3.2263922518159828E-2</v>
      </c>
      <c r="N4">
        <f t="shared" si="3"/>
        <v>6.9565331553624432E-2</v>
      </c>
    </row>
    <row r="5" spans="1:14" x14ac:dyDescent="0.35">
      <c r="A5">
        <v>4</v>
      </c>
      <c r="B5" t="s">
        <v>15</v>
      </c>
      <c r="C5" t="s">
        <v>16</v>
      </c>
      <c r="D5" t="s">
        <v>17</v>
      </c>
      <c r="E5" s="1">
        <v>0.8125</v>
      </c>
      <c r="F5" t="s">
        <v>8</v>
      </c>
      <c r="G5">
        <v>158</v>
      </c>
      <c r="H5">
        <v>161</v>
      </c>
      <c r="I5">
        <v>120</v>
      </c>
      <c r="J5">
        <v>118</v>
      </c>
      <c r="K5">
        <f t="shared" si="0"/>
        <v>7</v>
      </c>
      <c r="L5">
        <f t="shared" si="1"/>
        <v>1.0304337407141146E-2</v>
      </c>
      <c r="M5">
        <f t="shared" si="2"/>
        <v>1.7737722048066847E-2</v>
      </c>
      <c r="N5">
        <f t="shared" si="3"/>
        <v>3.5455414090163714E-2</v>
      </c>
    </row>
    <row r="6" spans="1:14" x14ac:dyDescent="0.35">
      <c r="A6">
        <v>5</v>
      </c>
      <c r="B6" t="s">
        <v>18</v>
      </c>
      <c r="C6" t="s">
        <v>19</v>
      </c>
      <c r="D6" t="s">
        <v>20</v>
      </c>
      <c r="E6" s="1">
        <v>0.8125</v>
      </c>
      <c r="F6" t="s">
        <v>21</v>
      </c>
      <c r="G6">
        <v>210</v>
      </c>
      <c r="H6">
        <v>149</v>
      </c>
      <c r="I6">
        <v>120</v>
      </c>
      <c r="J6">
        <v>120</v>
      </c>
      <c r="K6">
        <f t="shared" si="0"/>
        <v>3721</v>
      </c>
      <c r="L6">
        <f t="shared" si="1"/>
        <v>0.45530793194344599</v>
      </c>
      <c r="M6">
        <f t="shared" si="2"/>
        <v>0.16991643454038996</v>
      </c>
      <c r="N6">
        <f t="shared" si="3"/>
        <v>0.39279616079786989</v>
      </c>
    </row>
    <row r="7" spans="1:14" x14ac:dyDescent="0.35">
      <c r="A7">
        <v>6</v>
      </c>
      <c r="B7" t="s">
        <v>22</v>
      </c>
      <c r="C7" t="s">
        <v>23</v>
      </c>
      <c r="D7" t="s">
        <v>24</v>
      </c>
      <c r="E7" s="1">
        <v>0.8125</v>
      </c>
      <c r="F7" t="s">
        <v>14</v>
      </c>
      <c r="G7">
        <v>128</v>
      </c>
      <c r="H7">
        <v>132</v>
      </c>
      <c r="I7">
        <v>113</v>
      </c>
      <c r="J7">
        <v>116</v>
      </c>
      <c r="K7">
        <f t="shared" si="0"/>
        <v>5</v>
      </c>
      <c r="L7">
        <f t="shared" si="1"/>
        <v>1.0064701653486701E-2</v>
      </c>
      <c r="M7">
        <f t="shared" si="2"/>
        <v>6.1217948717948667E-2</v>
      </c>
      <c r="N7">
        <f t="shared" si="3"/>
        <v>0.13755416634514611</v>
      </c>
    </row>
    <row r="8" spans="1:14" x14ac:dyDescent="0.35">
      <c r="A8">
        <v>7</v>
      </c>
      <c r="B8" t="s">
        <v>25</v>
      </c>
      <c r="C8" t="s">
        <v>26</v>
      </c>
      <c r="D8" t="s">
        <v>27</v>
      </c>
      <c r="E8" s="1">
        <v>0.8125</v>
      </c>
      <c r="F8" t="s">
        <v>12</v>
      </c>
      <c r="G8">
        <v>210</v>
      </c>
      <c r="H8">
        <v>211</v>
      </c>
      <c r="I8">
        <v>120</v>
      </c>
      <c r="J8">
        <v>117</v>
      </c>
      <c r="K8">
        <f t="shared" si="0"/>
        <v>-2</v>
      </c>
      <c r="L8">
        <f t="shared" si="1"/>
        <v>9.2259765156961424E-3</v>
      </c>
      <c r="M8">
        <f t="shared" si="2"/>
        <v>1.4875296912113971E-2</v>
      </c>
      <c r="N8">
        <f t="shared" si="3"/>
        <v>2.8733967189185972E-2</v>
      </c>
    </row>
    <row r="9" spans="1:14" x14ac:dyDescent="0.35">
      <c r="A9">
        <v>8</v>
      </c>
      <c r="B9" t="s">
        <v>28</v>
      </c>
      <c r="C9" t="s">
        <v>29</v>
      </c>
      <c r="D9" t="s">
        <v>30</v>
      </c>
      <c r="E9" s="1">
        <v>0.8125</v>
      </c>
      <c r="F9" t="s">
        <v>8</v>
      </c>
      <c r="G9">
        <v>137</v>
      </c>
      <c r="H9">
        <v>141</v>
      </c>
      <c r="I9">
        <v>110</v>
      </c>
      <c r="J9">
        <v>87</v>
      </c>
      <c r="K9">
        <f t="shared" si="0"/>
        <v>-27</v>
      </c>
      <c r="L9">
        <f t="shared" si="1"/>
        <v>6.2305295950155761E-3</v>
      </c>
      <c r="M9">
        <f t="shared" si="2"/>
        <v>0.19355515587529978</v>
      </c>
      <c r="N9">
        <f t="shared" si="3"/>
        <v>0.44830378203272686</v>
      </c>
    </row>
    <row r="10" spans="1:14" x14ac:dyDescent="0.35">
      <c r="A10">
        <v>9</v>
      </c>
      <c r="B10" t="s">
        <v>5</v>
      </c>
      <c r="C10" t="s">
        <v>31</v>
      </c>
      <c r="D10" t="s">
        <v>32</v>
      </c>
      <c r="E10" s="1">
        <v>0.64583333333333337</v>
      </c>
      <c r="F10" t="s">
        <v>14</v>
      </c>
      <c r="G10">
        <v>193</v>
      </c>
      <c r="H10">
        <v>170</v>
      </c>
      <c r="I10">
        <v>120</v>
      </c>
      <c r="J10">
        <v>120</v>
      </c>
      <c r="K10">
        <f t="shared" si="0"/>
        <v>529</v>
      </c>
      <c r="L10">
        <f t="shared" si="1"/>
        <v>7.2849269110951353E-2</v>
      </c>
      <c r="M10">
        <f t="shared" si="2"/>
        <v>6.3360881542699726E-2</v>
      </c>
      <c r="N10">
        <f t="shared" si="3"/>
        <v>0.14258612648726932</v>
      </c>
    </row>
    <row r="11" spans="1:14" x14ac:dyDescent="0.35">
      <c r="A11">
        <v>10</v>
      </c>
      <c r="B11" t="s">
        <v>5</v>
      </c>
      <c r="C11" t="s">
        <v>31</v>
      </c>
      <c r="D11" t="s">
        <v>33</v>
      </c>
      <c r="E11" s="1">
        <v>0.8125</v>
      </c>
      <c r="F11" t="s">
        <v>21</v>
      </c>
      <c r="G11">
        <v>171</v>
      </c>
      <c r="H11">
        <v>157</v>
      </c>
      <c r="I11">
        <v>120</v>
      </c>
      <c r="J11">
        <v>120</v>
      </c>
      <c r="K11">
        <f t="shared" si="0"/>
        <v>196</v>
      </c>
      <c r="L11">
        <f t="shared" si="1"/>
        <v>3.2949916127486219E-2</v>
      </c>
      <c r="M11">
        <f t="shared" si="2"/>
        <v>4.2682926829268296E-2</v>
      </c>
      <c r="N11">
        <f t="shared" si="3"/>
        <v>9.4030874200859843E-2</v>
      </c>
    </row>
    <row r="12" spans="1:14" x14ac:dyDescent="0.35">
      <c r="A12">
        <v>11</v>
      </c>
      <c r="B12" t="s">
        <v>9</v>
      </c>
      <c r="C12" t="s">
        <v>34</v>
      </c>
      <c r="D12" t="s">
        <v>35</v>
      </c>
      <c r="E12" s="1">
        <v>0.8125</v>
      </c>
      <c r="F12" t="s">
        <v>12</v>
      </c>
      <c r="G12">
        <v>180</v>
      </c>
      <c r="H12">
        <v>126</v>
      </c>
      <c r="I12">
        <v>120</v>
      </c>
      <c r="J12">
        <v>118</v>
      </c>
      <c r="K12">
        <f t="shared" si="0"/>
        <v>2914</v>
      </c>
      <c r="L12">
        <f t="shared" si="1"/>
        <v>0.3586149053438773</v>
      </c>
      <c r="M12">
        <f t="shared" si="2"/>
        <v>0.18480392156862743</v>
      </c>
      <c r="N12">
        <f t="shared" si="3"/>
        <v>0.427754438760302</v>
      </c>
    </row>
    <row r="13" spans="1:14" x14ac:dyDescent="0.35">
      <c r="A13">
        <v>12</v>
      </c>
      <c r="B13" t="s">
        <v>15</v>
      </c>
      <c r="C13" t="s">
        <v>36</v>
      </c>
      <c r="D13" t="s">
        <v>37</v>
      </c>
      <c r="E13" s="1">
        <v>0.8125</v>
      </c>
      <c r="F13" t="s">
        <v>14</v>
      </c>
      <c r="G13">
        <v>169</v>
      </c>
      <c r="H13">
        <v>157</v>
      </c>
      <c r="I13">
        <v>120</v>
      </c>
      <c r="J13">
        <v>120</v>
      </c>
      <c r="K13">
        <f t="shared" si="0"/>
        <v>144</v>
      </c>
      <c r="L13">
        <f t="shared" si="1"/>
        <v>2.6719386532470645E-2</v>
      </c>
      <c r="M13">
        <f t="shared" si="2"/>
        <v>3.6809815950920248E-2</v>
      </c>
      <c r="N13">
        <f t="shared" si="3"/>
        <v>8.0239840012211974E-2</v>
      </c>
    </row>
    <row r="14" spans="1:14" x14ac:dyDescent="0.35">
      <c r="A14">
        <v>13</v>
      </c>
      <c r="B14" t="s">
        <v>18</v>
      </c>
      <c r="C14" t="s">
        <v>38</v>
      </c>
      <c r="D14" t="s">
        <v>39</v>
      </c>
      <c r="E14" s="1">
        <v>0.8125</v>
      </c>
      <c r="F14" t="s">
        <v>8</v>
      </c>
      <c r="G14">
        <v>169</v>
      </c>
      <c r="H14">
        <v>173</v>
      </c>
      <c r="I14">
        <v>120</v>
      </c>
      <c r="J14">
        <v>115</v>
      </c>
      <c r="K14">
        <f t="shared" si="0"/>
        <v>11</v>
      </c>
      <c r="L14">
        <f t="shared" si="1"/>
        <v>1.0783608914450037E-2</v>
      </c>
      <c r="M14">
        <f t="shared" si="2"/>
        <v>3.2529239766081908E-2</v>
      </c>
      <c r="N14">
        <f t="shared" si="3"/>
        <v>7.0188340264462953E-2</v>
      </c>
    </row>
    <row r="15" spans="1:14" x14ac:dyDescent="0.35">
      <c r="A15">
        <v>14</v>
      </c>
      <c r="B15" t="s">
        <v>22</v>
      </c>
      <c r="C15" t="s">
        <v>40</v>
      </c>
      <c r="D15" t="s">
        <v>41</v>
      </c>
      <c r="E15" s="1">
        <v>0.8125</v>
      </c>
      <c r="F15" t="s">
        <v>21</v>
      </c>
      <c r="G15">
        <v>161</v>
      </c>
      <c r="H15">
        <v>162</v>
      </c>
      <c r="I15">
        <v>120</v>
      </c>
      <c r="J15">
        <v>96</v>
      </c>
      <c r="K15">
        <f t="shared" si="0"/>
        <v>-23</v>
      </c>
      <c r="L15">
        <f t="shared" si="1"/>
        <v>6.7098011023244671E-3</v>
      </c>
      <c r="M15">
        <f t="shared" si="2"/>
        <v>0.10309597523219811</v>
      </c>
      <c r="N15">
        <f t="shared" si="3"/>
        <v>0.23589068805807581</v>
      </c>
    </row>
    <row r="16" spans="1:14" x14ac:dyDescent="0.35">
      <c r="A16">
        <v>15</v>
      </c>
      <c r="B16" t="s">
        <v>25</v>
      </c>
      <c r="C16" t="s">
        <v>42</v>
      </c>
      <c r="D16" t="s">
        <v>43</v>
      </c>
      <c r="E16" s="1">
        <v>0.8125</v>
      </c>
      <c r="F16" t="s">
        <v>14</v>
      </c>
      <c r="G16">
        <v>149</v>
      </c>
      <c r="H16">
        <v>155</v>
      </c>
      <c r="I16">
        <v>120</v>
      </c>
      <c r="J16">
        <v>118</v>
      </c>
      <c r="K16">
        <f t="shared" si="0"/>
        <v>34</v>
      </c>
      <c r="L16">
        <f t="shared" si="1"/>
        <v>1.3539420081476156E-2</v>
      </c>
      <c r="M16">
        <f t="shared" si="2"/>
        <v>2.8070175438596461E-2</v>
      </c>
      <c r="N16">
        <f t="shared" si="3"/>
        <v>5.9717720883439296E-2</v>
      </c>
    </row>
    <row r="17" spans="1:14" x14ac:dyDescent="0.35">
      <c r="A17">
        <v>16</v>
      </c>
      <c r="B17" t="s">
        <v>28</v>
      </c>
      <c r="C17" t="s">
        <v>44</v>
      </c>
      <c r="D17" t="s">
        <v>45</v>
      </c>
      <c r="E17" s="1">
        <v>0.8125</v>
      </c>
      <c r="F17" t="s">
        <v>12</v>
      </c>
      <c r="G17">
        <v>189</v>
      </c>
      <c r="H17">
        <v>190</v>
      </c>
      <c r="I17">
        <v>120</v>
      </c>
      <c r="J17">
        <v>120</v>
      </c>
      <c r="K17">
        <f t="shared" si="0"/>
        <v>1</v>
      </c>
      <c r="L17">
        <f t="shared" si="1"/>
        <v>9.5854301461778101E-3</v>
      </c>
      <c r="M17">
        <f t="shared" si="2"/>
        <v>2.6385224274406332E-3</v>
      </c>
      <c r="N17">
        <f t="shared" si="3"/>
        <v>0</v>
      </c>
    </row>
    <row r="18" spans="1:14" x14ac:dyDescent="0.35">
      <c r="A18">
        <v>17</v>
      </c>
      <c r="B18" t="s">
        <v>5</v>
      </c>
      <c r="C18" t="s">
        <v>46</v>
      </c>
      <c r="D18" t="s">
        <v>47</v>
      </c>
      <c r="E18" s="1">
        <v>0.64583333333333337</v>
      </c>
      <c r="F18" t="s">
        <v>14</v>
      </c>
      <c r="G18">
        <v>154</v>
      </c>
      <c r="H18">
        <v>155</v>
      </c>
      <c r="I18">
        <v>120</v>
      </c>
      <c r="J18">
        <v>106</v>
      </c>
      <c r="K18">
        <f t="shared" si="0"/>
        <v>-13</v>
      </c>
      <c r="L18">
        <f t="shared" si="1"/>
        <v>7.9079798705966927E-3</v>
      </c>
      <c r="M18">
        <f t="shared" si="2"/>
        <v>6.1569579288025908E-2</v>
      </c>
      <c r="N18">
        <f t="shared" si="3"/>
        <v>0.13837985298961022</v>
      </c>
    </row>
    <row r="19" spans="1:14" x14ac:dyDescent="0.35">
      <c r="A19">
        <v>18</v>
      </c>
      <c r="B19" t="s">
        <v>5</v>
      </c>
      <c r="C19" t="s">
        <v>46</v>
      </c>
      <c r="D19" t="s">
        <v>48</v>
      </c>
      <c r="E19" s="1">
        <v>0.8125</v>
      </c>
      <c r="F19" t="s">
        <v>21</v>
      </c>
      <c r="G19">
        <v>151</v>
      </c>
      <c r="H19">
        <v>152</v>
      </c>
      <c r="I19">
        <v>120</v>
      </c>
      <c r="J19">
        <v>111</v>
      </c>
      <c r="K19">
        <f t="shared" si="0"/>
        <v>-8</v>
      </c>
      <c r="L19">
        <f t="shared" si="1"/>
        <v>8.5070692547328068E-3</v>
      </c>
      <c r="M19">
        <f t="shared" si="2"/>
        <v>4.0800330033003276E-2</v>
      </c>
      <c r="N19">
        <f t="shared" si="3"/>
        <v>8.9610226043774055E-2</v>
      </c>
    </row>
    <row r="20" spans="1:14" x14ac:dyDescent="0.35">
      <c r="A20">
        <v>19</v>
      </c>
      <c r="B20" t="s">
        <v>9</v>
      </c>
      <c r="C20" t="s">
        <v>49</v>
      </c>
      <c r="D20" t="s">
        <v>50</v>
      </c>
      <c r="E20" s="1">
        <v>0.64583333333333337</v>
      </c>
      <c r="F20" t="s">
        <v>12</v>
      </c>
      <c r="G20">
        <v>215</v>
      </c>
      <c r="H20">
        <v>171</v>
      </c>
      <c r="I20">
        <v>120</v>
      </c>
      <c r="J20">
        <v>118</v>
      </c>
      <c r="K20">
        <f t="shared" si="0"/>
        <v>1934</v>
      </c>
      <c r="L20">
        <f t="shared" si="1"/>
        <v>0.24119338605319915</v>
      </c>
      <c r="M20">
        <f t="shared" si="2"/>
        <v>0.12232297063903279</v>
      </c>
      <c r="N20">
        <f t="shared" si="3"/>
        <v>0.28103884829087145</v>
      </c>
    </row>
    <row r="21" spans="1:14" x14ac:dyDescent="0.35">
      <c r="A21">
        <v>20</v>
      </c>
      <c r="B21" t="s">
        <v>9</v>
      </c>
      <c r="C21" t="s">
        <v>49</v>
      </c>
      <c r="D21" t="s">
        <v>51</v>
      </c>
      <c r="E21" s="1">
        <v>0.8125</v>
      </c>
      <c r="F21" t="s">
        <v>8</v>
      </c>
      <c r="G21">
        <v>165</v>
      </c>
      <c r="H21">
        <v>162</v>
      </c>
      <c r="I21">
        <v>120</v>
      </c>
      <c r="J21">
        <v>120</v>
      </c>
      <c r="K21">
        <f t="shared" si="0"/>
        <v>9</v>
      </c>
      <c r="L21">
        <f t="shared" si="1"/>
        <v>1.054397316079559E-2</v>
      </c>
      <c r="M21">
        <f t="shared" si="2"/>
        <v>9.1743119266055051E-3</v>
      </c>
      <c r="N21">
        <f t="shared" si="3"/>
        <v>1.534711302064524E-2</v>
      </c>
    </row>
    <row r="22" spans="1:14" x14ac:dyDescent="0.35">
      <c r="A22">
        <v>21</v>
      </c>
      <c r="B22" t="s">
        <v>15</v>
      </c>
      <c r="C22" t="s">
        <v>52</v>
      </c>
      <c r="D22" t="s">
        <v>53</v>
      </c>
      <c r="E22" s="1">
        <v>0.8125</v>
      </c>
      <c r="F22" t="s">
        <v>14</v>
      </c>
      <c r="G22">
        <v>162</v>
      </c>
      <c r="H22">
        <v>168</v>
      </c>
      <c r="I22">
        <v>120</v>
      </c>
      <c r="J22">
        <v>115</v>
      </c>
      <c r="K22">
        <f t="shared" si="0"/>
        <v>31</v>
      </c>
      <c r="L22">
        <f t="shared" si="1"/>
        <v>1.3179966450994488E-2</v>
      </c>
      <c r="M22">
        <f t="shared" si="2"/>
        <v>3.9015151515151551E-2</v>
      </c>
      <c r="N22">
        <f t="shared" si="3"/>
        <v>8.5418332091406229E-2</v>
      </c>
    </row>
    <row r="23" spans="1:14" x14ac:dyDescent="0.35">
      <c r="A23">
        <v>22</v>
      </c>
      <c r="B23" t="s">
        <v>18</v>
      </c>
      <c r="C23" t="s">
        <v>54</v>
      </c>
      <c r="D23" t="s">
        <v>55</v>
      </c>
      <c r="E23" s="1">
        <v>0.8125</v>
      </c>
      <c r="F23" t="s">
        <v>14</v>
      </c>
      <c r="G23">
        <v>216</v>
      </c>
      <c r="H23">
        <v>193</v>
      </c>
      <c r="I23">
        <v>120</v>
      </c>
      <c r="J23">
        <v>120</v>
      </c>
      <c r="K23">
        <f t="shared" si="0"/>
        <v>529</v>
      </c>
      <c r="L23">
        <f t="shared" si="1"/>
        <v>7.2849269110951353E-2</v>
      </c>
      <c r="M23">
        <f t="shared" si="2"/>
        <v>5.623471882640587E-2</v>
      </c>
      <c r="N23">
        <f t="shared" si="3"/>
        <v>0.12585271966251699</v>
      </c>
    </row>
    <row r="24" spans="1:14" x14ac:dyDescent="0.35">
      <c r="A24">
        <v>23</v>
      </c>
      <c r="B24" t="s">
        <v>22</v>
      </c>
      <c r="C24" t="s">
        <v>56</v>
      </c>
      <c r="D24" t="s">
        <v>57</v>
      </c>
      <c r="E24" s="1">
        <v>0.8125</v>
      </c>
      <c r="F24" t="s">
        <v>21</v>
      </c>
      <c r="G24">
        <v>198</v>
      </c>
      <c r="H24">
        <v>186</v>
      </c>
      <c r="I24">
        <v>120</v>
      </c>
      <c r="J24">
        <v>120</v>
      </c>
      <c r="K24">
        <f t="shared" si="0"/>
        <v>144</v>
      </c>
      <c r="L24">
        <f t="shared" si="1"/>
        <v>2.6719386532470645E-2</v>
      </c>
      <c r="M24">
        <f t="shared" si="2"/>
        <v>3.125E-2</v>
      </c>
      <c r="N24">
        <f t="shared" si="3"/>
        <v>6.7184474048595469E-2</v>
      </c>
    </row>
    <row r="25" spans="1:14" x14ac:dyDescent="0.35">
      <c r="A25">
        <v>24</v>
      </c>
      <c r="B25" t="s">
        <v>25</v>
      </c>
      <c r="C25" t="s">
        <v>58</v>
      </c>
      <c r="D25" t="s">
        <v>59</v>
      </c>
      <c r="E25" s="1">
        <v>0.8125</v>
      </c>
      <c r="F25" t="s">
        <v>14</v>
      </c>
      <c r="G25">
        <v>192</v>
      </c>
      <c r="H25">
        <v>155</v>
      </c>
      <c r="I25">
        <v>120</v>
      </c>
      <c r="J25">
        <v>120</v>
      </c>
      <c r="K25">
        <f t="shared" si="0"/>
        <v>1369</v>
      </c>
      <c r="L25">
        <f t="shared" si="1"/>
        <v>0.17349628564581834</v>
      </c>
      <c r="M25">
        <f t="shared" si="2"/>
        <v>0.10662824207492795</v>
      </c>
      <c r="N25">
        <f t="shared" si="3"/>
        <v>0.24418503389974947</v>
      </c>
    </row>
    <row r="26" spans="1:14" x14ac:dyDescent="0.35">
      <c r="A26">
        <v>25</v>
      </c>
      <c r="B26" t="s">
        <v>28</v>
      </c>
      <c r="C26" t="s">
        <v>60</v>
      </c>
      <c r="D26" t="s">
        <v>61</v>
      </c>
      <c r="E26" s="1">
        <v>0.8125</v>
      </c>
      <c r="F26" t="s">
        <v>12</v>
      </c>
      <c r="G26">
        <v>175</v>
      </c>
      <c r="H26">
        <v>176</v>
      </c>
      <c r="I26">
        <v>120</v>
      </c>
      <c r="J26">
        <v>107</v>
      </c>
      <c r="K26">
        <f t="shared" si="0"/>
        <v>-12</v>
      </c>
      <c r="L26">
        <f t="shared" si="1"/>
        <v>8.0277977474239159E-3</v>
      </c>
      <c r="M26">
        <f t="shared" si="2"/>
        <v>5.7015669515669547E-2</v>
      </c>
      <c r="N26">
        <f t="shared" si="3"/>
        <v>0.12768652084188664</v>
      </c>
    </row>
    <row r="27" spans="1:14" x14ac:dyDescent="0.35">
      <c r="A27">
        <v>26</v>
      </c>
      <c r="B27" t="s">
        <v>5</v>
      </c>
      <c r="C27" t="s">
        <v>62</v>
      </c>
      <c r="D27" t="s">
        <v>63</v>
      </c>
      <c r="E27" s="1">
        <v>0.64583333333333337</v>
      </c>
      <c r="F27" t="s">
        <v>12</v>
      </c>
      <c r="G27">
        <v>199</v>
      </c>
      <c r="H27">
        <v>181</v>
      </c>
      <c r="I27">
        <v>120</v>
      </c>
      <c r="J27">
        <v>120</v>
      </c>
      <c r="K27">
        <f t="shared" si="0"/>
        <v>324</v>
      </c>
      <c r="L27">
        <f t="shared" si="1"/>
        <v>4.8286604361370715E-2</v>
      </c>
      <c r="M27">
        <f t="shared" si="2"/>
        <v>4.736842105263158E-2</v>
      </c>
      <c r="N27">
        <f t="shared" si="3"/>
        <v>0.10503318836852468</v>
      </c>
    </row>
    <row r="28" spans="1:14" x14ac:dyDescent="0.35">
      <c r="A28">
        <v>27</v>
      </c>
      <c r="B28" t="s">
        <v>5</v>
      </c>
      <c r="C28" t="s">
        <v>62</v>
      </c>
      <c r="D28" t="s">
        <v>64</v>
      </c>
      <c r="E28" s="1">
        <v>0.8125</v>
      </c>
      <c r="F28" t="s">
        <v>8</v>
      </c>
      <c r="G28">
        <v>189</v>
      </c>
      <c r="H28">
        <v>173</v>
      </c>
      <c r="I28">
        <v>120</v>
      </c>
      <c r="J28">
        <v>120</v>
      </c>
      <c r="K28">
        <f t="shared" si="0"/>
        <v>256</v>
      </c>
      <c r="L28">
        <f t="shared" si="1"/>
        <v>4.0138988737119581E-2</v>
      </c>
      <c r="M28">
        <f t="shared" si="2"/>
        <v>4.4198895027624308E-2</v>
      </c>
      <c r="N28">
        <f t="shared" si="3"/>
        <v>9.7590617867458429E-2</v>
      </c>
    </row>
    <row r="29" spans="1:14" x14ac:dyDescent="0.35">
      <c r="A29">
        <v>28</v>
      </c>
      <c r="B29" t="s">
        <v>9</v>
      </c>
      <c r="C29" t="s">
        <v>65</v>
      </c>
      <c r="D29" t="s">
        <v>66</v>
      </c>
      <c r="E29" s="1">
        <v>0.64583333333333337</v>
      </c>
      <c r="F29" t="s">
        <v>12</v>
      </c>
      <c r="G29">
        <v>151</v>
      </c>
      <c r="H29">
        <v>152</v>
      </c>
      <c r="I29">
        <v>120</v>
      </c>
      <c r="J29">
        <v>113</v>
      </c>
      <c r="K29">
        <f t="shared" si="0"/>
        <v>-6</v>
      </c>
      <c r="L29">
        <f t="shared" si="1"/>
        <v>8.7467050083872514E-3</v>
      </c>
      <c r="M29">
        <f t="shared" si="2"/>
        <v>3.2466996699669973E-2</v>
      </c>
      <c r="N29">
        <f t="shared" si="3"/>
        <v>7.0042183266123645E-2</v>
      </c>
    </row>
    <row r="30" spans="1:14" x14ac:dyDescent="0.35">
      <c r="A30">
        <v>29</v>
      </c>
      <c r="B30" t="s">
        <v>9</v>
      </c>
      <c r="C30" t="s">
        <v>65</v>
      </c>
      <c r="D30" t="s">
        <v>67</v>
      </c>
      <c r="E30" s="1">
        <v>0.8125</v>
      </c>
      <c r="F30" t="s">
        <v>21</v>
      </c>
      <c r="G30">
        <v>169</v>
      </c>
      <c r="H30">
        <v>170</v>
      </c>
      <c r="I30">
        <v>120</v>
      </c>
      <c r="J30">
        <v>119</v>
      </c>
      <c r="K30">
        <f t="shared" si="0"/>
        <v>0</v>
      </c>
      <c r="L30">
        <f t="shared" si="1"/>
        <v>9.465612269350587E-3</v>
      </c>
      <c r="M30">
        <f t="shared" si="2"/>
        <v>7.1165191740412831E-3</v>
      </c>
      <c r="N30">
        <f t="shared" si="3"/>
        <v>1.0515075827479342E-2</v>
      </c>
    </row>
    <row r="31" spans="1:14" x14ac:dyDescent="0.35">
      <c r="A31">
        <v>30</v>
      </c>
      <c r="B31" t="s">
        <v>15</v>
      </c>
      <c r="C31" t="s">
        <v>68</v>
      </c>
      <c r="D31" t="s">
        <v>69</v>
      </c>
      <c r="E31" s="1">
        <v>0.8125</v>
      </c>
      <c r="F31" t="s">
        <v>12</v>
      </c>
      <c r="G31">
        <v>217</v>
      </c>
      <c r="H31">
        <v>210</v>
      </c>
      <c r="I31">
        <v>120</v>
      </c>
      <c r="J31">
        <v>118</v>
      </c>
      <c r="K31">
        <f t="shared" si="0"/>
        <v>47</v>
      </c>
      <c r="L31">
        <f t="shared" si="1"/>
        <v>1.509705248023005E-2</v>
      </c>
      <c r="M31">
        <f t="shared" si="2"/>
        <v>2.4726775956284124E-2</v>
      </c>
      <c r="N31">
        <f t="shared" si="3"/>
        <v>5.1866866792319825E-2</v>
      </c>
    </row>
    <row r="32" spans="1:14" x14ac:dyDescent="0.35">
      <c r="A32">
        <v>31</v>
      </c>
      <c r="B32" t="s">
        <v>18</v>
      </c>
      <c r="C32" t="s">
        <v>70</v>
      </c>
      <c r="D32" t="s">
        <v>71</v>
      </c>
      <c r="E32" s="1">
        <v>0.8125</v>
      </c>
      <c r="F32" t="s">
        <v>14</v>
      </c>
      <c r="G32">
        <v>181</v>
      </c>
      <c r="H32">
        <v>163</v>
      </c>
      <c r="I32">
        <v>120</v>
      </c>
      <c r="J32">
        <v>120</v>
      </c>
      <c r="K32">
        <f t="shared" si="0"/>
        <v>324</v>
      </c>
      <c r="L32">
        <f t="shared" si="1"/>
        <v>4.8286604361370715E-2</v>
      </c>
      <c r="M32">
        <f t="shared" si="2"/>
        <v>5.232558139534884E-2</v>
      </c>
      <c r="N32">
        <f t="shared" si="3"/>
        <v>0.11667341944556034</v>
      </c>
    </row>
    <row r="33" spans="1:14" x14ac:dyDescent="0.35">
      <c r="A33">
        <v>32</v>
      </c>
      <c r="B33" t="s">
        <v>22</v>
      </c>
      <c r="C33" t="s">
        <v>72</v>
      </c>
      <c r="D33" t="s">
        <v>73</v>
      </c>
      <c r="E33" s="1">
        <v>0.8125</v>
      </c>
      <c r="F33" t="s">
        <v>12</v>
      </c>
      <c r="G33">
        <v>115</v>
      </c>
      <c r="H33">
        <v>119</v>
      </c>
      <c r="I33">
        <v>120</v>
      </c>
      <c r="J33">
        <v>63</v>
      </c>
      <c r="K33">
        <f t="shared" si="0"/>
        <v>-41</v>
      </c>
      <c r="L33">
        <f t="shared" si="1"/>
        <v>4.5530793194344596E-3</v>
      </c>
      <c r="M33">
        <f t="shared" si="2"/>
        <v>0.25459401709401713</v>
      </c>
      <c r="N33">
        <f t="shared" si="3"/>
        <v>0.59163310772395872</v>
      </c>
    </row>
    <row r="34" spans="1:14" x14ac:dyDescent="0.35">
      <c r="A34">
        <v>33</v>
      </c>
      <c r="B34" t="s">
        <v>25</v>
      </c>
      <c r="C34" t="s">
        <v>74</v>
      </c>
      <c r="D34" t="s">
        <v>75</v>
      </c>
      <c r="E34" s="1">
        <v>0.8125</v>
      </c>
      <c r="F34" t="s">
        <v>14</v>
      </c>
      <c r="G34">
        <v>155</v>
      </c>
      <c r="H34">
        <v>156</v>
      </c>
      <c r="I34">
        <v>120</v>
      </c>
      <c r="J34">
        <v>120</v>
      </c>
      <c r="K34">
        <f t="shared" si="0"/>
        <v>1</v>
      </c>
      <c r="L34">
        <f t="shared" si="1"/>
        <v>9.5854301461778101E-3</v>
      </c>
      <c r="M34">
        <f t="shared" si="2"/>
        <v>3.2154340836012861E-3</v>
      </c>
      <c r="N34">
        <f t="shared" si="3"/>
        <v>1.3546838360012209E-3</v>
      </c>
    </row>
    <row r="35" spans="1:14" x14ac:dyDescent="0.35">
      <c r="A35">
        <v>34</v>
      </c>
      <c r="B35" t="s">
        <v>28</v>
      </c>
      <c r="C35" t="s">
        <v>76</v>
      </c>
      <c r="D35" t="s">
        <v>77</v>
      </c>
      <c r="E35" s="1">
        <v>0.8125</v>
      </c>
      <c r="F35" t="s">
        <v>8</v>
      </c>
      <c r="G35">
        <v>222</v>
      </c>
      <c r="H35">
        <v>207</v>
      </c>
      <c r="I35">
        <v>120</v>
      </c>
      <c r="J35">
        <v>120</v>
      </c>
      <c r="K35">
        <f t="shared" si="0"/>
        <v>225</v>
      </c>
      <c r="L35">
        <f t="shared" si="1"/>
        <v>3.6424634555475677E-2</v>
      </c>
      <c r="M35">
        <f t="shared" si="2"/>
        <v>3.4965034965034968E-2</v>
      </c>
      <c r="N35">
        <f t="shared" si="3"/>
        <v>7.590798962254805E-2</v>
      </c>
    </row>
    <row r="36" spans="1:14" x14ac:dyDescent="0.35">
      <c r="A36">
        <v>35</v>
      </c>
      <c r="B36" t="s">
        <v>5</v>
      </c>
      <c r="C36" t="s">
        <v>78</v>
      </c>
      <c r="D36" t="s">
        <v>79</v>
      </c>
      <c r="E36" s="1">
        <v>0.64583333333333337</v>
      </c>
      <c r="F36" t="s">
        <v>14</v>
      </c>
      <c r="G36">
        <v>156</v>
      </c>
      <c r="H36">
        <v>148</v>
      </c>
      <c r="I36">
        <v>120</v>
      </c>
      <c r="J36">
        <v>120</v>
      </c>
      <c r="K36">
        <f t="shared" si="0"/>
        <v>64</v>
      </c>
      <c r="L36">
        <f t="shared" si="1"/>
        <v>1.7133956386292833E-2</v>
      </c>
      <c r="M36">
        <f t="shared" si="2"/>
        <v>2.6315789473684209E-2</v>
      </c>
      <c r="N36">
        <f t="shared" si="3"/>
        <v>5.5598132930249795E-2</v>
      </c>
    </row>
    <row r="37" spans="1:14" x14ac:dyDescent="0.35">
      <c r="A37">
        <v>36</v>
      </c>
      <c r="B37" t="s">
        <v>5</v>
      </c>
      <c r="C37" t="s">
        <v>78</v>
      </c>
      <c r="D37" t="s">
        <v>80</v>
      </c>
      <c r="E37" s="1">
        <v>0.8125</v>
      </c>
      <c r="F37" t="s">
        <v>12</v>
      </c>
      <c r="G37">
        <v>68</v>
      </c>
      <c r="H37">
        <v>72</v>
      </c>
      <c r="I37">
        <v>97</v>
      </c>
      <c r="J37">
        <v>48</v>
      </c>
      <c r="K37">
        <f t="shared" si="0"/>
        <v>-79</v>
      </c>
      <c r="L37">
        <f t="shared" si="1"/>
        <v>0</v>
      </c>
      <c r="M37">
        <f t="shared" si="2"/>
        <v>0.42440476190476195</v>
      </c>
      <c r="N37">
        <f t="shared" si="3"/>
        <v>0.99037677795131995</v>
      </c>
    </row>
    <row r="38" spans="1:14" x14ac:dyDescent="0.35">
      <c r="A38">
        <v>37</v>
      </c>
      <c r="B38" t="s">
        <v>9</v>
      </c>
      <c r="C38" t="s">
        <v>81</v>
      </c>
      <c r="D38" t="s">
        <v>82</v>
      </c>
      <c r="E38" s="1">
        <v>0.8125</v>
      </c>
      <c r="F38" t="s">
        <v>8</v>
      </c>
      <c r="G38">
        <v>168</v>
      </c>
      <c r="H38">
        <v>132</v>
      </c>
      <c r="I38">
        <v>120</v>
      </c>
      <c r="J38">
        <v>120</v>
      </c>
      <c r="K38">
        <f t="shared" si="0"/>
        <v>1296</v>
      </c>
      <c r="L38">
        <f t="shared" si="1"/>
        <v>0.16474958063743111</v>
      </c>
      <c r="M38">
        <f t="shared" si="2"/>
        <v>0.12</v>
      </c>
      <c r="N38">
        <f t="shared" si="3"/>
        <v>0.27558412963057305</v>
      </c>
    </row>
    <row r="39" spans="1:14" x14ac:dyDescent="0.35">
      <c r="A39">
        <v>38</v>
      </c>
      <c r="B39" t="s">
        <v>15</v>
      </c>
      <c r="C39" t="s">
        <v>83</v>
      </c>
      <c r="D39" t="s">
        <v>84</v>
      </c>
      <c r="E39" s="1">
        <v>0.8125</v>
      </c>
      <c r="F39" t="s">
        <v>8</v>
      </c>
      <c r="G39">
        <v>187</v>
      </c>
      <c r="H39">
        <v>176</v>
      </c>
      <c r="I39">
        <v>120</v>
      </c>
      <c r="J39">
        <v>120</v>
      </c>
      <c r="K39">
        <f t="shared" si="0"/>
        <v>121</v>
      </c>
      <c r="L39">
        <f t="shared" si="1"/>
        <v>2.3963575365444523E-2</v>
      </c>
      <c r="M39">
        <f t="shared" si="2"/>
        <v>3.0303030303030304E-2</v>
      </c>
      <c r="N39">
        <f t="shared" si="3"/>
        <v>6.496083282386246E-2</v>
      </c>
    </row>
    <row r="40" spans="1:14" x14ac:dyDescent="0.35">
      <c r="A40">
        <v>39</v>
      </c>
      <c r="B40" t="s">
        <v>18</v>
      </c>
      <c r="C40" t="s">
        <v>85</v>
      </c>
      <c r="D40" t="s">
        <v>86</v>
      </c>
      <c r="E40" s="1">
        <v>0.8125</v>
      </c>
      <c r="F40" t="s">
        <v>21</v>
      </c>
      <c r="G40">
        <v>144</v>
      </c>
      <c r="H40">
        <v>115</v>
      </c>
      <c r="I40">
        <v>120</v>
      </c>
      <c r="J40">
        <v>117</v>
      </c>
      <c r="K40">
        <f t="shared" si="0"/>
        <v>838</v>
      </c>
      <c r="L40">
        <f t="shared" si="1"/>
        <v>0.10987299305056314</v>
      </c>
      <c r="M40">
        <f t="shared" si="2"/>
        <v>0.12446911196911192</v>
      </c>
      <c r="N40">
        <f t="shared" si="3"/>
        <v>0.28607834253333608</v>
      </c>
    </row>
    <row r="41" spans="1:14" x14ac:dyDescent="0.35">
      <c r="A41">
        <v>40</v>
      </c>
      <c r="B41" t="s">
        <v>22</v>
      </c>
      <c r="C41" t="s">
        <v>87</v>
      </c>
      <c r="D41" t="s">
        <v>88</v>
      </c>
      <c r="E41" s="1">
        <v>0.8125</v>
      </c>
      <c r="F41" t="s">
        <v>8</v>
      </c>
      <c r="G41">
        <v>195</v>
      </c>
      <c r="H41">
        <v>199</v>
      </c>
      <c r="I41">
        <v>120</v>
      </c>
      <c r="J41">
        <v>120</v>
      </c>
      <c r="K41">
        <f t="shared" si="0"/>
        <v>16</v>
      </c>
      <c r="L41">
        <f t="shared" si="1"/>
        <v>1.1382698298586149E-2</v>
      </c>
      <c r="M41">
        <f t="shared" si="2"/>
        <v>1.015228426395939E-2</v>
      </c>
      <c r="N41">
        <f t="shared" si="3"/>
        <v>1.7643553564569196E-2</v>
      </c>
    </row>
    <row r="42" spans="1:14" x14ac:dyDescent="0.35">
      <c r="A42">
        <v>41</v>
      </c>
      <c r="B42" t="s">
        <v>25</v>
      </c>
      <c r="C42" t="s">
        <v>89</v>
      </c>
      <c r="D42" t="s">
        <v>90</v>
      </c>
      <c r="E42" s="1">
        <v>0.8125</v>
      </c>
      <c r="F42" t="s">
        <v>8</v>
      </c>
      <c r="G42">
        <v>146</v>
      </c>
      <c r="H42">
        <v>150</v>
      </c>
      <c r="I42">
        <v>120</v>
      </c>
      <c r="J42">
        <v>114</v>
      </c>
      <c r="K42">
        <f t="shared" si="0"/>
        <v>10</v>
      </c>
      <c r="L42">
        <f t="shared" si="1"/>
        <v>1.0663791037622813E-2</v>
      </c>
      <c r="M42">
        <f t="shared" si="2"/>
        <v>3.8513513513513536E-2</v>
      </c>
      <c r="N42">
        <f t="shared" si="3"/>
        <v>8.4240403226412491E-2</v>
      </c>
    </row>
    <row r="43" spans="1:14" x14ac:dyDescent="0.35">
      <c r="A43">
        <v>42</v>
      </c>
      <c r="B43" t="s">
        <v>28</v>
      </c>
      <c r="C43" t="s">
        <v>91</v>
      </c>
      <c r="D43" t="s">
        <v>92</v>
      </c>
      <c r="E43" s="1">
        <v>0.8125</v>
      </c>
      <c r="F43" t="s">
        <v>21</v>
      </c>
      <c r="G43">
        <v>153</v>
      </c>
      <c r="H43">
        <v>133</v>
      </c>
      <c r="I43">
        <v>120</v>
      </c>
      <c r="J43">
        <v>120</v>
      </c>
      <c r="K43">
        <f t="shared" si="0"/>
        <v>400</v>
      </c>
      <c r="L43">
        <f t="shared" si="1"/>
        <v>5.7392763000239634E-2</v>
      </c>
      <c r="M43">
        <f t="shared" si="2"/>
        <v>6.9930069930069935E-2</v>
      </c>
      <c r="N43">
        <f t="shared" si="3"/>
        <v>0.15801166561268992</v>
      </c>
    </row>
    <row r="44" spans="1:14" x14ac:dyDescent="0.35">
      <c r="A44">
        <v>43</v>
      </c>
      <c r="B44" t="s">
        <v>5</v>
      </c>
      <c r="C44" t="s">
        <v>93</v>
      </c>
      <c r="D44" t="s">
        <v>94</v>
      </c>
      <c r="E44" s="1">
        <v>0.64583333333333337</v>
      </c>
      <c r="F44" t="s">
        <v>12</v>
      </c>
      <c r="G44">
        <v>170</v>
      </c>
      <c r="H44">
        <v>174</v>
      </c>
      <c r="I44">
        <v>120</v>
      </c>
      <c r="J44">
        <v>117</v>
      </c>
      <c r="K44">
        <f t="shared" si="0"/>
        <v>13</v>
      </c>
      <c r="L44">
        <f t="shared" si="1"/>
        <v>1.1023244668104481E-2</v>
      </c>
      <c r="M44">
        <f t="shared" si="2"/>
        <v>2.4127906976744141E-2</v>
      </c>
      <c r="N44">
        <f t="shared" si="3"/>
        <v>5.0460623535138277E-2</v>
      </c>
    </row>
    <row r="45" spans="1:14" x14ac:dyDescent="0.35">
      <c r="A45">
        <v>44</v>
      </c>
      <c r="B45" t="s">
        <v>5</v>
      </c>
      <c r="C45" t="s">
        <v>93</v>
      </c>
      <c r="D45" t="s">
        <v>95</v>
      </c>
      <c r="E45" s="1">
        <v>0.8125</v>
      </c>
      <c r="F45" t="s">
        <v>14</v>
      </c>
      <c r="G45">
        <v>158</v>
      </c>
      <c r="H45">
        <v>161</v>
      </c>
      <c r="I45">
        <v>120</v>
      </c>
      <c r="J45">
        <v>116</v>
      </c>
      <c r="K45">
        <f t="shared" si="0"/>
        <v>5</v>
      </c>
      <c r="L45">
        <f t="shared" si="1"/>
        <v>1.0064701653486701E-2</v>
      </c>
      <c r="M45">
        <f t="shared" si="2"/>
        <v>2.6071055381400261E-2</v>
      </c>
      <c r="N45">
        <f t="shared" si="3"/>
        <v>5.5023456867814381E-2</v>
      </c>
    </row>
    <row r="46" spans="1:14" x14ac:dyDescent="0.35">
      <c r="A46">
        <v>45</v>
      </c>
      <c r="B46" t="s">
        <v>9</v>
      </c>
      <c r="C46" t="s">
        <v>96</v>
      </c>
      <c r="D46" t="s">
        <v>97</v>
      </c>
      <c r="E46" s="1">
        <v>0.64583333333333337</v>
      </c>
      <c r="F46" t="s">
        <v>8</v>
      </c>
      <c r="G46">
        <v>195</v>
      </c>
      <c r="H46">
        <v>189</v>
      </c>
      <c r="I46">
        <v>120</v>
      </c>
      <c r="J46">
        <v>120</v>
      </c>
      <c r="K46">
        <f t="shared" si="0"/>
        <v>36</v>
      </c>
      <c r="L46">
        <f t="shared" si="1"/>
        <v>1.3779055835130602E-2</v>
      </c>
      <c r="M46">
        <f t="shared" si="2"/>
        <v>1.5625E-2</v>
      </c>
      <c r="N46">
        <f t="shared" si="3"/>
        <v>3.049439384050083E-2</v>
      </c>
    </row>
    <row r="47" spans="1:14" x14ac:dyDescent="0.35">
      <c r="A47">
        <v>46</v>
      </c>
      <c r="B47" t="s">
        <v>9</v>
      </c>
      <c r="C47" t="s">
        <v>96</v>
      </c>
      <c r="D47" t="s">
        <v>98</v>
      </c>
      <c r="E47" s="1">
        <v>0.8125</v>
      </c>
      <c r="F47" t="s">
        <v>21</v>
      </c>
      <c r="G47">
        <v>202</v>
      </c>
      <c r="H47">
        <v>189</v>
      </c>
      <c r="I47">
        <v>120</v>
      </c>
      <c r="J47">
        <v>120</v>
      </c>
      <c r="K47">
        <f t="shared" si="0"/>
        <v>169</v>
      </c>
      <c r="L47">
        <f t="shared" si="1"/>
        <v>2.9714833453151211E-2</v>
      </c>
      <c r="M47">
        <f t="shared" si="2"/>
        <v>3.3248081841432228E-2</v>
      </c>
      <c r="N47">
        <f t="shared" si="3"/>
        <v>7.1876300162162565E-2</v>
      </c>
    </row>
    <row r="48" spans="1:14" x14ac:dyDescent="0.35">
      <c r="A48">
        <v>47</v>
      </c>
      <c r="B48" t="s">
        <v>15</v>
      </c>
      <c r="C48" t="s">
        <v>99</v>
      </c>
      <c r="D48" t="s">
        <v>100</v>
      </c>
      <c r="E48" s="1">
        <v>0.8125</v>
      </c>
      <c r="F48" t="s">
        <v>8</v>
      </c>
      <c r="G48">
        <v>152</v>
      </c>
      <c r="H48">
        <v>158</v>
      </c>
      <c r="I48">
        <v>120</v>
      </c>
      <c r="J48">
        <v>115</v>
      </c>
      <c r="K48">
        <f t="shared" si="0"/>
        <v>31</v>
      </c>
      <c r="L48">
        <f t="shared" si="1"/>
        <v>1.3179966450994488E-2</v>
      </c>
      <c r="M48">
        <f t="shared" si="2"/>
        <v>4.0188172043010791E-2</v>
      </c>
      <c r="N48">
        <f t="shared" si="3"/>
        <v>8.8172777995591631E-2</v>
      </c>
    </row>
    <row r="49" spans="1:14" x14ac:dyDescent="0.35">
      <c r="A49">
        <v>48</v>
      </c>
      <c r="B49" t="s">
        <v>18</v>
      </c>
      <c r="C49" t="s">
        <v>101</v>
      </c>
      <c r="D49" t="s">
        <v>102</v>
      </c>
      <c r="E49" s="1">
        <v>0.8125</v>
      </c>
      <c r="F49" t="s">
        <v>14</v>
      </c>
      <c r="G49">
        <v>143</v>
      </c>
      <c r="H49">
        <v>145</v>
      </c>
      <c r="I49">
        <v>120</v>
      </c>
      <c r="J49">
        <v>96</v>
      </c>
      <c r="K49">
        <f t="shared" si="0"/>
        <v>-20</v>
      </c>
      <c r="L49">
        <f t="shared" si="1"/>
        <v>7.0692547328061349E-3</v>
      </c>
      <c r="M49">
        <f t="shared" si="2"/>
        <v>0.10694444444444443</v>
      </c>
      <c r="N49">
        <f t="shared" si="3"/>
        <v>0.24492752927892061</v>
      </c>
    </row>
    <row r="50" spans="1:14" x14ac:dyDescent="0.35">
      <c r="A50">
        <v>49</v>
      </c>
      <c r="B50" t="s">
        <v>22</v>
      </c>
      <c r="C50" t="s">
        <v>103</v>
      </c>
      <c r="D50" t="s">
        <v>104</v>
      </c>
      <c r="E50" s="1">
        <v>0.8125</v>
      </c>
      <c r="F50" t="s">
        <v>21</v>
      </c>
      <c r="G50">
        <v>173</v>
      </c>
      <c r="H50">
        <v>160</v>
      </c>
      <c r="I50">
        <v>120</v>
      </c>
      <c r="J50">
        <v>120</v>
      </c>
      <c r="K50">
        <f t="shared" si="0"/>
        <v>169</v>
      </c>
      <c r="L50">
        <f t="shared" si="1"/>
        <v>2.9714833453151211E-2</v>
      </c>
      <c r="M50">
        <f t="shared" si="2"/>
        <v>3.903903903903904E-2</v>
      </c>
      <c r="N50">
        <f t="shared" si="3"/>
        <v>8.5474423942120126E-2</v>
      </c>
    </row>
    <row r="51" spans="1:14" x14ac:dyDescent="0.35">
      <c r="A51">
        <v>50</v>
      </c>
      <c r="B51" t="s">
        <v>25</v>
      </c>
      <c r="C51" t="s">
        <v>105</v>
      </c>
      <c r="D51" t="s">
        <v>106</v>
      </c>
      <c r="E51" s="1">
        <v>0.8125</v>
      </c>
      <c r="F51" t="s">
        <v>12</v>
      </c>
      <c r="G51">
        <v>207</v>
      </c>
      <c r="H51">
        <v>186</v>
      </c>
      <c r="I51">
        <v>120</v>
      </c>
      <c r="J51">
        <v>120</v>
      </c>
      <c r="K51">
        <f t="shared" si="0"/>
        <v>441</v>
      </c>
      <c r="L51">
        <f t="shared" si="1"/>
        <v>6.2305295950155763E-2</v>
      </c>
      <c r="M51">
        <f t="shared" si="2"/>
        <v>5.3435114503816793E-2</v>
      </c>
      <c r="N51">
        <f t="shared" si="3"/>
        <v>0.11927878640512679</v>
      </c>
    </row>
    <row r="52" spans="1:14" x14ac:dyDescent="0.35">
      <c r="A52">
        <v>51</v>
      </c>
      <c r="B52" t="s">
        <v>28</v>
      </c>
      <c r="C52" t="s">
        <v>107</v>
      </c>
      <c r="D52" t="s">
        <v>108</v>
      </c>
      <c r="E52" s="1">
        <v>0.8125</v>
      </c>
      <c r="F52" t="s">
        <v>12</v>
      </c>
      <c r="G52">
        <v>177</v>
      </c>
      <c r="H52">
        <v>172</v>
      </c>
      <c r="I52">
        <v>120</v>
      </c>
      <c r="J52">
        <v>120</v>
      </c>
      <c r="K52">
        <f t="shared" si="0"/>
        <v>25</v>
      </c>
      <c r="L52">
        <f t="shared" si="1"/>
        <v>1.2461059190031152E-2</v>
      </c>
      <c r="M52">
        <f t="shared" si="2"/>
        <v>1.4326647564469915E-2</v>
      </c>
      <c r="N52">
        <f t="shared" si="3"/>
        <v>2.7445647920630499E-2</v>
      </c>
    </row>
    <row r="53" spans="1:14" x14ac:dyDescent="0.35">
      <c r="A53">
        <v>52</v>
      </c>
      <c r="B53" t="s">
        <v>5</v>
      </c>
      <c r="C53" t="s">
        <v>109</v>
      </c>
      <c r="D53" t="s">
        <v>110</v>
      </c>
      <c r="E53" s="1">
        <v>0.64583333333333337</v>
      </c>
      <c r="F53" t="s">
        <v>8</v>
      </c>
      <c r="G53">
        <v>189</v>
      </c>
      <c r="H53">
        <v>190</v>
      </c>
      <c r="I53">
        <v>120</v>
      </c>
      <c r="J53">
        <v>118</v>
      </c>
      <c r="K53">
        <f t="shared" si="0"/>
        <v>-1</v>
      </c>
      <c r="L53">
        <f t="shared" si="1"/>
        <v>9.3457943925233638E-3</v>
      </c>
      <c r="M53">
        <f t="shared" si="2"/>
        <v>1.0971855760773936E-2</v>
      </c>
      <c r="N53">
        <f t="shared" si="3"/>
        <v>1.9568042777650407E-2</v>
      </c>
    </row>
    <row r="54" spans="1:14" x14ac:dyDescent="0.35">
      <c r="A54">
        <v>53</v>
      </c>
      <c r="B54" t="s">
        <v>5</v>
      </c>
      <c r="C54" t="s">
        <v>109</v>
      </c>
      <c r="D54" t="s">
        <v>111</v>
      </c>
      <c r="E54" s="1">
        <v>0.8125</v>
      </c>
      <c r="F54" t="s">
        <v>21</v>
      </c>
      <c r="G54">
        <v>176</v>
      </c>
      <c r="H54">
        <v>101</v>
      </c>
      <c r="I54">
        <v>120</v>
      </c>
      <c r="J54">
        <v>87</v>
      </c>
      <c r="K54">
        <f t="shared" si="0"/>
        <v>5592</v>
      </c>
      <c r="L54">
        <f t="shared" si="1"/>
        <v>0.67948717948717952</v>
      </c>
      <c r="M54">
        <f t="shared" si="2"/>
        <v>0.40825812274368228</v>
      </c>
      <c r="N54">
        <f t="shared" si="3"/>
        <v>0.95246180285300475</v>
      </c>
    </row>
    <row r="55" spans="1:14" x14ac:dyDescent="0.35">
      <c r="A55">
        <v>54</v>
      </c>
      <c r="B55" t="s">
        <v>9</v>
      </c>
      <c r="C55" t="s">
        <v>112</v>
      </c>
      <c r="D55" t="s">
        <v>113</v>
      </c>
      <c r="E55" s="1">
        <v>0.64583333333333337</v>
      </c>
      <c r="F55" t="s">
        <v>8</v>
      </c>
      <c r="G55">
        <v>192</v>
      </c>
      <c r="H55">
        <v>125</v>
      </c>
      <c r="I55">
        <v>120</v>
      </c>
      <c r="J55">
        <v>116</v>
      </c>
      <c r="K55">
        <f t="shared" si="0"/>
        <v>4485</v>
      </c>
      <c r="L55">
        <f t="shared" si="1"/>
        <v>0.54684878983944407</v>
      </c>
      <c r="M55">
        <f t="shared" si="2"/>
        <v>0.22802313354363832</v>
      </c>
      <c r="N55">
        <f t="shared" si="3"/>
        <v>0.52924028540950485</v>
      </c>
    </row>
    <row r="56" spans="1:14" x14ac:dyDescent="0.35">
      <c r="A56">
        <v>55</v>
      </c>
      <c r="B56" t="s">
        <v>9</v>
      </c>
      <c r="C56" t="s">
        <v>112</v>
      </c>
      <c r="D56" t="s">
        <v>114</v>
      </c>
      <c r="E56" s="1">
        <v>0.8125</v>
      </c>
      <c r="F56" t="s">
        <v>14</v>
      </c>
      <c r="G56">
        <v>208</v>
      </c>
      <c r="H56">
        <v>117</v>
      </c>
      <c r="I56">
        <v>120</v>
      </c>
      <c r="J56">
        <v>106</v>
      </c>
      <c r="K56">
        <f t="shared" si="0"/>
        <v>8267</v>
      </c>
      <c r="L56">
        <f t="shared" si="1"/>
        <v>1</v>
      </c>
      <c r="M56">
        <f t="shared" si="2"/>
        <v>0.33833333333333337</v>
      </c>
      <c r="N56">
        <f t="shared" si="3"/>
        <v>0.78826685040501576</v>
      </c>
    </row>
    <row r="57" spans="1:14" x14ac:dyDescent="0.35">
      <c r="A57">
        <v>56</v>
      </c>
      <c r="B57" t="s">
        <v>15</v>
      </c>
      <c r="C57" t="s">
        <v>115</v>
      </c>
      <c r="D57" t="s">
        <v>116</v>
      </c>
      <c r="E57" s="1">
        <v>0.8125</v>
      </c>
      <c r="F57" t="s">
        <v>14</v>
      </c>
      <c r="G57">
        <v>165</v>
      </c>
      <c r="H57">
        <v>113</v>
      </c>
      <c r="I57">
        <v>120</v>
      </c>
      <c r="J57">
        <v>105</v>
      </c>
      <c r="K57">
        <f t="shared" si="0"/>
        <v>2689</v>
      </c>
      <c r="L57">
        <f t="shared" si="1"/>
        <v>0.33165588305775223</v>
      </c>
      <c r="M57">
        <f t="shared" si="2"/>
        <v>0.24955035971223022</v>
      </c>
      <c r="N57">
        <f t="shared" si="3"/>
        <v>0.57978976731564436</v>
      </c>
    </row>
    <row r="58" spans="1:14" x14ac:dyDescent="0.35">
      <c r="A58">
        <v>57</v>
      </c>
      <c r="B58" t="s">
        <v>18</v>
      </c>
      <c r="C58" t="s">
        <v>117</v>
      </c>
      <c r="D58" t="s">
        <v>118</v>
      </c>
      <c r="E58" s="1">
        <v>0.8125</v>
      </c>
      <c r="F58" t="s">
        <v>21</v>
      </c>
      <c r="G58">
        <v>144</v>
      </c>
      <c r="H58">
        <v>82</v>
      </c>
      <c r="I58">
        <v>120</v>
      </c>
      <c r="J58">
        <v>83</v>
      </c>
      <c r="K58">
        <f t="shared" si="0"/>
        <v>3807</v>
      </c>
      <c r="L58">
        <f t="shared" si="1"/>
        <v>0.46561226935058708</v>
      </c>
      <c r="M58">
        <f t="shared" si="2"/>
        <v>0.42850294985250736</v>
      </c>
      <c r="N58">
        <f t="shared" si="3"/>
        <v>1</v>
      </c>
    </row>
    <row r="59" spans="1:14" x14ac:dyDescent="0.35">
      <c r="A59">
        <v>58</v>
      </c>
      <c r="B59" t="s">
        <v>22</v>
      </c>
      <c r="C59" t="s">
        <v>119</v>
      </c>
      <c r="D59" t="s">
        <v>120</v>
      </c>
      <c r="E59" s="1">
        <v>0.8125</v>
      </c>
      <c r="F59" t="s">
        <v>14</v>
      </c>
      <c r="G59">
        <v>160</v>
      </c>
      <c r="H59">
        <v>161</v>
      </c>
      <c r="I59">
        <v>120</v>
      </c>
      <c r="J59">
        <v>109</v>
      </c>
      <c r="K59">
        <f t="shared" si="0"/>
        <v>-10</v>
      </c>
      <c r="L59">
        <f t="shared" si="1"/>
        <v>8.2674335010783605E-3</v>
      </c>
      <c r="M59">
        <f t="shared" si="2"/>
        <v>4.894859813084107E-2</v>
      </c>
      <c r="N59">
        <f t="shared" si="3"/>
        <v>0.10874370508804461</v>
      </c>
    </row>
    <row r="60" spans="1:14" x14ac:dyDescent="0.35">
      <c r="A60">
        <v>59</v>
      </c>
      <c r="B60" t="s">
        <v>25</v>
      </c>
      <c r="C60" t="s">
        <v>121</v>
      </c>
      <c r="D60" t="s">
        <v>122</v>
      </c>
      <c r="E60" s="1">
        <v>0.8125</v>
      </c>
      <c r="F60" t="s">
        <v>8</v>
      </c>
      <c r="G60">
        <v>97</v>
      </c>
      <c r="H60">
        <v>103</v>
      </c>
      <c r="I60">
        <v>96</v>
      </c>
      <c r="J60">
        <v>89</v>
      </c>
      <c r="K60">
        <f t="shared" si="0"/>
        <v>-19</v>
      </c>
      <c r="L60">
        <f t="shared" si="1"/>
        <v>7.1890726096333572E-3</v>
      </c>
      <c r="M60">
        <f t="shared" si="2"/>
        <v>0.25916666666666666</v>
      </c>
      <c r="N60">
        <f t="shared" si="3"/>
        <v>0.60237044401733608</v>
      </c>
    </row>
    <row r="61" spans="1:14" x14ac:dyDescent="0.35">
      <c r="A61">
        <v>60</v>
      </c>
      <c r="B61" t="s">
        <v>28</v>
      </c>
      <c r="C61" t="s">
        <v>123</v>
      </c>
      <c r="D61" t="s">
        <v>124</v>
      </c>
      <c r="E61" s="1">
        <v>0.8125</v>
      </c>
      <c r="F61" t="s">
        <v>12</v>
      </c>
      <c r="G61">
        <v>209</v>
      </c>
      <c r="H61">
        <v>155</v>
      </c>
      <c r="I61">
        <v>120</v>
      </c>
      <c r="J61">
        <v>120</v>
      </c>
      <c r="K61">
        <f t="shared" si="0"/>
        <v>2916</v>
      </c>
      <c r="L61">
        <f t="shared" si="1"/>
        <v>0.35885454109753173</v>
      </c>
      <c r="M61">
        <f t="shared" si="2"/>
        <v>0.14835164835164835</v>
      </c>
      <c r="N61">
        <f t="shared" si="3"/>
        <v>0.34215848176200808</v>
      </c>
    </row>
    <row r="62" spans="1:14" x14ac:dyDescent="0.35">
      <c r="A62">
        <v>61</v>
      </c>
      <c r="B62" t="s">
        <v>5</v>
      </c>
      <c r="C62" t="s">
        <v>125</v>
      </c>
      <c r="D62" t="s">
        <v>126</v>
      </c>
      <c r="E62" s="1">
        <v>0.8125</v>
      </c>
      <c r="F62" t="s">
        <v>21</v>
      </c>
      <c r="G62">
        <v>177</v>
      </c>
      <c r="H62">
        <v>123</v>
      </c>
      <c r="I62">
        <v>120</v>
      </c>
      <c r="J62">
        <v>120</v>
      </c>
      <c r="K62">
        <f t="shared" si="0"/>
        <v>2916</v>
      </c>
      <c r="L62">
        <f t="shared" si="1"/>
        <v>0.35885454109753173</v>
      </c>
      <c r="M62">
        <f t="shared" si="2"/>
        <v>0.18</v>
      </c>
      <c r="N62">
        <f t="shared" si="3"/>
        <v>0.41647403762965646</v>
      </c>
    </row>
    <row r="63" spans="1:14" x14ac:dyDescent="0.35">
      <c r="A63">
        <v>62</v>
      </c>
      <c r="B63" t="s">
        <v>9</v>
      </c>
      <c r="C63" t="s">
        <v>127</v>
      </c>
      <c r="D63" t="s">
        <v>128</v>
      </c>
      <c r="E63" s="1">
        <v>0.64583333333333337</v>
      </c>
      <c r="F63" t="s">
        <v>8</v>
      </c>
      <c r="G63">
        <v>133</v>
      </c>
      <c r="H63">
        <v>137</v>
      </c>
      <c r="I63">
        <v>120</v>
      </c>
      <c r="J63">
        <v>115</v>
      </c>
      <c r="K63">
        <f t="shared" si="0"/>
        <v>11</v>
      </c>
      <c r="L63">
        <f t="shared" si="1"/>
        <v>1.0783608914450037E-2</v>
      </c>
      <c r="M63">
        <f t="shared" si="2"/>
        <v>3.5648148148148186E-2</v>
      </c>
      <c r="N63">
        <f t="shared" si="3"/>
        <v>7.751205218124442E-2</v>
      </c>
    </row>
    <row r="64" spans="1:14" x14ac:dyDescent="0.35">
      <c r="A64">
        <v>63</v>
      </c>
      <c r="B64" t="s">
        <v>9</v>
      </c>
      <c r="C64" t="s">
        <v>127</v>
      </c>
      <c r="D64" t="s">
        <v>129</v>
      </c>
      <c r="E64" s="1">
        <v>0.8125</v>
      </c>
      <c r="F64" t="s">
        <v>12</v>
      </c>
      <c r="G64">
        <v>178</v>
      </c>
      <c r="H64">
        <v>154</v>
      </c>
      <c r="I64">
        <v>120</v>
      </c>
      <c r="J64">
        <v>120</v>
      </c>
      <c r="K64">
        <f t="shared" si="0"/>
        <v>576</v>
      </c>
      <c r="L64">
        <f t="shared" si="1"/>
        <v>7.8480709321830822E-2</v>
      </c>
      <c r="M64">
        <f t="shared" si="2"/>
        <v>7.2289156626506021E-2</v>
      </c>
      <c r="N64">
        <f t="shared" si="3"/>
        <v>0.16355119073973562</v>
      </c>
    </row>
    <row r="65" spans="1:14" x14ac:dyDescent="0.35">
      <c r="A65">
        <v>64</v>
      </c>
      <c r="B65" t="s">
        <v>15</v>
      </c>
      <c r="C65" t="s">
        <v>130</v>
      </c>
      <c r="D65" t="s">
        <v>131</v>
      </c>
      <c r="E65" s="1">
        <v>0.8125</v>
      </c>
      <c r="F65" t="s">
        <v>14</v>
      </c>
      <c r="G65">
        <v>159</v>
      </c>
      <c r="H65">
        <v>142</v>
      </c>
      <c r="I65">
        <v>120</v>
      </c>
      <c r="J65">
        <v>120</v>
      </c>
      <c r="K65">
        <f t="shared" si="0"/>
        <v>289</v>
      </c>
      <c r="L65">
        <f t="shared" si="1"/>
        <v>4.4092978672417925E-2</v>
      </c>
      <c r="M65">
        <f t="shared" si="2"/>
        <v>5.647840531561462E-2</v>
      </c>
      <c r="N65">
        <f t="shared" si="3"/>
        <v>0.12642493577993766</v>
      </c>
    </row>
    <row r="66" spans="1:14" x14ac:dyDescent="0.35">
      <c r="A66">
        <v>65</v>
      </c>
      <c r="B66" t="s">
        <v>18</v>
      </c>
      <c r="C66" t="s">
        <v>132</v>
      </c>
      <c r="D66" t="s">
        <v>133</v>
      </c>
      <c r="E66" s="1">
        <v>0.8125</v>
      </c>
      <c r="F66" t="s">
        <v>8</v>
      </c>
      <c r="G66">
        <v>193</v>
      </c>
      <c r="H66">
        <v>190</v>
      </c>
      <c r="I66">
        <v>120</v>
      </c>
      <c r="J66">
        <v>120</v>
      </c>
      <c r="K66">
        <f t="shared" si="0"/>
        <v>9</v>
      </c>
      <c r="L66">
        <f t="shared" si="1"/>
        <v>1.054397316079559E-2</v>
      </c>
      <c r="M66">
        <f t="shared" si="2"/>
        <v>7.832898172323759E-3</v>
      </c>
      <c r="N66">
        <f t="shared" si="3"/>
        <v>1.2197252013487569E-2</v>
      </c>
    </row>
    <row r="67" spans="1:14" x14ac:dyDescent="0.35">
      <c r="A67">
        <v>66</v>
      </c>
      <c r="B67" t="s">
        <v>22</v>
      </c>
      <c r="C67" t="s">
        <v>134</v>
      </c>
      <c r="D67" t="s">
        <v>135</v>
      </c>
      <c r="E67" s="1">
        <v>0.8125</v>
      </c>
      <c r="F67" t="s">
        <v>14</v>
      </c>
      <c r="G67">
        <v>210</v>
      </c>
      <c r="H67">
        <v>208</v>
      </c>
      <c r="I67">
        <v>120</v>
      </c>
      <c r="J67">
        <v>120</v>
      </c>
      <c r="K67">
        <f t="shared" ref="K67:K75" si="4">(G67-H67)^2+(I67+J67)-240</f>
        <v>4</v>
      </c>
      <c r="L67">
        <f t="shared" ref="L67:L75" si="5">(K67-$K$79)/($K$80-$K$79)</f>
        <v>9.9448837766594779E-3</v>
      </c>
      <c r="M67">
        <f t="shared" ref="M67:M75" si="6">(ABS(G67-H67)/(G67+H67))+(1-(I67+J67)/240)</f>
        <v>4.7846889952153108E-3</v>
      </c>
      <c r="N67">
        <f t="shared" ref="N67:N75" si="7">(M67-$M$79)/($M$80-$M$79)</f>
        <v>5.0395535047413837E-3</v>
      </c>
    </row>
    <row r="68" spans="1:14" x14ac:dyDescent="0.35">
      <c r="A68">
        <v>67</v>
      </c>
      <c r="B68" t="s">
        <v>25</v>
      </c>
      <c r="C68" t="s">
        <v>136</v>
      </c>
      <c r="D68" t="s">
        <v>137</v>
      </c>
      <c r="E68" s="1">
        <v>0.8125</v>
      </c>
      <c r="F68" t="s">
        <v>8</v>
      </c>
      <c r="G68">
        <v>168</v>
      </c>
      <c r="H68">
        <v>170</v>
      </c>
      <c r="I68">
        <v>120</v>
      </c>
      <c r="J68">
        <v>112</v>
      </c>
      <c r="K68">
        <f t="shared" si="4"/>
        <v>-4</v>
      </c>
      <c r="L68">
        <f t="shared" si="5"/>
        <v>8.986340762041696E-3</v>
      </c>
      <c r="M68">
        <f t="shared" si="6"/>
        <v>3.9250493096646938E-2</v>
      </c>
      <c r="N68">
        <f t="shared" si="7"/>
        <v>8.5970952987493618E-2</v>
      </c>
    </row>
    <row r="69" spans="1:14" x14ac:dyDescent="0.35">
      <c r="A69">
        <v>68</v>
      </c>
      <c r="B69" t="s">
        <v>28</v>
      </c>
      <c r="C69" t="s">
        <v>138</v>
      </c>
      <c r="D69" t="s">
        <v>139</v>
      </c>
      <c r="E69" s="1">
        <v>0.8125</v>
      </c>
      <c r="F69" t="s">
        <v>12</v>
      </c>
      <c r="G69">
        <v>150</v>
      </c>
      <c r="H69">
        <v>151</v>
      </c>
      <c r="I69">
        <v>120</v>
      </c>
      <c r="J69">
        <v>118</v>
      </c>
      <c r="K69">
        <f t="shared" si="4"/>
        <v>-1</v>
      </c>
      <c r="L69">
        <f t="shared" si="5"/>
        <v>9.3457943925233638E-3</v>
      </c>
      <c r="M69">
        <f t="shared" si="6"/>
        <v>1.1655592469545929E-2</v>
      </c>
      <c r="N69">
        <f t="shared" si="7"/>
        <v>2.1173569477558444E-2</v>
      </c>
    </row>
    <row r="70" spans="1:14" x14ac:dyDescent="0.35">
      <c r="A70">
        <v>69</v>
      </c>
      <c r="B70" t="s">
        <v>5</v>
      </c>
      <c r="C70" t="s">
        <v>140</v>
      </c>
      <c r="D70" t="s">
        <v>141</v>
      </c>
      <c r="E70" s="1">
        <v>0.8125</v>
      </c>
      <c r="F70" t="s">
        <v>8</v>
      </c>
      <c r="G70">
        <v>159</v>
      </c>
      <c r="H70">
        <v>160</v>
      </c>
      <c r="I70">
        <v>120</v>
      </c>
      <c r="J70">
        <v>115</v>
      </c>
      <c r="K70">
        <f t="shared" si="4"/>
        <v>-4</v>
      </c>
      <c r="L70">
        <f t="shared" si="5"/>
        <v>8.986340762041696E-3</v>
      </c>
      <c r="M70">
        <f t="shared" si="6"/>
        <v>2.3968129571577883E-2</v>
      </c>
      <c r="N70">
        <f t="shared" si="7"/>
        <v>5.0085439803234835E-2</v>
      </c>
    </row>
    <row r="71" spans="1:14" x14ac:dyDescent="0.35">
      <c r="A71">
        <v>70</v>
      </c>
      <c r="B71" t="s">
        <v>9</v>
      </c>
      <c r="C71" t="s">
        <v>142</v>
      </c>
      <c r="D71" t="s">
        <v>143</v>
      </c>
      <c r="E71" s="1">
        <v>0.8125</v>
      </c>
      <c r="F71" t="s">
        <v>8</v>
      </c>
      <c r="G71">
        <v>157</v>
      </c>
      <c r="H71">
        <v>160</v>
      </c>
      <c r="I71">
        <v>120</v>
      </c>
      <c r="J71">
        <v>91</v>
      </c>
      <c r="K71">
        <f t="shared" si="4"/>
        <v>-20</v>
      </c>
      <c r="L71">
        <f t="shared" si="5"/>
        <v>7.0692547328061349E-3</v>
      </c>
      <c r="M71">
        <f t="shared" si="6"/>
        <v>0.13029705573080969</v>
      </c>
      <c r="N71">
        <f t="shared" si="7"/>
        <v>0.29976331687349322</v>
      </c>
    </row>
    <row r="72" spans="1:14" x14ac:dyDescent="0.35">
      <c r="A72">
        <v>71</v>
      </c>
      <c r="B72" t="s">
        <v>18</v>
      </c>
      <c r="C72" t="s">
        <v>144</v>
      </c>
      <c r="D72" t="s">
        <v>145</v>
      </c>
      <c r="E72" s="1">
        <v>0.8125</v>
      </c>
      <c r="F72" t="s">
        <v>146</v>
      </c>
      <c r="G72">
        <v>191</v>
      </c>
      <c r="H72">
        <v>188</v>
      </c>
      <c r="I72">
        <v>117</v>
      </c>
      <c r="J72">
        <v>120</v>
      </c>
      <c r="K72">
        <f t="shared" si="4"/>
        <v>6</v>
      </c>
      <c r="L72">
        <f t="shared" si="5"/>
        <v>1.0184519530313923E-2</v>
      </c>
      <c r="M72">
        <f t="shared" si="6"/>
        <v>2.0415567282321856E-2</v>
      </c>
      <c r="N72">
        <f t="shared" si="7"/>
        <v>4.1743436901663253E-2</v>
      </c>
    </row>
    <row r="73" spans="1:14" x14ac:dyDescent="0.35">
      <c r="A73">
        <v>72</v>
      </c>
      <c r="B73" t="s">
        <v>22</v>
      </c>
      <c r="C73" t="s">
        <v>147</v>
      </c>
      <c r="D73" t="s">
        <v>148</v>
      </c>
      <c r="E73" s="1">
        <v>0.8125</v>
      </c>
      <c r="F73" t="s">
        <v>146</v>
      </c>
      <c r="G73">
        <v>193</v>
      </c>
      <c r="H73">
        <v>207</v>
      </c>
      <c r="I73">
        <v>120</v>
      </c>
      <c r="J73">
        <v>120</v>
      </c>
      <c r="K73">
        <f t="shared" si="4"/>
        <v>196</v>
      </c>
      <c r="L73">
        <f t="shared" si="5"/>
        <v>3.2949916127486219E-2</v>
      </c>
      <c r="M73">
        <f t="shared" si="6"/>
        <v>3.5000000000000003E-2</v>
      </c>
      <c r="N73">
        <f t="shared" si="7"/>
        <v>7.5990093298538189E-2</v>
      </c>
    </row>
    <row r="74" spans="1:14" x14ac:dyDescent="0.35">
      <c r="A74">
        <v>73</v>
      </c>
      <c r="B74" t="s">
        <v>28</v>
      </c>
      <c r="C74" t="s">
        <v>149</v>
      </c>
      <c r="D74" t="s">
        <v>150</v>
      </c>
      <c r="E74" s="1">
        <v>0.8125</v>
      </c>
      <c r="F74" t="s">
        <v>151</v>
      </c>
      <c r="G74">
        <v>161</v>
      </c>
      <c r="H74">
        <v>157</v>
      </c>
      <c r="I74">
        <v>109</v>
      </c>
      <c r="J74">
        <v>120</v>
      </c>
      <c r="K74">
        <f t="shared" si="4"/>
        <v>5</v>
      </c>
      <c r="L74">
        <f t="shared" si="5"/>
        <v>1.0064701653486701E-2</v>
      </c>
      <c r="M74">
        <f t="shared" si="6"/>
        <v>5.8411949685534537E-2</v>
      </c>
      <c r="N74">
        <f t="shared" si="7"/>
        <v>0.13096521725310703</v>
      </c>
    </row>
    <row r="75" spans="1:14" x14ac:dyDescent="0.35">
      <c r="A75">
        <v>74</v>
      </c>
      <c r="B75" t="s">
        <v>9</v>
      </c>
      <c r="C75" t="s">
        <v>152</v>
      </c>
      <c r="D75" t="s">
        <v>153</v>
      </c>
      <c r="E75" s="1">
        <v>0.8125</v>
      </c>
      <c r="F75" t="s">
        <v>151</v>
      </c>
      <c r="G75">
        <v>133</v>
      </c>
      <c r="H75">
        <v>130</v>
      </c>
      <c r="I75">
        <v>109</v>
      </c>
      <c r="J75">
        <v>120</v>
      </c>
      <c r="K75">
        <f t="shared" si="4"/>
        <v>-2</v>
      </c>
      <c r="L75">
        <f t="shared" si="5"/>
        <v>9.2259765156961424E-3</v>
      </c>
      <c r="M75">
        <f t="shared" si="6"/>
        <v>5.724017743979716E-2</v>
      </c>
      <c r="N75">
        <f t="shared" si="7"/>
        <v>0.12821370252147674</v>
      </c>
    </row>
    <row r="79" spans="1:14" x14ac:dyDescent="0.35">
      <c r="J79" t="s">
        <v>663</v>
      </c>
      <c r="K79">
        <f>MIN(K2:K75)</f>
        <v>-79</v>
      </c>
      <c r="M79">
        <f>MIN(M2:M75)</f>
        <v>2.6385224274406332E-3</v>
      </c>
    </row>
    <row r="80" spans="1:14" x14ac:dyDescent="0.35">
      <c r="J80" t="s">
        <v>664</v>
      </c>
      <c r="K80">
        <f>MAX(K2:K75)</f>
        <v>8267</v>
      </c>
      <c r="M80">
        <f>MAX(M2:M75)</f>
        <v>0.42850294985250736</v>
      </c>
    </row>
    <row r="82" spans="10:14" x14ac:dyDescent="0.35">
      <c r="J82" t="s">
        <v>154</v>
      </c>
      <c r="K82">
        <f>AVERAGE(K2:K75)</f>
        <v>646.71621621621625</v>
      </c>
      <c r="L82">
        <f>AVERAGE(L2:L75)</f>
        <v>8.6953776206112679E-2</v>
      </c>
      <c r="M82">
        <f>AVERAGE(M2:M75)</f>
        <v>8.312675600253043E-2</v>
      </c>
      <c r="N82">
        <f>AVERAGE(N2:N75)</f>
        <v>0.18899966372338567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7"/>
  <sheetViews>
    <sheetView zoomScale="70" zoomScaleNormal="70" workbookViewId="0">
      <selection activeCell="P1" sqref="P1"/>
    </sheetView>
  </sheetViews>
  <sheetFormatPr defaultRowHeight="14.5" x14ac:dyDescent="0.35"/>
  <cols>
    <col min="2" max="2" width="16.81640625" bestFit="1" customWidth="1"/>
    <col min="3" max="3" width="31.54296875" bestFit="1" customWidth="1"/>
    <col min="4" max="4" width="38.08984375" bestFit="1" customWidth="1"/>
    <col min="6" max="6" width="10.6328125" bestFit="1" customWidth="1"/>
    <col min="11" max="11" width="16.54296875" bestFit="1" customWidth="1"/>
    <col min="12" max="12" width="15.1796875" bestFit="1" customWidth="1"/>
    <col min="14" max="14" width="19.54296875" bestFit="1" customWidth="1"/>
  </cols>
  <sheetData>
    <row r="1" spans="1:15" s="2" customFormat="1" x14ac:dyDescent="0.35">
      <c r="A1" s="2" t="s">
        <v>155</v>
      </c>
      <c r="B1" s="2" t="s">
        <v>1</v>
      </c>
      <c r="C1" s="2" t="s">
        <v>4</v>
      </c>
      <c r="D1" s="2" t="s">
        <v>2</v>
      </c>
      <c r="E1" s="2" t="s">
        <v>156</v>
      </c>
      <c r="F1" s="2" t="s">
        <v>157</v>
      </c>
      <c r="G1" s="2" t="s">
        <v>652</v>
      </c>
      <c r="H1" s="2" t="s">
        <v>653</v>
      </c>
      <c r="I1" s="2" t="s">
        <v>654</v>
      </c>
      <c r="J1" s="2" t="s">
        <v>655</v>
      </c>
      <c r="K1" s="2" t="s">
        <v>656</v>
      </c>
      <c r="L1" s="2" t="s">
        <v>665</v>
      </c>
      <c r="M1" s="2" t="s">
        <v>668</v>
      </c>
      <c r="N1" s="2" t="s">
        <v>669</v>
      </c>
    </row>
    <row r="2" spans="1:15" x14ac:dyDescent="0.35">
      <c r="A2">
        <v>1</v>
      </c>
      <c r="B2" t="s">
        <v>158</v>
      </c>
      <c r="C2" t="s">
        <v>159</v>
      </c>
      <c r="D2" t="s">
        <v>160</v>
      </c>
      <c r="E2" t="s">
        <v>161</v>
      </c>
      <c r="F2" s="1">
        <v>0.80208333333333337</v>
      </c>
      <c r="G2">
        <v>213</v>
      </c>
      <c r="H2">
        <v>61</v>
      </c>
      <c r="I2">
        <v>120</v>
      </c>
      <c r="J2">
        <v>67</v>
      </c>
      <c r="K2">
        <f>(G2-H2)^2+(I2+J2)-240</f>
        <v>23051</v>
      </c>
      <c r="L2">
        <f>(K2-$K$65)/($K$66-$K$65)</f>
        <v>1</v>
      </c>
      <c r="M2">
        <f>(ABS(G2-H2)/(G2+H2))+(1-(I2+J2)/240)</f>
        <v>0.77557785888077857</v>
      </c>
      <c r="N2">
        <f>(M2-$M$65)/($M$66-$M$65)</f>
        <v>1</v>
      </c>
    </row>
    <row r="3" spans="1:15" x14ac:dyDescent="0.35">
      <c r="A3">
        <v>2</v>
      </c>
      <c r="B3" t="s">
        <v>162</v>
      </c>
      <c r="C3" t="s">
        <v>163</v>
      </c>
      <c r="D3" t="s">
        <v>164</v>
      </c>
      <c r="E3" t="s">
        <v>161</v>
      </c>
      <c r="F3" s="1">
        <v>0.80208333333333337</v>
      </c>
      <c r="G3">
        <v>140</v>
      </c>
      <c r="H3">
        <v>141</v>
      </c>
      <c r="I3">
        <v>120</v>
      </c>
      <c r="J3">
        <v>103</v>
      </c>
      <c r="K3">
        <f t="shared" ref="K3:K29" si="0">(G3-H3)^2+(I3+J3)-240</f>
        <v>-16</v>
      </c>
      <c r="L3">
        <f>(K3-$K$65)/($K$66-$K$65)</f>
        <v>8.6628838740416679E-4</v>
      </c>
      <c r="M3">
        <f t="shared" ref="M3:M62" si="1">(ABS(G3-H3)/(G3+H3))+(1-(I3+J3)/240)</f>
        <v>7.4392052194543271E-2</v>
      </c>
      <c r="N3">
        <f t="shared" ref="N3:N62" si="2">(M3-$M$65)/($M$66-$M$65)</f>
        <v>9.2466489821547176E-2</v>
      </c>
    </row>
    <row r="4" spans="1:15" x14ac:dyDescent="0.35">
      <c r="A4">
        <v>3</v>
      </c>
      <c r="B4" t="s">
        <v>165</v>
      </c>
      <c r="C4" t="s">
        <v>166</v>
      </c>
      <c r="D4" t="s">
        <v>167</v>
      </c>
      <c r="E4" t="s">
        <v>161</v>
      </c>
      <c r="F4" s="1">
        <v>0.80208333333333337</v>
      </c>
      <c r="G4">
        <v>153</v>
      </c>
      <c r="H4">
        <v>151</v>
      </c>
      <c r="I4">
        <v>120</v>
      </c>
      <c r="J4">
        <v>120</v>
      </c>
      <c r="K4">
        <f t="shared" si="0"/>
        <v>4</v>
      </c>
      <c r="L4">
        <f t="shared" ref="L4:L62" si="3">(K4-$K$65)/($K$66-$K$65)</f>
        <v>1.7325767748083336E-3</v>
      </c>
      <c r="M4">
        <f t="shared" si="1"/>
        <v>6.5789473684210523E-3</v>
      </c>
      <c r="N4">
        <f t="shared" si="2"/>
        <v>4.697079100304466E-3</v>
      </c>
    </row>
    <row r="5" spans="1:15" x14ac:dyDescent="0.35">
      <c r="A5">
        <v>4</v>
      </c>
      <c r="B5" t="s">
        <v>168</v>
      </c>
      <c r="C5" t="s">
        <v>169</v>
      </c>
      <c r="D5" t="s">
        <v>170</v>
      </c>
      <c r="E5" t="s">
        <v>171</v>
      </c>
      <c r="F5" s="1">
        <v>0.77430555555555547</v>
      </c>
      <c r="G5">
        <v>144</v>
      </c>
      <c r="H5">
        <v>130</v>
      </c>
      <c r="I5">
        <v>120</v>
      </c>
      <c r="J5">
        <v>120</v>
      </c>
      <c r="K5">
        <f t="shared" si="0"/>
        <v>196</v>
      </c>
      <c r="L5">
        <f t="shared" si="3"/>
        <v>1.0048945293888336E-2</v>
      </c>
      <c r="M5">
        <f t="shared" si="1"/>
        <v>5.1094890510948905E-2</v>
      </c>
      <c r="N5">
        <f t="shared" si="2"/>
        <v>6.2313348217287151E-2</v>
      </c>
    </row>
    <row r="6" spans="1:15" x14ac:dyDescent="0.35">
      <c r="A6">
        <v>5</v>
      </c>
      <c r="B6" t="s">
        <v>168</v>
      </c>
      <c r="C6" t="s">
        <v>172</v>
      </c>
      <c r="D6" t="s">
        <v>173</v>
      </c>
      <c r="E6" t="s">
        <v>171</v>
      </c>
      <c r="F6" s="1">
        <v>0.77430555555555547</v>
      </c>
      <c r="G6">
        <v>157</v>
      </c>
      <c r="H6">
        <v>151</v>
      </c>
      <c r="I6">
        <v>120</v>
      </c>
      <c r="J6">
        <v>119</v>
      </c>
      <c r="K6">
        <f t="shared" si="0"/>
        <v>35</v>
      </c>
      <c r="L6">
        <f t="shared" si="3"/>
        <v>3.0753237752847921E-3</v>
      </c>
      <c r="M6">
        <f t="shared" si="1"/>
        <v>2.3647186147186132E-2</v>
      </c>
      <c r="N6">
        <f t="shared" si="2"/>
        <v>2.6788225988547291E-2</v>
      </c>
    </row>
    <row r="7" spans="1:15" x14ac:dyDescent="0.35">
      <c r="A7">
        <v>6</v>
      </c>
      <c r="B7" t="s">
        <v>174</v>
      </c>
      <c r="C7" t="s">
        <v>175</v>
      </c>
      <c r="D7" t="s">
        <v>176</v>
      </c>
      <c r="E7" t="s">
        <v>177</v>
      </c>
      <c r="F7" s="1">
        <v>0.78125</v>
      </c>
      <c r="G7">
        <v>149</v>
      </c>
      <c r="H7">
        <v>100</v>
      </c>
      <c r="I7">
        <v>114</v>
      </c>
      <c r="J7">
        <v>112</v>
      </c>
      <c r="K7">
        <f t="shared" si="0"/>
        <v>2387</v>
      </c>
      <c r="L7">
        <f t="shared" si="3"/>
        <v>0.10495083813401482</v>
      </c>
      <c r="M7">
        <f t="shared" si="1"/>
        <v>0.25512048192771086</v>
      </c>
      <c r="N7">
        <f t="shared" si="2"/>
        <v>0.32638038919141193</v>
      </c>
    </row>
    <row r="8" spans="1:15" x14ac:dyDescent="0.35">
      <c r="A8">
        <v>7</v>
      </c>
      <c r="B8" t="s">
        <v>178</v>
      </c>
      <c r="C8" t="s">
        <v>179</v>
      </c>
      <c r="D8" t="s">
        <v>180</v>
      </c>
      <c r="E8" t="s">
        <v>161</v>
      </c>
      <c r="F8" s="1">
        <v>0.80208333333333337</v>
      </c>
      <c r="G8">
        <v>165</v>
      </c>
      <c r="H8">
        <v>161</v>
      </c>
      <c r="I8">
        <v>120</v>
      </c>
      <c r="J8">
        <v>120</v>
      </c>
      <c r="K8">
        <f t="shared" si="0"/>
        <v>16</v>
      </c>
      <c r="L8">
        <f t="shared" si="3"/>
        <v>2.2523498072508337E-3</v>
      </c>
      <c r="M8">
        <f t="shared" si="1"/>
        <v>1.2269938650306749E-2</v>
      </c>
      <c r="N8">
        <f t="shared" si="2"/>
        <v>1.2062837570021773E-2</v>
      </c>
    </row>
    <row r="9" spans="1:15" x14ac:dyDescent="0.35">
      <c r="A9">
        <v>8</v>
      </c>
      <c r="B9" t="s">
        <v>181</v>
      </c>
      <c r="C9" t="s">
        <v>159</v>
      </c>
      <c r="D9" t="s">
        <v>182</v>
      </c>
      <c r="E9" t="s">
        <v>177</v>
      </c>
      <c r="F9" s="1">
        <v>0.78125</v>
      </c>
      <c r="G9">
        <v>213</v>
      </c>
      <c r="H9">
        <v>151</v>
      </c>
      <c r="I9">
        <v>120</v>
      </c>
      <c r="J9">
        <v>108</v>
      </c>
      <c r="K9">
        <f t="shared" si="0"/>
        <v>3832</v>
      </c>
      <c r="L9">
        <f t="shared" si="3"/>
        <v>0.16754017412396588</v>
      </c>
      <c r="M9">
        <f t="shared" si="1"/>
        <v>0.22032967032967038</v>
      </c>
      <c r="N9">
        <f t="shared" si="2"/>
        <v>0.28135120139204239</v>
      </c>
    </row>
    <row r="10" spans="1:15" x14ac:dyDescent="0.35">
      <c r="A10">
        <v>9</v>
      </c>
      <c r="B10" t="s">
        <v>181</v>
      </c>
      <c r="C10" t="s">
        <v>172</v>
      </c>
      <c r="D10" t="s">
        <v>183</v>
      </c>
      <c r="E10" t="s">
        <v>184</v>
      </c>
      <c r="F10" s="1">
        <v>0.77083333333333337</v>
      </c>
      <c r="G10">
        <v>195</v>
      </c>
      <c r="H10">
        <v>146</v>
      </c>
      <c r="I10">
        <v>120</v>
      </c>
      <c r="J10">
        <v>107</v>
      </c>
      <c r="K10">
        <f t="shared" si="0"/>
        <v>2388</v>
      </c>
      <c r="L10">
        <f t="shared" si="3"/>
        <v>0.10499415255338503</v>
      </c>
      <c r="M10">
        <f t="shared" si="1"/>
        <v>0.19786168132942331</v>
      </c>
      <c r="N10">
        <f t="shared" si="2"/>
        <v>0.25227124465360062</v>
      </c>
      <c r="O10" t="s">
        <v>670</v>
      </c>
    </row>
    <row r="11" spans="1:15" x14ac:dyDescent="0.35">
      <c r="A11">
        <v>10</v>
      </c>
      <c r="B11" t="s">
        <v>185</v>
      </c>
      <c r="C11" t="s">
        <v>186</v>
      </c>
      <c r="D11" t="s">
        <v>187</v>
      </c>
      <c r="E11" t="s">
        <v>161</v>
      </c>
      <c r="F11" s="1">
        <v>0.80208333333333337</v>
      </c>
      <c r="G11">
        <v>151</v>
      </c>
      <c r="H11">
        <v>155</v>
      </c>
      <c r="I11">
        <v>120</v>
      </c>
      <c r="J11">
        <v>103</v>
      </c>
      <c r="K11">
        <f t="shared" si="0"/>
        <v>-1</v>
      </c>
      <c r="L11">
        <f t="shared" si="3"/>
        <v>1.5160046779572919E-3</v>
      </c>
      <c r="M11">
        <f t="shared" si="1"/>
        <v>8.39052287581699E-2</v>
      </c>
      <c r="N11">
        <f t="shared" si="2"/>
        <v>0.10477924121698262</v>
      </c>
    </row>
    <row r="12" spans="1:15" x14ac:dyDescent="0.35">
      <c r="A12">
        <v>11</v>
      </c>
      <c r="B12" t="s">
        <v>188</v>
      </c>
      <c r="C12" t="s">
        <v>189</v>
      </c>
      <c r="D12" t="s">
        <v>190</v>
      </c>
      <c r="E12" t="s">
        <v>191</v>
      </c>
      <c r="F12" s="1">
        <v>0.76041666666666663</v>
      </c>
      <c r="G12">
        <v>140</v>
      </c>
      <c r="H12">
        <v>141</v>
      </c>
      <c r="I12">
        <v>120</v>
      </c>
      <c r="J12">
        <v>101</v>
      </c>
      <c r="K12">
        <f t="shared" si="0"/>
        <v>-18</v>
      </c>
      <c r="L12">
        <f t="shared" si="3"/>
        <v>7.7965954866375021E-4</v>
      </c>
      <c r="M12">
        <f t="shared" si="1"/>
        <v>8.2725385527876685E-2</v>
      </c>
      <c r="N12">
        <f t="shared" si="2"/>
        <v>0.10325218910320898</v>
      </c>
    </row>
    <row r="13" spans="1:15" x14ac:dyDescent="0.35">
      <c r="A13">
        <v>12</v>
      </c>
      <c r="B13" t="s">
        <v>192</v>
      </c>
      <c r="C13" t="s">
        <v>193</v>
      </c>
      <c r="D13" t="s">
        <v>194</v>
      </c>
      <c r="E13" t="s">
        <v>161</v>
      </c>
      <c r="F13" s="1">
        <v>0.80208333333333337</v>
      </c>
      <c r="G13">
        <v>182</v>
      </c>
      <c r="H13">
        <v>129</v>
      </c>
      <c r="I13">
        <v>120</v>
      </c>
      <c r="J13">
        <v>114</v>
      </c>
      <c r="K13">
        <f t="shared" si="0"/>
        <v>2803</v>
      </c>
      <c r="L13">
        <f t="shared" si="3"/>
        <v>0.12296963659202148</v>
      </c>
      <c r="M13">
        <f t="shared" si="1"/>
        <v>0.19541800643086818</v>
      </c>
      <c r="N13">
        <f t="shared" si="2"/>
        <v>0.24910843554184531</v>
      </c>
    </row>
    <row r="14" spans="1:15" x14ac:dyDescent="0.35">
      <c r="A14">
        <v>13</v>
      </c>
      <c r="B14" t="s">
        <v>195</v>
      </c>
      <c r="C14" t="s">
        <v>179</v>
      </c>
      <c r="D14" t="s">
        <v>196</v>
      </c>
      <c r="E14" t="s">
        <v>161</v>
      </c>
      <c r="F14" s="1">
        <v>0.80208333333333337</v>
      </c>
      <c r="G14">
        <v>177</v>
      </c>
      <c r="H14">
        <v>182</v>
      </c>
      <c r="I14">
        <v>120</v>
      </c>
      <c r="J14">
        <v>118</v>
      </c>
      <c r="K14">
        <f t="shared" si="0"/>
        <v>23</v>
      </c>
      <c r="L14">
        <f t="shared" si="3"/>
        <v>2.5555507428422922E-3</v>
      </c>
      <c r="M14">
        <f t="shared" si="1"/>
        <v>2.2260909935004611E-2</v>
      </c>
      <c r="N14">
        <f t="shared" si="2"/>
        <v>2.499399098703798E-2</v>
      </c>
    </row>
    <row r="15" spans="1:15" x14ac:dyDescent="0.35">
      <c r="A15">
        <v>14</v>
      </c>
      <c r="B15" t="s">
        <v>197</v>
      </c>
      <c r="C15" t="s">
        <v>198</v>
      </c>
      <c r="D15" t="s">
        <v>199</v>
      </c>
      <c r="E15" t="s">
        <v>200</v>
      </c>
      <c r="F15" s="1">
        <v>0.77777777777777779</v>
      </c>
      <c r="G15">
        <v>196</v>
      </c>
      <c r="H15">
        <v>143</v>
      </c>
      <c r="I15">
        <v>120</v>
      </c>
      <c r="J15">
        <v>105</v>
      </c>
      <c r="K15">
        <f t="shared" si="0"/>
        <v>2794</v>
      </c>
      <c r="L15">
        <f t="shared" si="3"/>
        <v>0.12257980681768961</v>
      </c>
      <c r="M15">
        <f t="shared" si="1"/>
        <v>0.21884218289085547</v>
      </c>
      <c r="N15">
        <f t="shared" si="2"/>
        <v>0.27942597032800554</v>
      </c>
    </row>
    <row r="16" spans="1:15" x14ac:dyDescent="0.35">
      <c r="A16">
        <v>15</v>
      </c>
      <c r="B16" t="s">
        <v>201</v>
      </c>
      <c r="C16" t="s">
        <v>172</v>
      </c>
      <c r="D16" t="s">
        <v>202</v>
      </c>
      <c r="E16" t="s">
        <v>203</v>
      </c>
      <c r="F16" s="1">
        <v>0.67708333333333337</v>
      </c>
      <c r="G16">
        <v>167</v>
      </c>
      <c r="H16">
        <v>125</v>
      </c>
      <c r="I16">
        <v>120</v>
      </c>
      <c r="J16">
        <v>120</v>
      </c>
      <c r="K16">
        <f t="shared" si="0"/>
        <v>1764</v>
      </c>
      <c r="L16">
        <f t="shared" si="3"/>
        <v>7.7965954866375017E-2</v>
      </c>
      <c r="M16">
        <f t="shared" si="1"/>
        <v>0.14383561643835616</v>
      </c>
      <c r="N16">
        <f t="shared" si="2"/>
        <v>0.18234617793920965</v>
      </c>
    </row>
    <row r="17" spans="1:14" x14ac:dyDescent="0.35">
      <c r="A17">
        <v>16</v>
      </c>
      <c r="B17" t="s">
        <v>204</v>
      </c>
      <c r="C17" t="s">
        <v>159</v>
      </c>
      <c r="D17" t="s">
        <v>205</v>
      </c>
      <c r="E17" t="s">
        <v>161</v>
      </c>
      <c r="F17" s="1">
        <v>0.80208333333333337</v>
      </c>
      <c r="G17">
        <v>147</v>
      </c>
      <c r="H17">
        <v>150</v>
      </c>
      <c r="I17">
        <v>120</v>
      </c>
      <c r="J17">
        <v>116</v>
      </c>
      <c r="K17">
        <f t="shared" si="0"/>
        <v>5</v>
      </c>
      <c r="L17">
        <f t="shared" si="3"/>
        <v>1.7758911941785421E-3</v>
      </c>
      <c r="M17">
        <f t="shared" si="1"/>
        <v>2.6767676767676822E-2</v>
      </c>
      <c r="N17">
        <f t="shared" si="2"/>
        <v>3.0827026801810313E-2</v>
      </c>
    </row>
    <row r="18" spans="1:14" x14ac:dyDescent="0.35">
      <c r="A18">
        <v>17</v>
      </c>
      <c r="B18" t="s">
        <v>206</v>
      </c>
      <c r="C18" t="s">
        <v>166</v>
      </c>
      <c r="D18" t="s">
        <v>207</v>
      </c>
      <c r="E18" t="s">
        <v>161</v>
      </c>
      <c r="F18" s="1">
        <v>0.80208333333333337</v>
      </c>
      <c r="G18">
        <v>206</v>
      </c>
      <c r="H18">
        <v>185</v>
      </c>
      <c r="I18">
        <v>120</v>
      </c>
      <c r="J18">
        <v>120</v>
      </c>
      <c r="K18">
        <f t="shared" si="0"/>
        <v>441</v>
      </c>
      <c r="L18">
        <f t="shared" si="3"/>
        <v>2.066097803958938E-2</v>
      </c>
      <c r="M18">
        <f t="shared" si="1"/>
        <v>5.3708439897698211E-2</v>
      </c>
      <c r="N18">
        <f t="shared" si="2"/>
        <v>6.5696023146477073E-2</v>
      </c>
    </row>
    <row r="19" spans="1:14" x14ac:dyDescent="0.35">
      <c r="A19">
        <v>18</v>
      </c>
      <c r="B19" t="s">
        <v>208</v>
      </c>
      <c r="C19" t="s">
        <v>175</v>
      </c>
      <c r="D19" t="s">
        <v>209</v>
      </c>
      <c r="E19" t="s">
        <v>177</v>
      </c>
      <c r="F19" s="1">
        <v>0.78125</v>
      </c>
      <c r="G19">
        <v>208</v>
      </c>
      <c r="H19">
        <v>169</v>
      </c>
      <c r="I19">
        <v>120</v>
      </c>
      <c r="J19">
        <v>120</v>
      </c>
      <c r="K19">
        <f t="shared" si="0"/>
        <v>1521</v>
      </c>
      <c r="L19">
        <f t="shared" si="3"/>
        <v>6.7440550959414383E-2</v>
      </c>
      <c r="M19">
        <f t="shared" si="1"/>
        <v>0.10344827586206896</v>
      </c>
      <c r="N19">
        <f t="shared" si="2"/>
        <v>0.1300734927101832</v>
      </c>
    </row>
    <row r="20" spans="1:14" x14ac:dyDescent="0.35">
      <c r="A20">
        <v>19</v>
      </c>
      <c r="B20" t="s">
        <v>210</v>
      </c>
      <c r="C20" t="s">
        <v>211</v>
      </c>
      <c r="D20" t="s">
        <v>212</v>
      </c>
      <c r="E20" t="s">
        <v>213</v>
      </c>
      <c r="F20" s="1">
        <v>0.64583333333333337</v>
      </c>
      <c r="G20">
        <v>180</v>
      </c>
      <c r="H20">
        <v>156</v>
      </c>
      <c r="I20">
        <v>120</v>
      </c>
      <c r="J20">
        <v>120</v>
      </c>
      <c r="K20">
        <f t="shared" si="0"/>
        <v>576</v>
      </c>
      <c r="L20">
        <f t="shared" si="3"/>
        <v>2.6508424654567507E-2</v>
      </c>
      <c r="M20">
        <f t="shared" si="1"/>
        <v>7.1428571428571425E-2</v>
      </c>
      <c r="N20">
        <f t="shared" si="2"/>
        <v>8.8630904337295882E-2</v>
      </c>
    </row>
    <row r="21" spans="1:14" x14ac:dyDescent="0.35">
      <c r="A21">
        <v>20</v>
      </c>
      <c r="B21" t="s">
        <v>214</v>
      </c>
      <c r="C21" t="s">
        <v>186</v>
      </c>
      <c r="D21" t="s">
        <v>215</v>
      </c>
      <c r="E21" t="s">
        <v>216</v>
      </c>
      <c r="F21" s="1">
        <v>0.75347222222222221</v>
      </c>
      <c r="G21">
        <v>168</v>
      </c>
      <c r="H21">
        <v>142</v>
      </c>
      <c r="I21">
        <v>96</v>
      </c>
      <c r="J21">
        <v>91</v>
      </c>
      <c r="K21">
        <f t="shared" si="0"/>
        <v>623</v>
      </c>
      <c r="L21">
        <f t="shared" si="3"/>
        <v>2.8544202364967297E-2</v>
      </c>
      <c r="M21">
        <f t="shared" si="1"/>
        <v>0.3047043010752688</v>
      </c>
      <c r="N21">
        <f t="shared" si="2"/>
        <v>0.39055592869883504</v>
      </c>
    </row>
    <row r="22" spans="1:14" x14ac:dyDescent="0.35">
      <c r="A22">
        <v>21</v>
      </c>
      <c r="B22" t="s">
        <v>214</v>
      </c>
      <c r="C22" t="s">
        <v>172</v>
      </c>
      <c r="D22" t="s">
        <v>217</v>
      </c>
      <c r="E22" t="s">
        <v>191</v>
      </c>
      <c r="F22" s="1">
        <v>0.76041666666666663</v>
      </c>
      <c r="G22">
        <v>151</v>
      </c>
      <c r="H22">
        <v>152</v>
      </c>
      <c r="I22">
        <v>120</v>
      </c>
      <c r="J22">
        <v>101</v>
      </c>
      <c r="K22">
        <f t="shared" si="0"/>
        <v>-18</v>
      </c>
      <c r="L22">
        <f t="shared" si="3"/>
        <v>7.7965954866375021E-4</v>
      </c>
      <c r="M22">
        <f t="shared" si="1"/>
        <v>8.2466996699670017E-2</v>
      </c>
      <c r="N22">
        <f t="shared" si="2"/>
        <v>0.10291776059935562</v>
      </c>
    </row>
    <row r="23" spans="1:14" x14ac:dyDescent="0.35">
      <c r="A23">
        <v>22</v>
      </c>
      <c r="B23" t="s">
        <v>218</v>
      </c>
      <c r="C23" t="s">
        <v>193</v>
      </c>
      <c r="D23" t="s">
        <v>219</v>
      </c>
      <c r="E23" t="s">
        <v>216</v>
      </c>
      <c r="F23" s="1">
        <v>0.75347222222222221</v>
      </c>
      <c r="G23">
        <v>175</v>
      </c>
      <c r="H23">
        <v>176</v>
      </c>
      <c r="I23">
        <v>120</v>
      </c>
      <c r="J23">
        <v>111</v>
      </c>
      <c r="K23">
        <f t="shared" si="0"/>
        <v>-8</v>
      </c>
      <c r="L23">
        <f t="shared" si="3"/>
        <v>1.2128037423658337E-3</v>
      </c>
      <c r="M23">
        <f t="shared" si="1"/>
        <v>4.0349002849002828E-2</v>
      </c>
      <c r="N23">
        <f t="shared" si="2"/>
        <v>4.8405118676934859E-2</v>
      </c>
    </row>
    <row r="24" spans="1:14" x14ac:dyDescent="0.35">
      <c r="A24">
        <v>23</v>
      </c>
      <c r="B24" t="s">
        <v>218</v>
      </c>
      <c r="C24" t="s">
        <v>198</v>
      </c>
      <c r="D24" t="s">
        <v>220</v>
      </c>
      <c r="E24" t="s">
        <v>221</v>
      </c>
      <c r="F24" s="1">
        <v>0.83680555555555547</v>
      </c>
      <c r="G24">
        <v>207</v>
      </c>
      <c r="H24">
        <v>187</v>
      </c>
      <c r="I24">
        <v>120</v>
      </c>
      <c r="J24">
        <v>120</v>
      </c>
      <c r="K24">
        <f t="shared" si="0"/>
        <v>400</v>
      </c>
      <c r="L24">
        <f t="shared" si="3"/>
        <v>1.8885086845410837E-2</v>
      </c>
      <c r="M24">
        <f t="shared" si="1"/>
        <v>5.0761421319796954E-2</v>
      </c>
      <c r="N24">
        <f t="shared" si="2"/>
        <v>6.188174440743148E-2</v>
      </c>
    </row>
    <row r="25" spans="1:14" x14ac:dyDescent="0.35">
      <c r="A25">
        <v>24</v>
      </c>
      <c r="B25" t="s">
        <v>222</v>
      </c>
      <c r="C25" t="s">
        <v>163</v>
      </c>
      <c r="D25" t="s">
        <v>223</v>
      </c>
      <c r="E25" t="s">
        <v>161</v>
      </c>
      <c r="F25" s="1">
        <v>0.80208333333333337</v>
      </c>
      <c r="G25">
        <v>200</v>
      </c>
      <c r="H25">
        <v>166</v>
      </c>
      <c r="I25">
        <v>120</v>
      </c>
      <c r="J25">
        <v>120</v>
      </c>
      <c r="K25">
        <f t="shared" si="0"/>
        <v>1156</v>
      </c>
      <c r="L25">
        <f t="shared" si="3"/>
        <v>5.1630787889288342E-2</v>
      </c>
      <c r="M25">
        <f t="shared" si="1"/>
        <v>9.2896174863387984E-2</v>
      </c>
      <c r="N25">
        <f t="shared" si="2"/>
        <v>0.11641607813080379</v>
      </c>
    </row>
    <row r="26" spans="1:14" x14ac:dyDescent="0.35">
      <c r="A26">
        <v>25</v>
      </c>
      <c r="B26" t="s">
        <v>224</v>
      </c>
      <c r="C26" t="s">
        <v>159</v>
      </c>
      <c r="D26" t="s">
        <v>225</v>
      </c>
      <c r="E26" t="s">
        <v>216</v>
      </c>
      <c r="F26" s="1">
        <v>0.75347222222222221</v>
      </c>
      <c r="G26">
        <v>105</v>
      </c>
      <c r="H26">
        <v>106</v>
      </c>
      <c r="I26">
        <v>115</v>
      </c>
      <c r="J26">
        <v>120</v>
      </c>
      <c r="K26">
        <f t="shared" si="0"/>
        <v>-4</v>
      </c>
      <c r="L26">
        <f t="shared" si="3"/>
        <v>1.386061419846667E-3</v>
      </c>
      <c r="M26">
        <f t="shared" si="1"/>
        <v>2.5572669826224366E-2</v>
      </c>
      <c r="N26">
        <f t="shared" si="2"/>
        <v>2.9280348540609773E-2</v>
      </c>
    </row>
    <row r="27" spans="1:14" x14ac:dyDescent="0.35">
      <c r="A27">
        <v>26</v>
      </c>
      <c r="B27" t="s">
        <v>224</v>
      </c>
      <c r="C27" t="s">
        <v>166</v>
      </c>
      <c r="D27" t="s">
        <v>226</v>
      </c>
      <c r="E27" t="s">
        <v>161</v>
      </c>
      <c r="F27" s="1">
        <v>0.80208333333333337</v>
      </c>
      <c r="G27">
        <v>206</v>
      </c>
      <c r="H27">
        <v>121</v>
      </c>
      <c r="I27">
        <v>120</v>
      </c>
      <c r="J27">
        <v>95</v>
      </c>
      <c r="K27">
        <f t="shared" si="0"/>
        <v>7200</v>
      </c>
      <c r="L27">
        <f t="shared" si="3"/>
        <v>0.31342313856282755</v>
      </c>
      <c r="M27">
        <f t="shared" si="1"/>
        <v>0.3641055045871559</v>
      </c>
      <c r="N27">
        <f t="shared" si="2"/>
        <v>0.46743795086459516</v>
      </c>
    </row>
    <row r="28" spans="1:14" x14ac:dyDescent="0.35">
      <c r="A28">
        <v>27</v>
      </c>
      <c r="B28" t="s">
        <v>227</v>
      </c>
      <c r="C28" t="s">
        <v>172</v>
      </c>
      <c r="D28" t="s">
        <v>228</v>
      </c>
      <c r="E28" t="s">
        <v>203</v>
      </c>
      <c r="F28" s="1">
        <v>0.67708333333333337</v>
      </c>
      <c r="G28">
        <v>196</v>
      </c>
      <c r="H28">
        <v>149</v>
      </c>
      <c r="I28">
        <v>120</v>
      </c>
      <c r="J28">
        <v>120</v>
      </c>
      <c r="K28">
        <f t="shared" si="0"/>
        <v>2209</v>
      </c>
      <c r="L28">
        <f t="shared" si="3"/>
        <v>9.7240871486117722E-2</v>
      </c>
      <c r="M28">
        <f t="shared" si="1"/>
        <v>0.13623188405797101</v>
      </c>
      <c r="N28">
        <f t="shared" si="2"/>
        <v>0.1725047894344415</v>
      </c>
    </row>
    <row r="29" spans="1:14" x14ac:dyDescent="0.35">
      <c r="A29">
        <v>28</v>
      </c>
      <c r="B29" t="s">
        <v>229</v>
      </c>
      <c r="C29" t="s">
        <v>175</v>
      </c>
      <c r="D29" t="s">
        <v>230</v>
      </c>
      <c r="E29" t="s">
        <v>177</v>
      </c>
      <c r="F29" s="1">
        <v>0.78125</v>
      </c>
      <c r="G29">
        <v>187</v>
      </c>
      <c r="H29">
        <v>165</v>
      </c>
      <c r="I29">
        <v>120</v>
      </c>
      <c r="J29">
        <v>120</v>
      </c>
      <c r="K29">
        <f t="shared" si="0"/>
        <v>484</v>
      </c>
      <c r="L29">
        <f t="shared" si="3"/>
        <v>2.2523498072508339E-2</v>
      </c>
      <c r="M29">
        <f t="shared" si="1"/>
        <v>6.25E-2</v>
      </c>
      <c r="N29">
        <f t="shared" si="2"/>
        <v>7.7074797964086922E-2</v>
      </c>
    </row>
    <row r="30" spans="1:14" x14ac:dyDescent="0.35">
      <c r="A30">
        <v>29</v>
      </c>
      <c r="B30" t="s">
        <v>231</v>
      </c>
      <c r="C30" t="s">
        <v>193</v>
      </c>
      <c r="D30" t="s">
        <v>232</v>
      </c>
      <c r="E30" t="s">
        <v>233</v>
      </c>
      <c r="F30" s="1">
        <v>0.66666666666666663</v>
      </c>
      <c r="G30">
        <v>150</v>
      </c>
      <c r="H30">
        <v>136</v>
      </c>
      <c r="I30">
        <v>120</v>
      </c>
      <c r="J30">
        <v>120</v>
      </c>
      <c r="K30">
        <f>(G30-H30)^2+(I30+J30)-240</f>
        <v>196</v>
      </c>
      <c r="L30">
        <f>(K30-$K$65)/($K$66-$K$65)</f>
        <v>1.0048945293888336E-2</v>
      </c>
      <c r="M30">
        <f t="shared" si="1"/>
        <v>4.8951048951048952E-2</v>
      </c>
      <c r="N30">
        <f t="shared" si="2"/>
        <v>5.9538608572574023E-2</v>
      </c>
    </row>
    <row r="31" spans="1:14" x14ac:dyDescent="0.35">
      <c r="A31">
        <v>30</v>
      </c>
      <c r="B31" t="s">
        <v>231</v>
      </c>
      <c r="C31" t="s">
        <v>234</v>
      </c>
      <c r="D31" t="s">
        <v>235</v>
      </c>
      <c r="E31" t="s">
        <v>236</v>
      </c>
      <c r="F31" s="1">
        <v>0.8125</v>
      </c>
      <c r="N31">
        <f t="shared" si="2"/>
        <v>-3.8179466483758227E-3</v>
      </c>
    </row>
    <row r="32" spans="1:14" x14ac:dyDescent="0.35">
      <c r="A32">
        <v>31</v>
      </c>
      <c r="B32" t="s">
        <v>237</v>
      </c>
      <c r="C32" t="s">
        <v>238</v>
      </c>
      <c r="D32" t="s">
        <v>239</v>
      </c>
      <c r="E32" t="s">
        <v>213</v>
      </c>
      <c r="F32" s="1">
        <v>0.64583333333333337</v>
      </c>
      <c r="G32">
        <v>180</v>
      </c>
      <c r="H32">
        <v>130</v>
      </c>
      <c r="I32">
        <v>120</v>
      </c>
      <c r="J32">
        <v>113</v>
      </c>
      <c r="K32">
        <f t="shared" ref="K32:K62" si="4">(G32-H32)^2+(I32+J32)-240</f>
        <v>2493</v>
      </c>
      <c r="L32">
        <f t="shared" si="3"/>
        <v>0.10954216658725689</v>
      </c>
      <c r="M32">
        <f t="shared" si="1"/>
        <v>0.19045698924731183</v>
      </c>
      <c r="N32">
        <f t="shared" si="2"/>
        <v>0.2426874708050859</v>
      </c>
    </row>
    <row r="33" spans="1:14" x14ac:dyDescent="0.35">
      <c r="A33">
        <v>32</v>
      </c>
      <c r="B33" t="s">
        <v>237</v>
      </c>
      <c r="C33" t="s">
        <v>186</v>
      </c>
      <c r="D33" t="s">
        <v>240</v>
      </c>
      <c r="E33" t="s">
        <v>161</v>
      </c>
      <c r="F33" s="1">
        <v>0.80208333333333337</v>
      </c>
      <c r="G33">
        <v>172</v>
      </c>
      <c r="H33">
        <v>144</v>
      </c>
      <c r="I33">
        <v>120</v>
      </c>
      <c r="J33">
        <v>115</v>
      </c>
      <c r="K33">
        <f t="shared" si="4"/>
        <v>779</v>
      </c>
      <c r="L33">
        <f t="shared" si="3"/>
        <v>3.5301251786719799E-2</v>
      </c>
      <c r="M33">
        <f t="shared" si="1"/>
        <v>0.10944092827004223</v>
      </c>
      <c r="N33">
        <f t="shared" si="2"/>
        <v>0.13782968632281425</v>
      </c>
    </row>
    <row r="34" spans="1:14" x14ac:dyDescent="0.35">
      <c r="A34">
        <v>33</v>
      </c>
      <c r="B34" t="s">
        <v>241</v>
      </c>
      <c r="C34" t="s">
        <v>179</v>
      </c>
      <c r="D34" t="s">
        <v>242</v>
      </c>
      <c r="E34" t="s">
        <v>161</v>
      </c>
      <c r="F34" s="1">
        <v>0.80208333333333337</v>
      </c>
      <c r="G34">
        <v>126</v>
      </c>
      <c r="H34">
        <v>129</v>
      </c>
      <c r="I34">
        <v>120</v>
      </c>
      <c r="J34">
        <v>108</v>
      </c>
      <c r="K34">
        <f t="shared" si="4"/>
        <v>-3</v>
      </c>
      <c r="L34">
        <f t="shared" si="3"/>
        <v>1.4293758392168753E-3</v>
      </c>
      <c r="M34">
        <f t="shared" si="1"/>
        <v>6.1764705882352985E-2</v>
      </c>
      <c r="N34">
        <f t="shared" si="2"/>
        <v>7.612311861570506E-2</v>
      </c>
    </row>
    <row r="35" spans="1:14" x14ac:dyDescent="0.35">
      <c r="A35">
        <v>34</v>
      </c>
      <c r="B35" t="s">
        <v>243</v>
      </c>
      <c r="C35" t="s">
        <v>189</v>
      </c>
      <c r="D35" t="s">
        <v>244</v>
      </c>
      <c r="E35" t="s">
        <v>191</v>
      </c>
      <c r="F35" s="1">
        <v>0.76041666666666663</v>
      </c>
      <c r="G35">
        <v>143</v>
      </c>
      <c r="H35">
        <v>133</v>
      </c>
      <c r="I35">
        <v>120</v>
      </c>
      <c r="J35">
        <v>120</v>
      </c>
      <c r="K35">
        <f t="shared" si="4"/>
        <v>100</v>
      </c>
      <c r="L35">
        <f t="shared" si="3"/>
        <v>5.8907610343483345E-3</v>
      </c>
      <c r="M35">
        <f t="shared" si="1"/>
        <v>3.6231884057971016E-2</v>
      </c>
      <c r="N35">
        <f t="shared" si="2"/>
        <v>4.3076398054501135E-2</v>
      </c>
    </row>
    <row r="36" spans="1:14" x14ac:dyDescent="0.35">
      <c r="A36">
        <v>35</v>
      </c>
      <c r="B36" t="s">
        <v>245</v>
      </c>
      <c r="C36" t="s">
        <v>175</v>
      </c>
      <c r="D36" t="s">
        <v>246</v>
      </c>
      <c r="E36" t="s">
        <v>247</v>
      </c>
      <c r="F36" s="1">
        <v>0.73263888888888884</v>
      </c>
      <c r="G36">
        <v>126</v>
      </c>
      <c r="H36">
        <v>129</v>
      </c>
      <c r="I36">
        <v>119</v>
      </c>
      <c r="J36">
        <v>91</v>
      </c>
      <c r="K36">
        <f t="shared" si="4"/>
        <v>-21</v>
      </c>
      <c r="L36">
        <f t="shared" si="3"/>
        <v>6.4971629055312512E-4</v>
      </c>
      <c r="M36">
        <f t="shared" si="1"/>
        <v>0.13676470588235295</v>
      </c>
      <c r="N36">
        <f t="shared" si="2"/>
        <v>0.17319441215066034</v>
      </c>
    </row>
    <row r="37" spans="1:14" x14ac:dyDescent="0.35">
      <c r="A37">
        <v>36</v>
      </c>
      <c r="B37" t="s">
        <v>245</v>
      </c>
      <c r="C37" t="s">
        <v>172</v>
      </c>
      <c r="D37" t="s">
        <v>248</v>
      </c>
      <c r="E37" t="s">
        <v>191</v>
      </c>
      <c r="F37" s="1">
        <v>0.76041666666666663</v>
      </c>
      <c r="G37">
        <v>178</v>
      </c>
      <c r="H37">
        <v>151</v>
      </c>
      <c r="I37">
        <v>120</v>
      </c>
      <c r="J37">
        <v>120</v>
      </c>
      <c r="K37">
        <f t="shared" si="4"/>
        <v>729</v>
      </c>
      <c r="L37">
        <f t="shared" si="3"/>
        <v>3.3135530818209379E-2</v>
      </c>
      <c r="M37">
        <f t="shared" si="1"/>
        <v>8.2066869300911852E-2</v>
      </c>
      <c r="N37">
        <f t="shared" si="2"/>
        <v>0.10239988214367252</v>
      </c>
    </row>
    <row r="38" spans="1:14" x14ac:dyDescent="0.35">
      <c r="A38">
        <v>37</v>
      </c>
      <c r="B38" t="s">
        <v>249</v>
      </c>
      <c r="C38" t="s">
        <v>250</v>
      </c>
      <c r="D38" t="s">
        <v>251</v>
      </c>
      <c r="E38" t="s">
        <v>216</v>
      </c>
      <c r="F38" s="1">
        <v>0.75347222222222221</v>
      </c>
      <c r="G38">
        <v>128</v>
      </c>
      <c r="H38">
        <v>129</v>
      </c>
      <c r="I38">
        <v>120</v>
      </c>
      <c r="J38">
        <v>90</v>
      </c>
      <c r="K38">
        <f t="shared" si="4"/>
        <v>-29</v>
      </c>
      <c r="L38">
        <f t="shared" si="3"/>
        <v>3.0320093559145842E-4</v>
      </c>
      <c r="M38">
        <f t="shared" si="1"/>
        <v>0.12889105058365757</v>
      </c>
      <c r="N38">
        <f t="shared" si="2"/>
        <v>0.16300366675475747</v>
      </c>
    </row>
    <row r="39" spans="1:14" x14ac:dyDescent="0.35">
      <c r="A39">
        <v>38</v>
      </c>
      <c r="B39" t="s">
        <v>249</v>
      </c>
      <c r="C39" t="s">
        <v>172</v>
      </c>
      <c r="D39" t="s">
        <v>252</v>
      </c>
      <c r="E39" t="s">
        <v>191</v>
      </c>
      <c r="F39" s="1">
        <v>0.76041666666666663</v>
      </c>
      <c r="G39">
        <v>133</v>
      </c>
      <c r="H39">
        <v>137</v>
      </c>
      <c r="I39">
        <v>108</v>
      </c>
      <c r="J39">
        <v>102</v>
      </c>
      <c r="K39">
        <f t="shared" si="4"/>
        <v>-14</v>
      </c>
      <c r="L39">
        <f t="shared" si="3"/>
        <v>9.5291722614458348E-4</v>
      </c>
      <c r="M39">
        <f t="shared" si="1"/>
        <v>0.13981481481481481</v>
      </c>
      <c r="N39">
        <f t="shared" si="2"/>
        <v>0.17714211907728156</v>
      </c>
    </row>
    <row r="40" spans="1:14" x14ac:dyDescent="0.35">
      <c r="A40">
        <v>39</v>
      </c>
      <c r="B40" t="s">
        <v>253</v>
      </c>
      <c r="C40" t="s">
        <v>175</v>
      </c>
      <c r="D40" t="s">
        <v>254</v>
      </c>
      <c r="E40" t="s">
        <v>177</v>
      </c>
      <c r="F40" s="1">
        <v>0.78125</v>
      </c>
      <c r="G40">
        <v>155</v>
      </c>
      <c r="H40">
        <v>132</v>
      </c>
      <c r="I40">
        <v>120</v>
      </c>
      <c r="J40">
        <v>120</v>
      </c>
      <c r="K40">
        <f t="shared" si="4"/>
        <v>529</v>
      </c>
      <c r="L40">
        <f t="shared" si="3"/>
        <v>2.4472646944167713E-2</v>
      </c>
      <c r="M40">
        <f t="shared" si="1"/>
        <v>8.0139372822299645E-2</v>
      </c>
      <c r="N40">
        <f t="shared" si="2"/>
        <v>9.9905154457499742E-2</v>
      </c>
    </row>
    <row r="41" spans="1:14" x14ac:dyDescent="0.35">
      <c r="A41">
        <v>40</v>
      </c>
      <c r="B41" t="s">
        <v>255</v>
      </c>
      <c r="C41" t="s">
        <v>166</v>
      </c>
      <c r="D41" t="s">
        <v>256</v>
      </c>
      <c r="E41" t="s">
        <v>216</v>
      </c>
      <c r="F41" s="1">
        <v>0.75347222222222221</v>
      </c>
      <c r="G41">
        <v>209</v>
      </c>
      <c r="H41">
        <v>80</v>
      </c>
      <c r="I41">
        <v>120</v>
      </c>
      <c r="J41">
        <v>86</v>
      </c>
      <c r="K41">
        <f t="shared" si="4"/>
        <v>16607</v>
      </c>
      <c r="L41">
        <f t="shared" si="3"/>
        <v>0.7208818815783774</v>
      </c>
      <c r="M41">
        <f t="shared" si="1"/>
        <v>0.5880334486735872</v>
      </c>
      <c r="N41">
        <f t="shared" si="2"/>
        <v>0.75726428674583546</v>
      </c>
    </row>
    <row r="42" spans="1:14" x14ac:dyDescent="0.35">
      <c r="A42">
        <v>41</v>
      </c>
      <c r="B42" t="s">
        <v>255</v>
      </c>
      <c r="C42" t="s">
        <v>198</v>
      </c>
      <c r="D42" t="s">
        <v>257</v>
      </c>
      <c r="E42" t="s">
        <v>236</v>
      </c>
      <c r="F42" s="1">
        <v>0.8125</v>
      </c>
      <c r="G42">
        <v>144</v>
      </c>
      <c r="H42">
        <v>145</v>
      </c>
      <c r="I42">
        <v>120</v>
      </c>
      <c r="J42">
        <v>104</v>
      </c>
      <c r="K42">
        <f t="shared" si="4"/>
        <v>-15</v>
      </c>
      <c r="L42">
        <f t="shared" si="3"/>
        <v>9.0960280677437519E-4</v>
      </c>
      <c r="M42">
        <f t="shared" si="1"/>
        <v>7.0126874279123397E-2</v>
      </c>
      <c r="N42">
        <f t="shared" si="2"/>
        <v>8.6946138656126756E-2</v>
      </c>
    </row>
    <row r="43" spans="1:14" x14ac:dyDescent="0.35">
      <c r="A43">
        <v>42</v>
      </c>
      <c r="B43" t="s">
        <v>258</v>
      </c>
      <c r="C43" t="s">
        <v>234</v>
      </c>
      <c r="D43" t="s">
        <v>259</v>
      </c>
      <c r="E43" t="s">
        <v>161</v>
      </c>
      <c r="F43" s="1">
        <v>0.80208333333333337</v>
      </c>
      <c r="G43">
        <v>151</v>
      </c>
      <c r="H43">
        <v>152</v>
      </c>
      <c r="I43">
        <v>120</v>
      </c>
      <c r="J43">
        <v>114</v>
      </c>
      <c r="K43">
        <f t="shared" si="4"/>
        <v>-5</v>
      </c>
      <c r="L43">
        <f t="shared" si="3"/>
        <v>1.3427470004764585E-3</v>
      </c>
      <c r="M43">
        <f t="shared" si="1"/>
        <v>2.8300330033003321E-2</v>
      </c>
      <c r="N43">
        <f t="shared" si="2"/>
        <v>3.281071526855453E-2</v>
      </c>
    </row>
    <row r="44" spans="1:14" x14ac:dyDescent="0.35">
      <c r="A44">
        <v>43</v>
      </c>
      <c r="B44" t="s">
        <v>260</v>
      </c>
      <c r="C44" t="s">
        <v>179</v>
      </c>
      <c r="D44" t="s">
        <v>261</v>
      </c>
      <c r="E44" t="s">
        <v>262</v>
      </c>
      <c r="F44" s="1">
        <v>0.59027777777777779</v>
      </c>
      <c r="G44">
        <v>139</v>
      </c>
      <c r="H44">
        <v>140</v>
      </c>
      <c r="I44">
        <v>120</v>
      </c>
      <c r="J44">
        <v>104</v>
      </c>
      <c r="K44">
        <f t="shared" si="4"/>
        <v>-15</v>
      </c>
      <c r="L44">
        <f t="shared" si="3"/>
        <v>9.0960280677437519E-4</v>
      </c>
      <c r="M44">
        <f t="shared" si="1"/>
        <v>7.0250896057347662E-2</v>
      </c>
      <c r="N44">
        <f t="shared" si="2"/>
        <v>8.7106658048643218E-2</v>
      </c>
    </row>
    <row r="45" spans="1:14" x14ac:dyDescent="0.35">
      <c r="A45">
        <v>44</v>
      </c>
      <c r="B45" t="s">
        <v>260</v>
      </c>
      <c r="C45" t="s">
        <v>169</v>
      </c>
      <c r="D45" t="s">
        <v>263</v>
      </c>
      <c r="E45" t="s">
        <v>161</v>
      </c>
      <c r="F45" s="1">
        <v>0.80208333333333337</v>
      </c>
      <c r="G45">
        <v>139</v>
      </c>
      <c r="H45">
        <v>140</v>
      </c>
      <c r="I45">
        <v>120</v>
      </c>
      <c r="J45">
        <v>115</v>
      </c>
      <c r="K45">
        <f t="shared" si="4"/>
        <v>-4</v>
      </c>
      <c r="L45">
        <f t="shared" si="3"/>
        <v>1.386061419846667E-3</v>
      </c>
      <c r="M45">
        <f t="shared" si="1"/>
        <v>2.4417562724014373E-2</v>
      </c>
      <c r="N45">
        <f t="shared" si="2"/>
        <v>2.7785311999503935E-2</v>
      </c>
    </row>
    <row r="46" spans="1:14" x14ac:dyDescent="0.35">
      <c r="A46">
        <v>45</v>
      </c>
      <c r="B46" t="s">
        <v>264</v>
      </c>
      <c r="C46" t="s">
        <v>250</v>
      </c>
      <c r="D46" t="s">
        <v>265</v>
      </c>
      <c r="E46" t="s">
        <v>161</v>
      </c>
      <c r="F46" s="1">
        <v>0.80208333333333337</v>
      </c>
      <c r="G46">
        <v>150</v>
      </c>
      <c r="H46">
        <v>105</v>
      </c>
      <c r="I46">
        <v>120</v>
      </c>
      <c r="J46">
        <v>102</v>
      </c>
      <c r="K46">
        <f t="shared" si="4"/>
        <v>2007</v>
      </c>
      <c r="L46">
        <f t="shared" si="3"/>
        <v>8.8491358773335638E-2</v>
      </c>
      <c r="M46">
        <f t="shared" si="1"/>
        <v>0.25147058823529411</v>
      </c>
      <c r="N46">
        <f t="shared" si="2"/>
        <v>0.32165639049823902</v>
      </c>
    </row>
    <row r="47" spans="1:14" x14ac:dyDescent="0.35">
      <c r="A47">
        <v>46</v>
      </c>
      <c r="B47" t="s">
        <v>266</v>
      </c>
      <c r="C47" t="s">
        <v>198</v>
      </c>
      <c r="D47" t="s">
        <v>267</v>
      </c>
      <c r="E47" t="s">
        <v>191</v>
      </c>
      <c r="F47" s="1">
        <v>0.76041666666666663</v>
      </c>
      <c r="G47">
        <v>161</v>
      </c>
      <c r="H47">
        <v>90</v>
      </c>
      <c r="I47">
        <v>120</v>
      </c>
      <c r="J47">
        <v>90</v>
      </c>
      <c r="K47">
        <f t="shared" si="4"/>
        <v>5011</v>
      </c>
      <c r="L47">
        <f t="shared" si="3"/>
        <v>0.21860787456144151</v>
      </c>
      <c r="M47">
        <f t="shared" si="1"/>
        <v>0.40786852589641437</v>
      </c>
      <c r="N47">
        <f t="shared" si="2"/>
        <v>0.52407972536442893</v>
      </c>
    </row>
    <row r="48" spans="1:14" x14ac:dyDescent="0.35">
      <c r="A48">
        <v>47</v>
      </c>
      <c r="B48" t="s">
        <v>268</v>
      </c>
      <c r="C48" t="s">
        <v>186</v>
      </c>
      <c r="D48" t="s">
        <v>269</v>
      </c>
      <c r="E48" t="s">
        <v>233</v>
      </c>
      <c r="F48" s="1">
        <v>0.66666666666666663</v>
      </c>
      <c r="G48">
        <v>177</v>
      </c>
      <c r="H48">
        <v>168</v>
      </c>
      <c r="I48">
        <v>120</v>
      </c>
      <c r="J48">
        <v>120</v>
      </c>
      <c r="K48">
        <f t="shared" si="4"/>
        <v>81</v>
      </c>
      <c r="L48">
        <f t="shared" si="3"/>
        <v>5.0677870663143757E-3</v>
      </c>
      <c r="M48">
        <f t="shared" si="1"/>
        <v>2.6086956521739129E-2</v>
      </c>
      <c r="N48">
        <f t="shared" si="2"/>
        <v>2.9945981537695582E-2</v>
      </c>
    </row>
    <row r="49" spans="1:14" x14ac:dyDescent="0.35">
      <c r="A49">
        <v>48</v>
      </c>
      <c r="B49" t="s">
        <v>268</v>
      </c>
      <c r="C49" t="s">
        <v>166</v>
      </c>
      <c r="D49" t="s">
        <v>270</v>
      </c>
      <c r="E49" t="s">
        <v>236</v>
      </c>
      <c r="F49" s="1">
        <v>0.8125</v>
      </c>
      <c r="G49">
        <v>122</v>
      </c>
      <c r="H49">
        <v>123</v>
      </c>
      <c r="I49">
        <v>120</v>
      </c>
      <c r="J49">
        <v>87</v>
      </c>
      <c r="K49">
        <f t="shared" si="4"/>
        <v>-32</v>
      </c>
      <c r="L49">
        <f t="shared" si="3"/>
        <v>1.7325767748083338E-4</v>
      </c>
      <c r="M49">
        <f t="shared" si="1"/>
        <v>0.14158163265306117</v>
      </c>
      <c r="N49">
        <f t="shared" si="2"/>
        <v>0.17942888298393769</v>
      </c>
    </row>
    <row r="50" spans="1:14" x14ac:dyDescent="0.35">
      <c r="A50">
        <v>49</v>
      </c>
      <c r="B50" t="s">
        <v>271</v>
      </c>
      <c r="C50" t="s">
        <v>175</v>
      </c>
      <c r="D50" t="s">
        <v>272</v>
      </c>
      <c r="E50" t="s">
        <v>273</v>
      </c>
      <c r="F50" s="1">
        <v>0.82291666666666663</v>
      </c>
      <c r="G50">
        <v>127</v>
      </c>
      <c r="H50">
        <v>130</v>
      </c>
      <c r="I50">
        <v>120</v>
      </c>
      <c r="J50">
        <v>102</v>
      </c>
      <c r="K50">
        <f t="shared" si="4"/>
        <v>-9</v>
      </c>
      <c r="L50">
        <f t="shared" si="3"/>
        <v>1.1694893229956252E-3</v>
      </c>
      <c r="M50">
        <f t="shared" si="1"/>
        <v>8.6673151750972718E-2</v>
      </c>
      <c r="N50">
        <f t="shared" si="2"/>
        <v>0.1083617194212028</v>
      </c>
    </row>
    <row r="51" spans="1:14" x14ac:dyDescent="0.35">
      <c r="A51">
        <v>50</v>
      </c>
      <c r="B51" t="s">
        <v>274</v>
      </c>
      <c r="C51" t="s">
        <v>159</v>
      </c>
      <c r="D51" t="s">
        <v>275</v>
      </c>
      <c r="E51" t="s">
        <v>276</v>
      </c>
      <c r="F51" s="1">
        <v>0.81944444444444453</v>
      </c>
      <c r="G51">
        <v>197</v>
      </c>
      <c r="H51">
        <v>137</v>
      </c>
      <c r="I51">
        <v>120</v>
      </c>
      <c r="J51">
        <v>120</v>
      </c>
      <c r="K51">
        <f t="shared" si="4"/>
        <v>3600</v>
      </c>
      <c r="L51">
        <f t="shared" si="3"/>
        <v>0.15749122883007755</v>
      </c>
      <c r="M51">
        <f t="shared" si="1"/>
        <v>0.17964071856287425</v>
      </c>
      <c r="N51">
        <f t="shared" si="2"/>
        <v>0.22868814565091827</v>
      </c>
    </row>
    <row r="52" spans="1:14" x14ac:dyDescent="0.35">
      <c r="A52">
        <v>51</v>
      </c>
      <c r="B52" t="s">
        <v>277</v>
      </c>
      <c r="C52" t="s">
        <v>179</v>
      </c>
      <c r="D52" t="s">
        <v>278</v>
      </c>
      <c r="E52" t="s">
        <v>276</v>
      </c>
      <c r="F52" s="1">
        <v>0.81944444444444453</v>
      </c>
      <c r="G52">
        <v>149</v>
      </c>
      <c r="H52">
        <v>150</v>
      </c>
      <c r="I52">
        <v>120</v>
      </c>
      <c r="J52">
        <v>83</v>
      </c>
      <c r="K52">
        <f t="shared" si="4"/>
        <v>-36</v>
      </c>
      <c r="L52">
        <f t="shared" si="3"/>
        <v>0</v>
      </c>
      <c r="M52">
        <f t="shared" si="1"/>
        <v>0.15751114827201784</v>
      </c>
      <c r="N52">
        <f t="shared" si="2"/>
        <v>0.20004619880416966</v>
      </c>
    </row>
    <row r="53" spans="1:14" x14ac:dyDescent="0.35">
      <c r="A53">
        <v>52</v>
      </c>
      <c r="B53" t="s">
        <v>279</v>
      </c>
      <c r="C53" t="s">
        <v>193</v>
      </c>
      <c r="D53" t="s">
        <v>280</v>
      </c>
      <c r="E53" t="s">
        <v>276</v>
      </c>
      <c r="F53" s="1">
        <v>0.81944444444444453</v>
      </c>
      <c r="G53">
        <v>161</v>
      </c>
      <c r="H53">
        <v>165</v>
      </c>
      <c r="I53">
        <v>120</v>
      </c>
      <c r="J53">
        <v>105</v>
      </c>
      <c r="K53">
        <f t="shared" si="4"/>
        <v>1</v>
      </c>
      <c r="L53">
        <f t="shared" si="3"/>
        <v>1.6026335166977087E-3</v>
      </c>
      <c r="M53">
        <f t="shared" si="1"/>
        <v>7.4769938650306747E-2</v>
      </c>
      <c r="N53">
        <f t="shared" si="2"/>
        <v>9.2955582182484509E-2</v>
      </c>
    </row>
    <row r="54" spans="1:14" x14ac:dyDescent="0.35">
      <c r="A54">
        <v>53</v>
      </c>
      <c r="B54" t="s">
        <v>281</v>
      </c>
      <c r="C54" t="s">
        <v>175</v>
      </c>
      <c r="D54" t="s">
        <v>282</v>
      </c>
      <c r="E54" t="s">
        <v>177</v>
      </c>
      <c r="F54" s="1">
        <v>0.78125</v>
      </c>
      <c r="G54">
        <v>155</v>
      </c>
      <c r="H54">
        <v>156</v>
      </c>
      <c r="I54">
        <v>120</v>
      </c>
      <c r="J54">
        <v>112</v>
      </c>
      <c r="K54">
        <f t="shared" si="4"/>
        <v>-7</v>
      </c>
      <c r="L54">
        <f t="shared" si="3"/>
        <v>1.256118161736042E-3</v>
      </c>
      <c r="M54">
        <f t="shared" si="1"/>
        <v>3.6548767416934615E-2</v>
      </c>
      <c r="N54">
        <f t="shared" si="2"/>
        <v>4.3486535088558438E-2</v>
      </c>
    </row>
    <row r="55" spans="1:14" x14ac:dyDescent="0.35">
      <c r="A55">
        <v>54</v>
      </c>
      <c r="B55" t="s">
        <v>283</v>
      </c>
      <c r="C55" t="s">
        <v>198</v>
      </c>
      <c r="D55" t="s">
        <v>284</v>
      </c>
      <c r="E55" t="s">
        <v>285</v>
      </c>
      <c r="F55" s="1">
        <v>0.52083333333333337</v>
      </c>
      <c r="G55">
        <v>182</v>
      </c>
      <c r="H55">
        <v>176</v>
      </c>
      <c r="I55">
        <v>120</v>
      </c>
      <c r="J55">
        <v>120</v>
      </c>
      <c r="K55">
        <f t="shared" si="4"/>
        <v>36</v>
      </c>
      <c r="L55">
        <f t="shared" si="3"/>
        <v>3.1186381946550009E-3</v>
      </c>
      <c r="M55">
        <f t="shared" si="1"/>
        <v>1.6759776536312849E-2</v>
      </c>
      <c r="N55">
        <f t="shared" si="2"/>
        <v>1.7873962521446587E-2</v>
      </c>
    </row>
    <row r="56" spans="1:14" x14ac:dyDescent="0.35">
      <c r="A56">
        <v>55</v>
      </c>
      <c r="B56" t="s">
        <v>283</v>
      </c>
      <c r="C56" t="s">
        <v>186</v>
      </c>
      <c r="D56" t="s">
        <v>286</v>
      </c>
      <c r="E56" t="s">
        <v>287</v>
      </c>
      <c r="F56" s="1">
        <v>0.69444444444444453</v>
      </c>
      <c r="G56">
        <v>170</v>
      </c>
      <c r="H56">
        <v>169</v>
      </c>
      <c r="I56">
        <v>120</v>
      </c>
      <c r="J56">
        <v>120</v>
      </c>
      <c r="K56">
        <f t="shared" si="4"/>
        <v>1</v>
      </c>
      <c r="L56">
        <f t="shared" si="3"/>
        <v>1.6026335166977087E-3</v>
      </c>
      <c r="M56">
        <f t="shared" si="1"/>
        <v>2.9498525073746312E-3</v>
      </c>
      <c r="N56">
        <f t="shared" si="2"/>
        <v>0</v>
      </c>
    </row>
    <row r="57" spans="1:14" x14ac:dyDescent="0.35">
      <c r="A57">
        <v>56</v>
      </c>
      <c r="B57" t="s">
        <v>283</v>
      </c>
      <c r="C57" t="s">
        <v>179</v>
      </c>
      <c r="D57" t="s">
        <v>288</v>
      </c>
      <c r="E57" t="s">
        <v>289</v>
      </c>
      <c r="F57" s="1">
        <v>0.82638888888888884</v>
      </c>
      <c r="G57">
        <v>273</v>
      </c>
      <c r="H57">
        <v>167</v>
      </c>
      <c r="I57">
        <v>120</v>
      </c>
      <c r="J57">
        <v>120</v>
      </c>
      <c r="K57">
        <f t="shared" si="4"/>
        <v>11236</v>
      </c>
      <c r="L57">
        <f t="shared" si="3"/>
        <v>0.48824013514098846</v>
      </c>
      <c r="M57">
        <f t="shared" si="1"/>
        <v>0.24090909090909091</v>
      </c>
      <c r="N57">
        <f t="shared" si="2"/>
        <v>0.30798681440329878</v>
      </c>
    </row>
    <row r="58" spans="1:14" x14ac:dyDescent="0.35">
      <c r="A58">
        <v>57</v>
      </c>
      <c r="B58" t="s">
        <v>290</v>
      </c>
      <c r="C58" t="s">
        <v>291</v>
      </c>
      <c r="D58" t="s">
        <v>246</v>
      </c>
      <c r="E58" t="s">
        <v>291</v>
      </c>
      <c r="F58" t="s">
        <v>291</v>
      </c>
      <c r="G58">
        <v>188</v>
      </c>
      <c r="H58">
        <v>166</v>
      </c>
      <c r="I58">
        <v>120</v>
      </c>
      <c r="J58">
        <v>118</v>
      </c>
      <c r="K58">
        <f t="shared" si="4"/>
        <v>482</v>
      </c>
      <c r="L58">
        <f t="shared" si="3"/>
        <v>2.243686923376792E-2</v>
      </c>
      <c r="M58">
        <f t="shared" si="1"/>
        <v>7.0480225988700546E-2</v>
      </c>
      <c r="N58">
        <f t="shared" si="2"/>
        <v>8.7403476089745982E-2</v>
      </c>
    </row>
    <row r="59" spans="1:14" x14ac:dyDescent="0.35">
      <c r="A59">
        <v>58</v>
      </c>
      <c r="B59" t="s">
        <v>292</v>
      </c>
      <c r="C59" t="s">
        <v>291</v>
      </c>
      <c r="D59" t="s">
        <v>252</v>
      </c>
      <c r="E59" t="s">
        <v>291</v>
      </c>
      <c r="F59" t="s">
        <v>291</v>
      </c>
      <c r="G59">
        <v>189</v>
      </c>
      <c r="H59">
        <v>141</v>
      </c>
      <c r="I59">
        <v>120</v>
      </c>
      <c r="J59">
        <v>115</v>
      </c>
      <c r="K59">
        <f t="shared" si="4"/>
        <v>2299</v>
      </c>
      <c r="L59">
        <f t="shared" si="3"/>
        <v>0.10113916922943648</v>
      </c>
      <c r="M59">
        <f t="shared" si="1"/>
        <v>0.16628787878787882</v>
      </c>
      <c r="N59">
        <f t="shared" si="2"/>
        <v>0.21140577992660087</v>
      </c>
    </row>
    <row r="60" spans="1:14" x14ac:dyDescent="0.35">
      <c r="A60">
        <v>59</v>
      </c>
      <c r="B60" t="s">
        <v>293</v>
      </c>
      <c r="C60" t="s">
        <v>291</v>
      </c>
      <c r="D60" t="s">
        <v>230</v>
      </c>
      <c r="E60" t="s">
        <v>291</v>
      </c>
      <c r="F60" t="s">
        <v>291</v>
      </c>
      <c r="G60">
        <v>184</v>
      </c>
      <c r="H60">
        <v>178</v>
      </c>
      <c r="I60">
        <v>120</v>
      </c>
      <c r="J60">
        <v>120</v>
      </c>
      <c r="K60">
        <f t="shared" si="4"/>
        <v>36</v>
      </c>
      <c r="L60">
        <f t="shared" si="3"/>
        <v>3.1186381946550009E-3</v>
      </c>
      <c r="M60">
        <f t="shared" si="1"/>
        <v>1.6574585635359115E-2</v>
      </c>
      <c r="N60">
        <f t="shared" si="2"/>
        <v>1.7634272917360153E-2</v>
      </c>
    </row>
    <row r="61" spans="1:14" x14ac:dyDescent="0.35">
      <c r="A61">
        <v>60</v>
      </c>
      <c r="B61" t="s">
        <v>294</v>
      </c>
      <c r="C61" t="s">
        <v>291</v>
      </c>
      <c r="D61" t="s">
        <v>282</v>
      </c>
      <c r="E61" t="s">
        <v>291</v>
      </c>
      <c r="F61" t="s">
        <v>291</v>
      </c>
      <c r="G61">
        <v>167</v>
      </c>
      <c r="H61">
        <v>170</v>
      </c>
      <c r="I61">
        <v>120</v>
      </c>
      <c r="J61">
        <v>120</v>
      </c>
      <c r="K61">
        <f t="shared" si="4"/>
        <v>9</v>
      </c>
      <c r="L61">
        <f t="shared" si="3"/>
        <v>1.9491488716593755E-3</v>
      </c>
      <c r="M61">
        <f t="shared" si="1"/>
        <v>8.9020771513353119E-3</v>
      </c>
      <c r="N61">
        <f t="shared" si="2"/>
        <v>7.7038686079986931E-3</v>
      </c>
    </row>
    <row r="62" spans="1:14" x14ac:dyDescent="0.35">
      <c r="A62">
        <v>61</v>
      </c>
      <c r="B62" t="s">
        <v>295</v>
      </c>
      <c r="C62" t="s">
        <v>291</v>
      </c>
      <c r="D62" t="s">
        <v>252</v>
      </c>
      <c r="E62" t="s">
        <v>291</v>
      </c>
      <c r="F62" t="s">
        <v>291</v>
      </c>
      <c r="G62">
        <v>171</v>
      </c>
      <c r="H62">
        <v>92</v>
      </c>
      <c r="I62">
        <v>120</v>
      </c>
      <c r="J62">
        <v>98</v>
      </c>
      <c r="K62">
        <f t="shared" si="4"/>
        <v>6219</v>
      </c>
      <c r="L62">
        <f t="shared" si="3"/>
        <v>0.27093169316065319</v>
      </c>
      <c r="M62">
        <f t="shared" si="1"/>
        <v>0.39204689480354882</v>
      </c>
      <c r="N62">
        <f t="shared" si="2"/>
        <v>0.50360204275086451</v>
      </c>
    </row>
    <row r="65" spans="10:14" x14ac:dyDescent="0.35">
      <c r="J65" t="s">
        <v>666</v>
      </c>
      <c r="K65">
        <f>MIN(K2:K62)</f>
        <v>-36</v>
      </c>
      <c r="M65">
        <f>MIN(M2:M62)</f>
        <v>2.9498525073746312E-3</v>
      </c>
    </row>
    <row r="66" spans="10:14" x14ac:dyDescent="0.35">
      <c r="J66" t="s">
        <v>667</v>
      </c>
      <c r="K66">
        <f>MAX(K2:K62)</f>
        <v>23051</v>
      </c>
      <c r="M66">
        <f>MAX(M2:M62)</f>
        <v>0.77557785888077857</v>
      </c>
    </row>
    <row r="67" spans="10:14" x14ac:dyDescent="0.35">
      <c r="J67" t="s">
        <v>154</v>
      </c>
      <c r="K67">
        <f>AVERAGE(K2:K62)</f>
        <v>1768.4</v>
      </c>
      <c r="L67">
        <f>AVERAGE(L2:L62)</f>
        <v>7.8156538311603935E-2</v>
      </c>
      <c r="M67">
        <f>AVERAGE(M2:M62)</f>
        <v>0.13085857080689448</v>
      </c>
      <c r="N67">
        <f>AVERAGE(N2:N62)</f>
        <v>0.16277366959242145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0FFF-2269-4D3A-BC60-2CB1881D61F6}">
  <dimension ref="A1:AC139"/>
  <sheetViews>
    <sheetView zoomScale="55" zoomScaleNormal="55" workbookViewId="0">
      <selection activeCell="B3" sqref="B3"/>
    </sheetView>
  </sheetViews>
  <sheetFormatPr defaultRowHeight="14.5" x14ac:dyDescent="0.35"/>
  <cols>
    <col min="26" max="26" width="16.54296875" bestFit="1" customWidth="1"/>
    <col min="27" max="27" width="15.1796875" bestFit="1" customWidth="1"/>
  </cols>
  <sheetData>
    <row r="1" spans="1:29" s="2" customFormat="1" x14ac:dyDescent="0.35">
      <c r="A1" s="2" t="s">
        <v>2</v>
      </c>
      <c r="B1" s="2" t="s">
        <v>636</v>
      </c>
      <c r="C1" s="2" t="s">
        <v>1</v>
      </c>
      <c r="D1" s="2" t="s">
        <v>637</v>
      </c>
      <c r="E1" s="2" t="s">
        <v>638</v>
      </c>
      <c r="F1" s="2" t="s">
        <v>639</v>
      </c>
      <c r="G1" s="2" t="s">
        <v>379</v>
      </c>
      <c r="H1" s="2" t="s">
        <v>640</v>
      </c>
      <c r="I1" s="2" t="s">
        <v>641</v>
      </c>
      <c r="J1" s="2" t="s">
        <v>642</v>
      </c>
      <c r="K1" s="2" t="s">
        <v>643</v>
      </c>
      <c r="L1" s="2" t="s">
        <v>644</v>
      </c>
      <c r="M1" s="2" t="s">
        <v>645</v>
      </c>
      <c r="N1" s="2" t="s">
        <v>646</v>
      </c>
      <c r="O1" s="2" t="s">
        <v>647</v>
      </c>
      <c r="P1" s="2" t="s">
        <v>649</v>
      </c>
      <c r="Q1" s="2" t="s">
        <v>648</v>
      </c>
      <c r="R1" s="2" t="s">
        <v>650</v>
      </c>
      <c r="S1" s="2" t="s">
        <v>389</v>
      </c>
      <c r="T1" s="2" t="s">
        <v>394</v>
      </c>
      <c r="U1" s="2" t="s">
        <v>651</v>
      </c>
      <c r="V1" s="2" t="s">
        <v>652</v>
      </c>
      <c r="W1" s="2" t="s">
        <v>653</v>
      </c>
      <c r="X1" s="2" t="s">
        <v>654</v>
      </c>
      <c r="Y1" s="2" t="s">
        <v>655</v>
      </c>
      <c r="Z1" s="2" t="s">
        <v>656</v>
      </c>
      <c r="AA1" s="2" t="s">
        <v>665</v>
      </c>
      <c r="AB1" s="2" t="s">
        <v>668</v>
      </c>
      <c r="AC1" s="2" t="s">
        <v>669</v>
      </c>
    </row>
    <row r="2" spans="1:29" x14ac:dyDescent="0.35">
      <c r="A2" t="s">
        <v>153</v>
      </c>
      <c r="B2" t="s">
        <v>379</v>
      </c>
      <c r="C2">
        <v>16</v>
      </c>
      <c r="D2" t="s">
        <v>380</v>
      </c>
      <c r="E2">
        <v>2022</v>
      </c>
      <c r="F2" t="s">
        <v>381</v>
      </c>
      <c r="G2" t="s">
        <v>379</v>
      </c>
      <c r="H2" s="3">
        <v>0.46875</v>
      </c>
      <c r="I2" t="s">
        <v>382</v>
      </c>
      <c r="J2" t="s">
        <v>383</v>
      </c>
      <c r="K2" t="s">
        <v>384</v>
      </c>
      <c r="L2">
        <v>-20</v>
      </c>
      <c r="M2" t="s">
        <v>385</v>
      </c>
      <c r="N2" t="s">
        <v>386</v>
      </c>
      <c r="O2">
        <v>-20</v>
      </c>
      <c r="P2" t="s">
        <v>385</v>
      </c>
      <c r="Q2" t="s">
        <v>387</v>
      </c>
      <c r="R2" t="s">
        <v>388</v>
      </c>
      <c r="S2" t="s">
        <v>389</v>
      </c>
      <c r="T2">
        <v>1</v>
      </c>
      <c r="U2" t="s">
        <v>390</v>
      </c>
      <c r="V2" t="str">
        <f>LEFT(N2, SEARCH("/",N2,1)-1)</f>
        <v>152</v>
      </c>
      <c r="W2" t="str">
        <f>LEFT(K2, SEARCH("/",K2,1)-1)</f>
        <v>151</v>
      </c>
      <c r="X2">
        <v>120</v>
      </c>
      <c r="Y2">
        <v>120</v>
      </c>
      <c r="Z2">
        <f>(V2-W2)^2+(X2+Y2)-240</f>
        <v>1</v>
      </c>
      <c r="AA2">
        <f>(Z2-$Z$137)/($Z$138-$Z$137)</f>
        <v>4.0191387559808615E-3</v>
      </c>
      <c r="AB2">
        <f>(ABS(V2-W2)/(V2+W2))+(1-(X2+Y2)/240)</f>
        <v>3.3003300330033004E-3</v>
      </c>
      <c r="AC2">
        <f>(AB2-$AB$137)/($AB$138-$AB$137)</f>
        <v>4.2307123508720703E-3</v>
      </c>
    </row>
    <row r="3" spans="1:29" x14ac:dyDescent="0.35">
      <c r="A3" t="s">
        <v>391</v>
      </c>
      <c r="B3">
        <v>2</v>
      </c>
      <c r="C3">
        <v>16</v>
      </c>
      <c r="D3" t="s">
        <v>380</v>
      </c>
      <c r="E3">
        <v>2022</v>
      </c>
      <c r="F3" t="s">
        <v>381</v>
      </c>
      <c r="G3" t="s">
        <v>379</v>
      </c>
      <c r="H3" s="3">
        <v>0.29166666666666669</v>
      </c>
      <c r="I3" t="s">
        <v>382</v>
      </c>
      <c r="J3" t="s">
        <v>385</v>
      </c>
      <c r="K3" t="s">
        <v>392</v>
      </c>
      <c r="L3">
        <v>-20</v>
      </c>
      <c r="M3" t="s">
        <v>393</v>
      </c>
      <c r="N3">
        <v>153</v>
      </c>
      <c r="O3">
        <v>-19.3</v>
      </c>
      <c r="P3" t="s">
        <v>385</v>
      </c>
      <c r="Q3" t="s">
        <v>387</v>
      </c>
      <c r="R3" t="s">
        <v>388</v>
      </c>
      <c r="S3" t="s">
        <v>389</v>
      </c>
      <c r="T3">
        <v>37</v>
      </c>
      <c r="U3" t="s">
        <v>394</v>
      </c>
      <c r="V3">
        <v>153</v>
      </c>
      <c r="W3" t="str">
        <f t="shared" ref="W3:W64" si="0">LEFT(K3, SEARCH("/",K3,1)-1)</f>
        <v>190</v>
      </c>
      <c r="X3">
        <v>117</v>
      </c>
      <c r="Y3">
        <v>120</v>
      </c>
      <c r="Z3">
        <f t="shared" ref="Z3:Z37" si="1">(V3-W3)^2+(X3+Y3)-240</f>
        <v>1366</v>
      </c>
      <c r="AA3">
        <f t="shared" ref="AA3:AA66" si="2">(Z3-$Z$137)/($Z$138-$Z$137)</f>
        <v>4.1339712918660287E-2</v>
      </c>
      <c r="AB3">
        <f t="shared" ref="AB3:AB66" si="3">(ABS(V3-W3)/(V3+W3))+(1-(X3+Y3)/240)</f>
        <v>0.12037172011661804</v>
      </c>
      <c r="AC3">
        <f t="shared" ref="AC3:AC66" si="4">(AB3-$AB$137)/($AB$138-$AB$137)</f>
        <v>0.15430521126690686</v>
      </c>
    </row>
    <row r="4" spans="1:29" x14ac:dyDescent="0.35">
      <c r="A4" t="s">
        <v>391</v>
      </c>
      <c r="B4">
        <v>1</v>
      </c>
      <c r="C4">
        <v>16</v>
      </c>
      <c r="D4" t="s">
        <v>380</v>
      </c>
      <c r="E4">
        <v>2022</v>
      </c>
      <c r="F4" t="s">
        <v>381</v>
      </c>
      <c r="G4" t="s">
        <v>379</v>
      </c>
      <c r="H4" s="3">
        <v>0.14583333333333334</v>
      </c>
      <c r="I4" t="s">
        <v>382</v>
      </c>
      <c r="J4" t="s">
        <v>393</v>
      </c>
      <c r="K4" t="s">
        <v>395</v>
      </c>
      <c r="L4">
        <v>-20</v>
      </c>
      <c r="M4" t="s">
        <v>383</v>
      </c>
      <c r="N4" t="s">
        <v>396</v>
      </c>
      <c r="O4">
        <v>-18.399999999999999</v>
      </c>
      <c r="P4" t="s">
        <v>383</v>
      </c>
      <c r="Q4" t="s">
        <v>397</v>
      </c>
      <c r="R4" t="s">
        <v>388</v>
      </c>
      <c r="S4" t="s">
        <v>389</v>
      </c>
      <c r="T4">
        <v>6</v>
      </c>
      <c r="U4" t="s">
        <v>398</v>
      </c>
      <c r="V4" t="str">
        <f t="shared" ref="V4:V66" si="5">LEFT(N4, SEARCH("/",N4,1)-1)</f>
        <v>208</v>
      </c>
      <c r="W4" t="str">
        <f t="shared" si="0"/>
        <v>204</v>
      </c>
      <c r="X4">
        <v>112</v>
      </c>
      <c r="Y4">
        <v>120</v>
      </c>
      <c r="Z4">
        <f t="shared" si="1"/>
        <v>8</v>
      </c>
      <c r="AA4">
        <f t="shared" si="2"/>
        <v>4.2105263157894736E-3</v>
      </c>
      <c r="AB4">
        <f t="shared" si="3"/>
        <v>4.3042071197410992E-2</v>
      </c>
      <c r="AC4">
        <f t="shared" si="4"/>
        <v>5.5175882533266503E-2</v>
      </c>
    </row>
    <row r="5" spans="1:29" x14ac:dyDescent="0.35">
      <c r="A5" t="s">
        <v>399</v>
      </c>
      <c r="B5">
        <v>4</v>
      </c>
      <c r="C5">
        <v>9</v>
      </c>
      <c r="D5" t="s">
        <v>380</v>
      </c>
      <c r="E5">
        <v>2022</v>
      </c>
      <c r="F5" t="s">
        <v>381</v>
      </c>
      <c r="G5" t="s">
        <v>379</v>
      </c>
      <c r="H5" s="3">
        <v>0.47916666666666669</v>
      </c>
      <c r="I5" t="s">
        <v>382</v>
      </c>
      <c r="J5" t="s">
        <v>393</v>
      </c>
      <c r="K5" t="s">
        <v>400</v>
      </c>
      <c r="L5">
        <v>-20</v>
      </c>
      <c r="M5" t="s">
        <v>401</v>
      </c>
      <c r="N5">
        <v>74</v>
      </c>
      <c r="O5">
        <v>-11.2</v>
      </c>
      <c r="P5" t="s">
        <v>402</v>
      </c>
      <c r="Q5" t="s">
        <v>388</v>
      </c>
      <c r="R5" t="s">
        <v>389</v>
      </c>
      <c r="S5">
        <v>191</v>
      </c>
      <c r="T5" t="s">
        <v>394</v>
      </c>
      <c r="V5">
        <v>74</v>
      </c>
      <c r="W5" t="str">
        <f t="shared" si="0"/>
        <v>265</v>
      </c>
      <c r="X5">
        <v>68</v>
      </c>
      <c r="Y5">
        <v>120</v>
      </c>
      <c r="Z5">
        <f t="shared" si="1"/>
        <v>36429</v>
      </c>
      <c r="AA5">
        <f t="shared" si="2"/>
        <v>1</v>
      </c>
      <c r="AB5">
        <f t="shared" si="3"/>
        <v>0.7800884955752212</v>
      </c>
      <c r="AC5">
        <f t="shared" si="4"/>
        <v>1</v>
      </c>
    </row>
    <row r="6" spans="1:29" x14ac:dyDescent="0.35">
      <c r="A6" t="s">
        <v>399</v>
      </c>
      <c r="B6">
        <v>3</v>
      </c>
      <c r="C6">
        <v>8</v>
      </c>
      <c r="D6" t="s">
        <v>380</v>
      </c>
      <c r="E6">
        <v>2022</v>
      </c>
      <c r="F6" t="s">
        <v>403</v>
      </c>
      <c r="G6" t="s">
        <v>379</v>
      </c>
      <c r="H6" s="3">
        <v>0.45833333333333331</v>
      </c>
      <c r="I6" t="s">
        <v>382</v>
      </c>
      <c r="J6" t="s">
        <v>383</v>
      </c>
      <c r="K6" t="s">
        <v>404</v>
      </c>
      <c r="L6">
        <v>-15.4</v>
      </c>
      <c r="M6" t="s">
        <v>405</v>
      </c>
      <c r="N6" t="s">
        <v>406</v>
      </c>
      <c r="O6">
        <v>-20</v>
      </c>
      <c r="P6" t="s">
        <v>383</v>
      </c>
      <c r="Q6" t="s">
        <v>397</v>
      </c>
      <c r="R6" t="s">
        <v>388</v>
      </c>
      <c r="S6" t="s">
        <v>389</v>
      </c>
      <c r="T6">
        <v>7</v>
      </c>
      <c r="U6" t="s">
        <v>398</v>
      </c>
      <c r="V6" t="str">
        <f t="shared" si="5"/>
        <v>161</v>
      </c>
      <c r="W6" t="str">
        <f t="shared" si="0"/>
        <v>162</v>
      </c>
      <c r="X6">
        <v>120</v>
      </c>
      <c r="Y6">
        <v>94</v>
      </c>
      <c r="Z6">
        <f t="shared" si="1"/>
        <v>-25</v>
      </c>
      <c r="AA6">
        <f t="shared" si="2"/>
        <v>3.3082706766917294E-3</v>
      </c>
      <c r="AB6">
        <f t="shared" si="3"/>
        <v>0.11142930856553142</v>
      </c>
      <c r="AC6">
        <f t="shared" si="4"/>
        <v>0.1428418816551906</v>
      </c>
    </row>
    <row r="7" spans="1:29" x14ac:dyDescent="0.35">
      <c r="A7" t="s">
        <v>399</v>
      </c>
      <c r="B7">
        <v>2</v>
      </c>
      <c r="C7">
        <v>7</v>
      </c>
      <c r="D7" t="s">
        <v>380</v>
      </c>
      <c r="E7">
        <v>2022</v>
      </c>
      <c r="F7" t="s">
        <v>407</v>
      </c>
      <c r="G7" t="s">
        <v>379</v>
      </c>
      <c r="H7" s="3">
        <v>0.45833333333333331</v>
      </c>
      <c r="I7" t="s">
        <v>382</v>
      </c>
      <c r="J7" t="s">
        <v>408</v>
      </c>
      <c r="K7">
        <v>82</v>
      </c>
      <c r="L7">
        <v>-13.3</v>
      </c>
      <c r="M7" t="s">
        <v>385</v>
      </c>
      <c r="N7" t="s">
        <v>409</v>
      </c>
      <c r="O7">
        <v>-20</v>
      </c>
      <c r="P7" t="s">
        <v>385</v>
      </c>
      <c r="Q7" t="s">
        <v>387</v>
      </c>
      <c r="R7" t="s">
        <v>388</v>
      </c>
      <c r="S7" t="s">
        <v>389</v>
      </c>
      <c r="T7">
        <v>104</v>
      </c>
      <c r="U7" t="s">
        <v>394</v>
      </c>
      <c r="V7" t="str">
        <f t="shared" si="5"/>
        <v>186</v>
      </c>
      <c r="W7">
        <v>82</v>
      </c>
      <c r="X7">
        <v>120</v>
      </c>
      <c r="Y7">
        <v>81</v>
      </c>
      <c r="Z7">
        <f t="shared" si="1"/>
        <v>10777</v>
      </c>
      <c r="AA7">
        <f t="shared" si="2"/>
        <v>0.29864661654135338</v>
      </c>
      <c r="AB7">
        <f t="shared" si="3"/>
        <v>0.5505597014925373</v>
      </c>
      <c r="AC7">
        <f t="shared" si="4"/>
        <v>0.70576569788606602</v>
      </c>
    </row>
    <row r="8" spans="1:29" x14ac:dyDescent="0.35">
      <c r="A8" t="s">
        <v>399</v>
      </c>
      <c r="B8">
        <v>1</v>
      </c>
      <c r="C8">
        <v>6</v>
      </c>
      <c r="D8" t="s">
        <v>380</v>
      </c>
      <c r="E8">
        <v>2022</v>
      </c>
      <c r="F8" t="s">
        <v>410</v>
      </c>
      <c r="G8" t="s">
        <v>379</v>
      </c>
      <c r="H8" s="3">
        <v>0.45833333333333331</v>
      </c>
      <c r="I8" t="s">
        <v>382</v>
      </c>
      <c r="J8" t="s">
        <v>411</v>
      </c>
      <c r="K8" t="s">
        <v>412</v>
      </c>
      <c r="L8">
        <v>-20</v>
      </c>
      <c r="M8" t="s">
        <v>393</v>
      </c>
      <c r="N8" t="s">
        <v>413</v>
      </c>
      <c r="O8">
        <v>-20</v>
      </c>
      <c r="P8" t="s">
        <v>393</v>
      </c>
      <c r="Q8" t="s">
        <v>414</v>
      </c>
      <c r="R8" t="s">
        <v>388</v>
      </c>
      <c r="S8" t="s">
        <v>389</v>
      </c>
      <c r="T8">
        <v>1</v>
      </c>
      <c r="U8" t="s">
        <v>390</v>
      </c>
      <c r="V8" t="str">
        <f t="shared" si="5"/>
        <v>160</v>
      </c>
      <c r="W8" t="str">
        <f t="shared" si="0"/>
        <v>159</v>
      </c>
      <c r="X8">
        <v>120</v>
      </c>
      <c r="Y8">
        <v>120</v>
      </c>
      <c r="Z8">
        <f t="shared" si="1"/>
        <v>1</v>
      </c>
      <c r="AA8">
        <f t="shared" si="2"/>
        <v>4.0191387559808615E-3</v>
      </c>
      <c r="AB8">
        <f t="shared" si="3"/>
        <v>3.134796238244514E-3</v>
      </c>
      <c r="AC8">
        <f t="shared" si="4"/>
        <v>4.0185136122703356E-3</v>
      </c>
    </row>
    <row r="9" spans="1:29" x14ac:dyDescent="0.35">
      <c r="A9" t="s">
        <v>2</v>
      </c>
      <c r="B9">
        <v>126</v>
      </c>
      <c r="C9">
        <v>3</v>
      </c>
      <c r="D9" t="s">
        <v>380</v>
      </c>
      <c r="E9">
        <v>2022</v>
      </c>
      <c r="F9" t="s">
        <v>415</v>
      </c>
      <c r="G9" t="s">
        <v>379</v>
      </c>
      <c r="H9" s="3">
        <v>0.45833333333333331</v>
      </c>
      <c r="I9" t="s">
        <v>382</v>
      </c>
      <c r="J9" t="s">
        <v>393</v>
      </c>
      <c r="K9" t="s">
        <v>416</v>
      </c>
      <c r="L9">
        <v>-20</v>
      </c>
      <c r="M9" t="s">
        <v>411</v>
      </c>
      <c r="N9">
        <v>171</v>
      </c>
      <c r="O9">
        <v>-18.100000000000001</v>
      </c>
      <c r="P9" t="s">
        <v>402</v>
      </c>
      <c r="Q9" t="s">
        <v>388</v>
      </c>
      <c r="R9" t="s">
        <v>389</v>
      </c>
      <c r="S9">
        <v>47</v>
      </c>
      <c r="T9" t="s">
        <v>394</v>
      </c>
      <c r="V9">
        <v>171</v>
      </c>
      <c r="W9" t="str">
        <f t="shared" si="0"/>
        <v>218</v>
      </c>
      <c r="X9">
        <v>109</v>
      </c>
      <c r="Y9">
        <v>120</v>
      </c>
      <c r="Z9">
        <f t="shared" si="1"/>
        <v>2198</v>
      </c>
      <c r="AA9">
        <f t="shared" si="2"/>
        <v>6.4087491455912513E-2</v>
      </c>
      <c r="AB9">
        <f t="shared" si="3"/>
        <v>0.16665595544130243</v>
      </c>
      <c r="AC9">
        <f t="shared" si="4"/>
        <v>0.21363724293666678</v>
      </c>
    </row>
    <row r="10" spans="1:29" x14ac:dyDescent="0.35">
      <c r="A10" t="s">
        <v>2</v>
      </c>
      <c r="B10">
        <v>125</v>
      </c>
      <c r="C10">
        <v>3</v>
      </c>
      <c r="D10" t="s">
        <v>380</v>
      </c>
      <c r="E10">
        <v>2022</v>
      </c>
      <c r="F10" t="s">
        <v>415</v>
      </c>
      <c r="G10" t="s">
        <v>379</v>
      </c>
      <c r="H10" s="3">
        <v>0.45833333333333331</v>
      </c>
      <c r="I10" t="s">
        <v>382</v>
      </c>
      <c r="J10" t="s">
        <v>417</v>
      </c>
      <c r="K10" t="s">
        <v>418</v>
      </c>
      <c r="L10">
        <v>-20</v>
      </c>
      <c r="M10" t="s">
        <v>385</v>
      </c>
      <c r="N10" t="s">
        <v>419</v>
      </c>
      <c r="O10">
        <v>-19.100000000000001</v>
      </c>
      <c r="P10" t="s">
        <v>385</v>
      </c>
      <c r="Q10" t="s">
        <v>387</v>
      </c>
      <c r="R10" t="s">
        <v>388</v>
      </c>
      <c r="S10" t="s">
        <v>389</v>
      </c>
      <c r="T10">
        <v>5</v>
      </c>
      <c r="U10" t="s">
        <v>398</v>
      </c>
      <c r="V10" t="str">
        <f t="shared" si="5"/>
        <v>181</v>
      </c>
      <c r="W10" t="str">
        <f t="shared" si="0"/>
        <v>180</v>
      </c>
      <c r="X10">
        <v>115</v>
      </c>
      <c r="Y10">
        <v>120</v>
      </c>
      <c r="Z10">
        <f t="shared" si="1"/>
        <v>-4</v>
      </c>
      <c r="AA10">
        <f t="shared" si="2"/>
        <v>3.8824333561175667E-3</v>
      </c>
      <c r="AB10">
        <f t="shared" si="3"/>
        <v>2.3603416435826446E-2</v>
      </c>
      <c r="AC10">
        <f t="shared" si="4"/>
        <v>3.0257357427661811E-2</v>
      </c>
    </row>
    <row r="11" spans="1:29" x14ac:dyDescent="0.35">
      <c r="A11" t="s">
        <v>2</v>
      </c>
      <c r="B11">
        <v>124</v>
      </c>
      <c r="C11">
        <v>3</v>
      </c>
      <c r="D11" t="s">
        <v>380</v>
      </c>
      <c r="E11">
        <v>2022</v>
      </c>
      <c r="F11" t="s">
        <v>415</v>
      </c>
      <c r="G11" t="s">
        <v>379</v>
      </c>
      <c r="H11" s="3">
        <v>0.45833333333333331</v>
      </c>
      <c r="I11" t="s">
        <v>382</v>
      </c>
      <c r="J11" t="s">
        <v>383</v>
      </c>
      <c r="K11" t="s">
        <v>420</v>
      </c>
      <c r="L11">
        <v>-19.3</v>
      </c>
      <c r="M11" t="s">
        <v>408</v>
      </c>
      <c r="N11" t="s">
        <v>421</v>
      </c>
      <c r="O11">
        <v>-20</v>
      </c>
      <c r="P11" t="s">
        <v>383</v>
      </c>
      <c r="Q11" t="s">
        <v>397</v>
      </c>
      <c r="R11" t="s">
        <v>388</v>
      </c>
      <c r="S11" t="s">
        <v>389</v>
      </c>
      <c r="T11">
        <v>2</v>
      </c>
      <c r="U11" t="s">
        <v>398</v>
      </c>
      <c r="V11" t="str">
        <f t="shared" si="5"/>
        <v>168</v>
      </c>
      <c r="W11" t="str">
        <f t="shared" si="0"/>
        <v>169</v>
      </c>
      <c r="X11">
        <v>120</v>
      </c>
      <c r="Y11">
        <v>117</v>
      </c>
      <c r="Z11">
        <f t="shared" si="1"/>
        <v>-2</v>
      </c>
      <c r="AA11">
        <f t="shared" si="2"/>
        <v>3.9371155160628848E-3</v>
      </c>
      <c r="AB11">
        <f t="shared" si="3"/>
        <v>1.546735905044506E-2</v>
      </c>
      <c r="AC11">
        <f t="shared" si="4"/>
        <v>1.9827697931937515E-2</v>
      </c>
    </row>
    <row r="12" spans="1:29" x14ac:dyDescent="0.35">
      <c r="A12" t="s">
        <v>2</v>
      </c>
      <c r="B12">
        <v>123</v>
      </c>
      <c r="C12">
        <v>3</v>
      </c>
      <c r="D12" t="s">
        <v>380</v>
      </c>
      <c r="E12">
        <v>2022</v>
      </c>
      <c r="F12" t="s">
        <v>415</v>
      </c>
      <c r="G12" t="s">
        <v>379</v>
      </c>
      <c r="H12" s="3">
        <v>0.45833333333333331</v>
      </c>
      <c r="I12" t="s">
        <v>382</v>
      </c>
      <c r="J12" t="s">
        <v>422</v>
      </c>
      <c r="K12">
        <v>155</v>
      </c>
      <c r="L12">
        <v>-17.2</v>
      </c>
      <c r="M12" t="s">
        <v>423</v>
      </c>
      <c r="N12" t="s">
        <v>424</v>
      </c>
      <c r="O12">
        <v>-20</v>
      </c>
      <c r="P12" t="s">
        <v>423</v>
      </c>
      <c r="Q12" t="s">
        <v>388</v>
      </c>
      <c r="R12" t="s">
        <v>389</v>
      </c>
      <c r="S12">
        <v>35</v>
      </c>
      <c r="T12" t="s">
        <v>394</v>
      </c>
      <c r="V12" t="str">
        <f t="shared" si="5"/>
        <v>190</v>
      </c>
      <c r="W12">
        <v>155</v>
      </c>
      <c r="X12">
        <v>120</v>
      </c>
      <c r="Y12">
        <v>104</v>
      </c>
      <c r="Z12">
        <f t="shared" si="1"/>
        <v>1209</v>
      </c>
      <c r="AA12">
        <f t="shared" si="2"/>
        <v>3.7047163362952835E-2</v>
      </c>
      <c r="AB12">
        <f t="shared" si="3"/>
        <v>0.1681159420289855</v>
      </c>
      <c r="AC12">
        <f t="shared" si="4"/>
        <v>0.21550880827311811</v>
      </c>
    </row>
    <row r="13" spans="1:29" x14ac:dyDescent="0.35">
      <c r="A13" t="s">
        <v>2</v>
      </c>
      <c r="B13">
        <v>122</v>
      </c>
      <c r="C13">
        <v>3</v>
      </c>
      <c r="D13" t="s">
        <v>380</v>
      </c>
      <c r="E13">
        <v>2022</v>
      </c>
      <c r="F13" t="s">
        <v>415</v>
      </c>
      <c r="G13" t="s">
        <v>379</v>
      </c>
      <c r="H13" s="3">
        <v>0.29166666666666669</v>
      </c>
      <c r="I13" t="s">
        <v>382</v>
      </c>
      <c r="J13" t="s">
        <v>385</v>
      </c>
      <c r="K13" t="s">
        <v>425</v>
      </c>
      <c r="L13">
        <v>-20</v>
      </c>
      <c r="M13" t="s">
        <v>393</v>
      </c>
      <c r="N13" t="s">
        <v>426</v>
      </c>
      <c r="O13">
        <v>-20</v>
      </c>
      <c r="P13" t="s">
        <v>427</v>
      </c>
      <c r="Q13" t="s">
        <v>428</v>
      </c>
      <c r="R13" t="s">
        <v>388</v>
      </c>
      <c r="S13" t="s">
        <v>389</v>
      </c>
      <c r="T13">
        <v>60</v>
      </c>
      <c r="U13" t="s">
        <v>394</v>
      </c>
      <c r="V13" t="str">
        <f t="shared" si="5"/>
        <v>151</v>
      </c>
      <c r="W13" t="str">
        <f t="shared" si="0"/>
        <v>211</v>
      </c>
      <c r="X13">
        <v>120</v>
      </c>
      <c r="Y13">
        <v>120</v>
      </c>
      <c r="Z13">
        <f t="shared" si="1"/>
        <v>3600</v>
      </c>
      <c r="AA13">
        <f t="shared" si="2"/>
        <v>0.10241968557758031</v>
      </c>
      <c r="AB13">
        <f t="shared" si="3"/>
        <v>0.16574585635359115</v>
      </c>
      <c r="AC13">
        <f t="shared" si="4"/>
        <v>0.21247058159904483</v>
      </c>
    </row>
    <row r="14" spans="1:29" x14ac:dyDescent="0.35">
      <c r="A14" t="s">
        <v>2</v>
      </c>
      <c r="B14">
        <v>121</v>
      </c>
      <c r="C14">
        <v>3</v>
      </c>
      <c r="D14" t="s">
        <v>380</v>
      </c>
      <c r="E14">
        <v>2022</v>
      </c>
      <c r="F14" t="s">
        <v>415</v>
      </c>
      <c r="G14" t="s">
        <v>379</v>
      </c>
      <c r="H14" s="3">
        <v>0.29166666666666669</v>
      </c>
      <c r="I14" t="s">
        <v>382</v>
      </c>
      <c r="J14" t="s">
        <v>401</v>
      </c>
      <c r="K14" t="s">
        <v>429</v>
      </c>
      <c r="L14">
        <v>-19.100000000000001</v>
      </c>
      <c r="M14" t="s">
        <v>430</v>
      </c>
      <c r="N14" t="s">
        <v>431</v>
      </c>
      <c r="O14">
        <v>-20</v>
      </c>
      <c r="P14" t="s">
        <v>401</v>
      </c>
      <c r="Q14" t="s">
        <v>432</v>
      </c>
      <c r="R14" t="s">
        <v>388</v>
      </c>
      <c r="S14" t="s">
        <v>389</v>
      </c>
      <c r="T14">
        <v>5</v>
      </c>
      <c r="U14" t="s">
        <v>398</v>
      </c>
      <c r="V14" t="str">
        <f t="shared" si="5"/>
        <v>193</v>
      </c>
      <c r="W14" t="str">
        <f t="shared" si="0"/>
        <v>194</v>
      </c>
      <c r="X14">
        <v>120</v>
      </c>
      <c r="Y14">
        <v>115</v>
      </c>
      <c r="Z14">
        <f t="shared" si="1"/>
        <v>-4</v>
      </c>
      <c r="AA14">
        <f t="shared" si="2"/>
        <v>3.8824333561175667E-3</v>
      </c>
      <c r="AB14">
        <f t="shared" si="3"/>
        <v>2.3417312661498744E-2</v>
      </c>
      <c r="AC14">
        <f t="shared" si="4"/>
        <v>3.0018789912074399E-2</v>
      </c>
    </row>
    <row r="15" spans="1:29" x14ac:dyDescent="0.35">
      <c r="A15" t="s">
        <v>2</v>
      </c>
      <c r="B15">
        <v>120</v>
      </c>
      <c r="C15">
        <v>3</v>
      </c>
      <c r="D15" t="s">
        <v>380</v>
      </c>
      <c r="E15">
        <v>2022</v>
      </c>
      <c r="F15" t="s">
        <v>415</v>
      </c>
      <c r="G15" t="s">
        <v>379</v>
      </c>
      <c r="H15" s="3">
        <v>0.29166666666666669</v>
      </c>
      <c r="I15" t="s">
        <v>382</v>
      </c>
      <c r="J15" t="s">
        <v>433</v>
      </c>
      <c r="K15" t="s">
        <v>434</v>
      </c>
      <c r="L15">
        <v>-20</v>
      </c>
      <c r="M15" t="s">
        <v>435</v>
      </c>
      <c r="N15" t="s">
        <v>436</v>
      </c>
      <c r="O15">
        <v>-18.399999999999999</v>
      </c>
      <c r="P15" t="s">
        <v>437</v>
      </c>
      <c r="Q15" t="s">
        <v>438</v>
      </c>
      <c r="R15" t="s">
        <v>388</v>
      </c>
      <c r="S15" t="s">
        <v>389</v>
      </c>
      <c r="T15">
        <v>5</v>
      </c>
      <c r="U15" t="s">
        <v>398</v>
      </c>
      <c r="V15" t="str">
        <f t="shared" si="5"/>
        <v>165</v>
      </c>
      <c r="W15" t="str">
        <f t="shared" si="0"/>
        <v>159</v>
      </c>
      <c r="X15">
        <v>112</v>
      </c>
      <c r="Y15">
        <v>120</v>
      </c>
      <c r="Z15">
        <f t="shared" si="1"/>
        <v>28</v>
      </c>
      <c r="AA15">
        <f t="shared" si="2"/>
        <v>4.7573479152426519E-3</v>
      </c>
      <c r="AB15">
        <f t="shared" si="3"/>
        <v>5.1851851851851843E-2</v>
      </c>
      <c r="AC15">
        <f t="shared" si="4"/>
        <v>6.6469191823701174E-2</v>
      </c>
    </row>
    <row r="16" spans="1:29" x14ac:dyDescent="0.35">
      <c r="A16" t="s">
        <v>2</v>
      </c>
      <c r="B16">
        <v>119</v>
      </c>
      <c r="C16">
        <v>3</v>
      </c>
      <c r="D16" t="s">
        <v>380</v>
      </c>
      <c r="E16">
        <v>2022</v>
      </c>
      <c r="F16" t="s">
        <v>415</v>
      </c>
      <c r="G16" t="s">
        <v>379</v>
      </c>
      <c r="H16" s="3">
        <v>0.29166666666666669</v>
      </c>
      <c r="I16" t="s">
        <v>382</v>
      </c>
      <c r="J16" t="s">
        <v>439</v>
      </c>
      <c r="K16" t="s">
        <v>440</v>
      </c>
      <c r="L16">
        <v>-19.5</v>
      </c>
      <c r="M16" t="s">
        <v>441</v>
      </c>
      <c r="N16" t="s">
        <v>442</v>
      </c>
      <c r="O16">
        <v>-20</v>
      </c>
      <c r="P16" t="s">
        <v>439</v>
      </c>
      <c r="Q16" t="s">
        <v>388</v>
      </c>
      <c r="R16" t="s">
        <v>389</v>
      </c>
      <c r="S16">
        <v>5</v>
      </c>
      <c r="T16" t="s">
        <v>398</v>
      </c>
      <c r="V16" t="str">
        <f t="shared" si="5"/>
        <v>163</v>
      </c>
      <c r="W16" t="str">
        <f t="shared" si="0"/>
        <v>164</v>
      </c>
      <c r="X16">
        <v>120</v>
      </c>
      <c r="Y16">
        <v>119</v>
      </c>
      <c r="Z16">
        <f t="shared" si="1"/>
        <v>0</v>
      </c>
      <c r="AA16">
        <f t="shared" si="2"/>
        <v>3.9917976760082026E-3</v>
      </c>
      <c r="AB16">
        <f t="shared" si="3"/>
        <v>7.2247706422018197E-3</v>
      </c>
      <c r="AC16">
        <f t="shared" si="4"/>
        <v>9.2614756956188957E-3</v>
      </c>
    </row>
    <row r="17" spans="1:29" x14ac:dyDescent="0.35">
      <c r="A17" t="s">
        <v>2</v>
      </c>
      <c r="B17">
        <v>118</v>
      </c>
      <c r="C17">
        <v>2</v>
      </c>
      <c r="D17" t="s">
        <v>380</v>
      </c>
      <c r="E17">
        <v>2022</v>
      </c>
      <c r="F17" t="s">
        <v>381</v>
      </c>
      <c r="G17" t="s">
        <v>379</v>
      </c>
      <c r="H17" s="3">
        <v>0.45833333333333331</v>
      </c>
      <c r="I17" t="s">
        <v>382</v>
      </c>
      <c r="J17" t="s">
        <v>405</v>
      </c>
      <c r="K17" t="s">
        <v>443</v>
      </c>
      <c r="L17">
        <v>-20</v>
      </c>
      <c r="M17" t="s">
        <v>423</v>
      </c>
      <c r="N17" t="s">
        <v>444</v>
      </c>
      <c r="O17">
        <v>-20</v>
      </c>
      <c r="P17" t="s">
        <v>405</v>
      </c>
      <c r="Q17" t="s">
        <v>445</v>
      </c>
      <c r="R17" t="s">
        <v>388</v>
      </c>
      <c r="S17" t="s">
        <v>389</v>
      </c>
      <c r="T17">
        <v>69</v>
      </c>
      <c r="U17" t="s">
        <v>394</v>
      </c>
      <c r="V17" t="str">
        <f t="shared" si="5"/>
        <v>185</v>
      </c>
      <c r="W17" t="str">
        <f t="shared" si="0"/>
        <v>254</v>
      </c>
      <c r="X17">
        <v>120</v>
      </c>
      <c r="Y17">
        <v>120</v>
      </c>
      <c r="Z17">
        <f t="shared" si="1"/>
        <v>4761</v>
      </c>
      <c r="AA17">
        <f t="shared" si="2"/>
        <v>0.13416267942583732</v>
      </c>
      <c r="AB17">
        <f t="shared" si="3"/>
        <v>0.15717539863325741</v>
      </c>
      <c r="AC17">
        <f t="shared" si="4"/>
        <v>0.20148406177604183</v>
      </c>
    </row>
    <row r="18" spans="1:29" x14ac:dyDescent="0.35">
      <c r="A18" t="s">
        <v>2</v>
      </c>
      <c r="B18">
        <v>117</v>
      </c>
      <c r="C18">
        <v>1</v>
      </c>
      <c r="D18" t="s">
        <v>380</v>
      </c>
      <c r="E18">
        <v>2022</v>
      </c>
      <c r="F18" t="s">
        <v>403</v>
      </c>
      <c r="G18" t="s">
        <v>379</v>
      </c>
      <c r="H18" s="3">
        <v>0.47916666666666669</v>
      </c>
      <c r="I18" t="s">
        <v>382</v>
      </c>
      <c r="J18" t="s">
        <v>417</v>
      </c>
      <c r="K18" t="s">
        <v>420</v>
      </c>
      <c r="L18">
        <v>-20</v>
      </c>
      <c r="M18" t="s">
        <v>405</v>
      </c>
      <c r="N18" t="s">
        <v>446</v>
      </c>
      <c r="O18">
        <v>-20</v>
      </c>
      <c r="P18" t="s">
        <v>405</v>
      </c>
      <c r="Q18" t="s">
        <v>445</v>
      </c>
      <c r="R18" t="s">
        <v>388</v>
      </c>
      <c r="S18" t="s">
        <v>389</v>
      </c>
      <c r="T18">
        <v>28</v>
      </c>
      <c r="U18" t="s">
        <v>394</v>
      </c>
      <c r="V18" t="str">
        <f t="shared" si="5"/>
        <v>197</v>
      </c>
      <c r="W18" t="str">
        <f t="shared" si="0"/>
        <v>169</v>
      </c>
      <c r="X18">
        <v>120</v>
      </c>
      <c r="Y18">
        <v>120</v>
      </c>
      <c r="Z18">
        <f t="shared" si="1"/>
        <v>784</v>
      </c>
      <c r="AA18">
        <f t="shared" si="2"/>
        <v>2.5427204374572795E-2</v>
      </c>
      <c r="AB18">
        <f t="shared" si="3"/>
        <v>7.650273224043716E-2</v>
      </c>
      <c r="AC18">
        <f t="shared" si="4"/>
        <v>9.806929941201814E-2</v>
      </c>
    </row>
    <row r="19" spans="1:29" x14ac:dyDescent="0.35">
      <c r="A19" t="s">
        <v>2</v>
      </c>
      <c r="B19">
        <v>116</v>
      </c>
      <c r="C19">
        <v>1</v>
      </c>
      <c r="D19" t="s">
        <v>380</v>
      </c>
      <c r="E19">
        <v>2022</v>
      </c>
      <c r="F19" t="s">
        <v>403</v>
      </c>
      <c r="G19" t="s">
        <v>379</v>
      </c>
      <c r="H19" s="3">
        <v>0.47916666666666669</v>
      </c>
      <c r="I19" t="s">
        <v>382</v>
      </c>
      <c r="J19" t="s">
        <v>385</v>
      </c>
      <c r="K19" t="s">
        <v>447</v>
      </c>
      <c r="L19">
        <v>-20</v>
      </c>
      <c r="M19" t="s">
        <v>439</v>
      </c>
      <c r="N19">
        <v>125</v>
      </c>
      <c r="O19">
        <v>-19.399999999999999</v>
      </c>
      <c r="P19" t="s">
        <v>385</v>
      </c>
      <c r="Q19" t="s">
        <v>387</v>
      </c>
      <c r="R19" t="s">
        <v>388</v>
      </c>
      <c r="S19" t="s">
        <v>389</v>
      </c>
      <c r="T19">
        <v>15</v>
      </c>
      <c r="U19" t="s">
        <v>394</v>
      </c>
      <c r="V19">
        <v>125</v>
      </c>
      <c r="W19" t="str">
        <f t="shared" si="0"/>
        <v>140</v>
      </c>
      <c r="X19">
        <v>118</v>
      </c>
      <c r="Y19">
        <v>120</v>
      </c>
      <c r="Z19">
        <f t="shared" si="1"/>
        <v>223</v>
      </c>
      <c r="AA19">
        <f t="shared" si="2"/>
        <v>1.0088858509911142E-2</v>
      </c>
      <c r="AB19">
        <f t="shared" si="3"/>
        <v>6.4937106918238965E-2</v>
      </c>
      <c r="AC19">
        <f t="shared" si="4"/>
        <v>8.32432567414748E-2</v>
      </c>
    </row>
    <row r="20" spans="1:29" x14ac:dyDescent="0.35">
      <c r="A20" t="s">
        <v>2</v>
      </c>
      <c r="B20">
        <v>115</v>
      </c>
      <c r="C20">
        <v>1</v>
      </c>
      <c r="D20" t="s">
        <v>380</v>
      </c>
      <c r="E20">
        <v>2022</v>
      </c>
      <c r="F20" t="s">
        <v>403</v>
      </c>
      <c r="G20" t="s">
        <v>379</v>
      </c>
      <c r="H20" s="3">
        <v>0.45833333333333331</v>
      </c>
      <c r="I20" t="s">
        <v>382</v>
      </c>
      <c r="J20" t="s">
        <v>385</v>
      </c>
      <c r="K20" t="s">
        <v>448</v>
      </c>
      <c r="L20">
        <v>-20</v>
      </c>
      <c r="M20" t="s">
        <v>449</v>
      </c>
      <c r="N20" t="s">
        <v>450</v>
      </c>
      <c r="O20">
        <v>-20</v>
      </c>
      <c r="P20" t="s">
        <v>427</v>
      </c>
      <c r="Q20" t="s">
        <v>428</v>
      </c>
      <c r="R20" t="s">
        <v>388</v>
      </c>
      <c r="S20" t="s">
        <v>389</v>
      </c>
      <c r="T20">
        <v>1</v>
      </c>
      <c r="U20" t="s">
        <v>390</v>
      </c>
      <c r="V20" t="str">
        <f t="shared" si="5"/>
        <v>213</v>
      </c>
      <c r="W20" t="str">
        <f t="shared" si="0"/>
        <v>214</v>
      </c>
      <c r="X20">
        <v>120</v>
      </c>
      <c r="Y20">
        <v>120</v>
      </c>
      <c r="Z20">
        <f t="shared" si="1"/>
        <v>1</v>
      </c>
      <c r="AA20">
        <f t="shared" si="2"/>
        <v>4.0191387559808615E-3</v>
      </c>
      <c r="AB20">
        <f t="shared" si="3"/>
        <v>2.34192037470726E-3</v>
      </c>
      <c r="AC20">
        <f t="shared" si="4"/>
        <v>3.0021214105719839E-3</v>
      </c>
    </row>
    <row r="21" spans="1:29" x14ac:dyDescent="0.35">
      <c r="A21" t="s">
        <v>2</v>
      </c>
      <c r="B21">
        <v>114</v>
      </c>
      <c r="C21">
        <v>1</v>
      </c>
      <c r="D21" t="s">
        <v>380</v>
      </c>
      <c r="E21">
        <v>2022</v>
      </c>
      <c r="F21" t="s">
        <v>403</v>
      </c>
      <c r="G21" t="s">
        <v>379</v>
      </c>
      <c r="H21" s="3">
        <v>0.45833333333333331</v>
      </c>
      <c r="I21" t="s">
        <v>382</v>
      </c>
      <c r="J21" t="s">
        <v>435</v>
      </c>
      <c r="K21" t="s">
        <v>451</v>
      </c>
      <c r="L21">
        <v>-17</v>
      </c>
      <c r="M21" t="s">
        <v>430</v>
      </c>
      <c r="N21" t="s">
        <v>452</v>
      </c>
      <c r="O21">
        <v>-20</v>
      </c>
      <c r="P21" t="s">
        <v>437</v>
      </c>
      <c r="Q21" t="s">
        <v>438</v>
      </c>
      <c r="R21" t="s">
        <v>388</v>
      </c>
      <c r="S21" t="s">
        <v>389</v>
      </c>
      <c r="T21">
        <v>4</v>
      </c>
      <c r="U21" t="s">
        <v>398</v>
      </c>
      <c r="V21" t="str">
        <f t="shared" si="5"/>
        <v>183</v>
      </c>
      <c r="W21" t="str">
        <f t="shared" si="0"/>
        <v>184</v>
      </c>
      <c r="X21">
        <v>120</v>
      </c>
      <c r="Y21">
        <v>102</v>
      </c>
      <c r="Z21">
        <f t="shared" si="1"/>
        <v>-17</v>
      </c>
      <c r="AA21">
        <f t="shared" si="2"/>
        <v>3.5269993164730009E-3</v>
      </c>
      <c r="AB21">
        <f t="shared" si="3"/>
        <v>7.772479564032693E-2</v>
      </c>
      <c r="AC21">
        <f t="shared" si="4"/>
        <v>9.9635869624015244E-2</v>
      </c>
    </row>
    <row r="22" spans="1:29" x14ac:dyDescent="0.35">
      <c r="A22" t="s">
        <v>2</v>
      </c>
      <c r="B22">
        <v>113</v>
      </c>
      <c r="C22">
        <v>1</v>
      </c>
      <c r="D22" t="s">
        <v>380</v>
      </c>
      <c r="E22">
        <v>2022</v>
      </c>
      <c r="F22" t="s">
        <v>403</v>
      </c>
      <c r="G22" t="s">
        <v>379</v>
      </c>
      <c r="H22" s="3">
        <v>0.45833333333333331</v>
      </c>
      <c r="I22" t="s">
        <v>382</v>
      </c>
      <c r="J22" t="s">
        <v>411</v>
      </c>
      <c r="K22" t="s">
        <v>453</v>
      </c>
      <c r="L22">
        <v>-18.3</v>
      </c>
      <c r="M22" t="s">
        <v>422</v>
      </c>
      <c r="N22" t="s">
        <v>454</v>
      </c>
      <c r="O22">
        <v>-20</v>
      </c>
      <c r="P22" t="s">
        <v>411</v>
      </c>
      <c r="Q22" t="s">
        <v>388</v>
      </c>
      <c r="R22" t="s">
        <v>389</v>
      </c>
      <c r="S22">
        <v>4</v>
      </c>
      <c r="T22" t="s">
        <v>398</v>
      </c>
      <c r="V22" t="str">
        <f t="shared" si="5"/>
        <v>191</v>
      </c>
      <c r="W22" t="str">
        <f t="shared" si="0"/>
        <v>195</v>
      </c>
      <c r="X22">
        <v>120</v>
      </c>
      <c r="Y22">
        <v>111</v>
      </c>
      <c r="Z22">
        <f t="shared" si="1"/>
        <v>7</v>
      </c>
      <c r="AA22">
        <f t="shared" si="2"/>
        <v>4.1831852358168147E-3</v>
      </c>
      <c r="AB22">
        <f t="shared" si="3"/>
        <v>4.7862694300518115E-2</v>
      </c>
      <c r="AC22">
        <f t="shared" si="4"/>
        <v>6.1355467452734513E-2</v>
      </c>
    </row>
    <row r="23" spans="1:29" x14ac:dyDescent="0.35">
      <c r="A23" t="s">
        <v>2</v>
      </c>
      <c r="B23">
        <v>112</v>
      </c>
      <c r="C23">
        <v>1</v>
      </c>
      <c r="D23" t="s">
        <v>380</v>
      </c>
      <c r="E23">
        <v>2022</v>
      </c>
      <c r="F23" t="s">
        <v>403</v>
      </c>
      <c r="G23" t="s">
        <v>379</v>
      </c>
      <c r="H23" s="3">
        <v>0.45833333333333331</v>
      </c>
      <c r="I23" t="s">
        <v>382</v>
      </c>
      <c r="J23" t="s">
        <v>393</v>
      </c>
      <c r="K23">
        <v>207</v>
      </c>
      <c r="L23">
        <v>-19.2</v>
      </c>
      <c r="M23" t="s">
        <v>408</v>
      </c>
      <c r="N23" t="s">
        <v>455</v>
      </c>
      <c r="O23">
        <v>-20</v>
      </c>
      <c r="P23" t="s">
        <v>456</v>
      </c>
      <c r="Q23" t="s">
        <v>457</v>
      </c>
      <c r="R23" t="s">
        <v>388</v>
      </c>
      <c r="S23" t="s">
        <v>389</v>
      </c>
      <c r="T23">
        <v>31</v>
      </c>
      <c r="U23" t="s">
        <v>394</v>
      </c>
      <c r="V23" t="str">
        <f t="shared" si="5"/>
        <v>238</v>
      </c>
      <c r="W23">
        <v>207</v>
      </c>
      <c r="X23">
        <v>120</v>
      </c>
      <c r="Y23">
        <v>116</v>
      </c>
      <c r="Z23">
        <f t="shared" si="1"/>
        <v>957</v>
      </c>
      <c r="AA23">
        <f t="shared" si="2"/>
        <v>3.0157211209842789E-2</v>
      </c>
      <c r="AB23">
        <f t="shared" si="3"/>
        <v>8.6329588014981321E-2</v>
      </c>
      <c r="AC23">
        <f t="shared" si="4"/>
        <v>0.1106664032409857</v>
      </c>
    </row>
    <row r="24" spans="1:29" x14ac:dyDescent="0.35">
      <c r="A24" t="s">
        <v>2</v>
      </c>
      <c r="B24">
        <v>111</v>
      </c>
      <c r="C24">
        <v>1</v>
      </c>
      <c r="D24" t="s">
        <v>380</v>
      </c>
      <c r="E24">
        <v>2022</v>
      </c>
      <c r="F24" t="s">
        <v>403</v>
      </c>
      <c r="G24" t="s">
        <v>379</v>
      </c>
      <c r="H24" s="3">
        <v>0.44791666666666669</v>
      </c>
      <c r="I24" t="s">
        <v>382</v>
      </c>
      <c r="J24" t="s">
        <v>441</v>
      </c>
      <c r="K24" t="s">
        <v>458</v>
      </c>
      <c r="L24">
        <v>-20</v>
      </c>
      <c r="M24" t="s">
        <v>393</v>
      </c>
      <c r="N24" t="s">
        <v>459</v>
      </c>
      <c r="O24">
        <v>-19.399999999999999</v>
      </c>
      <c r="P24" t="s">
        <v>402</v>
      </c>
      <c r="Q24" t="s">
        <v>388</v>
      </c>
      <c r="R24" t="s">
        <v>389</v>
      </c>
      <c r="S24">
        <v>2</v>
      </c>
      <c r="T24" t="s">
        <v>398</v>
      </c>
      <c r="V24" t="str">
        <f t="shared" si="5"/>
        <v>161</v>
      </c>
      <c r="W24" t="str">
        <f t="shared" si="0"/>
        <v>160</v>
      </c>
      <c r="X24">
        <v>118</v>
      </c>
      <c r="Y24">
        <v>120</v>
      </c>
      <c r="Z24">
        <f t="shared" si="1"/>
        <v>-1</v>
      </c>
      <c r="AA24">
        <f t="shared" si="2"/>
        <v>3.9644565960355437E-3</v>
      </c>
      <c r="AB24">
        <f t="shared" si="3"/>
        <v>1.1448598130841092E-2</v>
      </c>
      <c r="AC24">
        <f t="shared" si="4"/>
        <v>1.4676024830233052E-2</v>
      </c>
    </row>
    <row r="25" spans="1:29" x14ac:dyDescent="0.35">
      <c r="A25" t="s">
        <v>2</v>
      </c>
      <c r="B25">
        <v>110</v>
      </c>
      <c r="C25">
        <v>1</v>
      </c>
      <c r="D25" t="s">
        <v>380</v>
      </c>
      <c r="E25">
        <v>2022</v>
      </c>
      <c r="F25" t="s">
        <v>403</v>
      </c>
      <c r="G25" t="s">
        <v>379</v>
      </c>
      <c r="H25" s="3">
        <v>0.41666666666666669</v>
      </c>
      <c r="I25" t="s">
        <v>382</v>
      </c>
      <c r="J25" t="s">
        <v>433</v>
      </c>
      <c r="K25" t="s">
        <v>460</v>
      </c>
      <c r="L25">
        <v>-20</v>
      </c>
      <c r="M25" t="s">
        <v>383</v>
      </c>
      <c r="N25">
        <v>149</v>
      </c>
      <c r="O25">
        <v>-19.3</v>
      </c>
      <c r="P25" t="s">
        <v>433</v>
      </c>
      <c r="Q25" t="s">
        <v>461</v>
      </c>
      <c r="R25" t="s">
        <v>388</v>
      </c>
      <c r="S25" t="s">
        <v>389</v>
      </c>
      <c r="T25">
        <v>29</v>
      </c>
      <c r="U25" t="s">
        <v>394</v>
      </c>
      <c r="V25">
        <v>149</v>
      </c>
      <c r="W25" t="str">
        <f t="shared" si="0"/>
        <v>178</v>
      </c>
      <c r="X25">
        <v>117</v>
      </c>
      <c r="Y25">
        <v>120</v>
      </c>
      <c r="Z25">
        <f t="shared" si="1"/>
        <v>838</v>
      </c>
      <c r="AA25">
        <f t="shared" si="2"/>
        <v>2.6903622693096377E-2</v>
      </c>
      <c r="AB25">
        <f t="shared" si="3"/>
        <v>0.10118501529051983</v>
      </c>
      <c r="AC25">
        <f t="shared" si="4"/>
        <v>0.12970966225557279</v>
      </c>
    </row>
    <row r="26" spans="1:29" x14ac:dyDescent="0.35">
      <c r="A26" t="s">
        <v>2</v>
      </c>
      <c r="B26">
        <v>109</v>
      </c>
      <c r="C26">
        <v>24</v>
      </c>
      <c r="D26" t="s">
        <v>462</v>
      </c>
      <c r="E26">
        <v>2022</v>
      </c>
      <c r="F26" t="s">
        <v>403</v>
      </c>
      <c r="G26" t="s">
        <v>379</v>
      </c>
      <c r="H26" s="3">
        <v>0.4826388888888889</v>
      </c>
      <c r="I26" t="s">
        <v>382</v>
      </c>
      <c r="J26" t="s">
        <v>408</v>
      </c>
      <c r="K26" t="s">
        <v>463</v>
      </c>
      <c r="L26">
        <v>-20</v>
      </c>
      <c r="M26" t="s">
        <v>433</v>
      </c>
      <c r="N26">
        <v>84</v>
      </c>
      <c r="O26">
        <v>-15.3</v>
      </c>
      <c r="P26" t="s">
        <v>456</v>
      </c>
      <c r="Q26" t="s">
        <v>457</v>
      </c>
      <c r="R26" t="s">
        <v>388</v>
      </c>
      <c r="S26" t="s">
        <v>389</v>
      </c>
      <c r="T26">
        <v>144</v>
      </c>
      <c r="U26" t="s">
        <v>394</v>
      </c>
      <c r="V26">
        <v>84</v>
      </c>
      <c r="W26" t="str">
        <f t="shared" si="0"/>
        <v>228</v>
      </c>
      <c r="X26">
        <v>93</v>
      </c>
      <c r="Y26">
        <v>120</v>
      </c>
      <c r="Z26">
        <f t="shared" si="1"/>
        <v>20709</v>
      </c>
      <c r="AA26">
        <f t="shared" si="2"/>
        <v>0.57019822282980182</v>
      </c>
      <c r="AB26">
        <f t="shared" si="3"/>
        <v>0.57403846153846161</v>
      </c>
      <c r="AC26">
        <f t="shared" si="4"/>
        <v>0.73586325755923043</v>
      </c>
    </row>
    <row r="27" spans="1:29" x14ac:dyDescent="0.35">
      <c r="A27" t="s">
        <v>2</v>
      </c>
      <c r="B27">
        <v>108</v>
      </c>
      <c r="C27">
        <v>24</v>
      </c>
      <c r="D27" t="s">
        <v>462</v>
      </c>
      <c r="E27">
        <v>2022</v>
      </c>
      <c r="F27" t="s">
        <v>403</v>
      </c>
      <c r="G27" t="s">
        <v>379</v>
      </c>
      <c r="H27" s="3">
        <v>0.47916666666666669</v>
      </c>
      <c r="I27" t="s">
        <v>382</v>
      </c>
      <c r="J27" t="s">
        <v>401</v>
      </c>
      <c r="K27" t="s">
        <v>464</v>
      </c>
      <c r="L27">
        <v>-20</v>
      </c>
      <c r="M27" t="s">
        <v>383</v>
      </c>
      <c r="N27" t="s">
        <v>465</v>
      </c>
      <c r="O27">
        <v>-20</v>
      </c>
      <c r="P27" t="s">
        <v>401</v>
      </c>
      <c r="Q27" t="s">
        <v>432</v>
      </c>
      <c r="R27" t="s">
        <v>388</v>
      </c>
      <c r="S27" t="s">
        <v>389</v>
      </c>
      <c r="T27">
        <v>5</v>
      </c>
      <c r="U27" t="s">
        <v>394</v>
      </c>
      <c r="V27" t="str">
        <f t="shared" si="5"/>
        <v>183</v>
      </c>
      <c r="W27" t="str">
        <f t="shared" si="0"/>
        <v>188</v>
      </c>
      <c r="X27">
        <v>120</v>
      </c>
      <c r="Y27">
        <v>120</v>
      </c>
      <c r="Z27">
        <f t="shared" si="1"/>
        <v>25</v>
      </c>
      <c r="AA27">
        <f t="shared" si="2"/>
        <v>4.6753246753246753E-3</v>
      </c>
      <c r="AB27">
        <f t="shared" si="3"/>
        <v>1.3477088948787063E-2</v>
      </c>
      <c r="AC27">
        <f t="shared" si="4"/>
        <v>1.7276359060838777E-2</v>
      </c>
    </row>
    <row r="28" spans="1:29" x14ac:dyDescent="0.35">
      <c r="A28" t="s">
        <v>2</v>
      </c>
      <c r="B28">
        <v>107</v>
      </c>
      <c r="C28">
        <v>24</v>
      </c>
      <c r="D28" t="s">
        <v>462</v>
      </c>
      <c r="E28">
        <v>2022</v>
      </c>
      <c r="F28" t="s">
        <v>403</v>
      </c>
      <c r="G28" t="s">
        <v>379</v>
      </c>
      <c r="H28" s="3">
        <v>0.47916666666666669</v>
      </c>
      <c r="I28" t="s">
        <v>382</v>
      </c>
      <c r="J28" t="s">
        <v>405</v>
      </c>
      <c r="K28" t="s">
        <v>466</v>
      </c>
      <c r="L28">
        <v>-20</v>
      </c>
      <c r="M28" t="s">
        <v>411</v>
      </c>
      <c r="N28" t="s">
        <v>467</v>
      </c>
      <c r="O28">
        <v>-20</v>
      </c>
      <c r="P28" t="s">
        <v>405</v>
      </c>
      <c r="Q28" t="s">
        <v>445</v>
      </c>
      <c r="R28" t="s">
        <v>388</v>
      </c>
      <c r="S28" t="s">
        <v>389</v>
      </c>
      <c r="T28">
        <v>43</v>
      </c>
      <c r="U28" t="s">
        <v>394</v>
      </c>
      <c r="V28" t="str">
        <f t="shared" si="5"/>
        <v>155</v>
      </c>
      <c r="W28" t="str">
        <f t="shared" si="0"/>
        <v>198</v>
      </c>
      <c r="X28">
        <v>120</v>
      </c>
      <c r="Y28">
        <v>120</v>
      </c>
      <c r="Z28">
        <f t="shared" si="1"/>
        <v>1849</v>
      </c>
      <c r="AA28">
        <f t="shared" si="2"/>
        <v>5.4545454545454543E-2</v>
      </c>
      <c r="AB28">
        <f t="shared" si="3"/>
        <v>0.12181303116147309</v>
      </c>
      <c r="AC28">
        <f t="shared" si="4"/>
        <v>0.15615283631589857</v>
      </c>
    </row>
    <row r="29" spans="1:29" x14ac:dyDescent="0.35">
      <c r="A29" t="s">
        <v>2</v>
      </c>
      <c r="B29">
        <v>106</v>
      </c>
      <c r="C29">
        <v>24</v>
      </c>
      <c r="D29" t="s">
        <v>462</v>
      </c>
      <c r="E29">
        <v>2022</v>
      </c>
      <c r="F29" t="s">
        <v>403</v>
      </c>
      <c r="G29" t="s">
        <v>379</v>
      </c>
      <c r="H29" s="3">
        <v>0.47916666666666669</v>
      </c>
      <c r="I29" t="s">
        <v>382</v>
      </c>
      <c r="J29" t="s">
        <v>422</v>
      </c>
      <c r="K29" t="s">
        <v>468</v>
      </c>
      <c r="L29">
        <v>-18.5</v>
      </c>
      <c r="M29" t="s">
        <v>417</v>
      </c>
      <c r="N29" t="s">
        <v>469</v>
      </c>
      <c r="O29">
        <v>-20</v>
      </c>
      <c r="P29" t="s">
        <v>422</v>
      </c>
      <c r="Q29" t="s">
        <v>470</v>
      </c>
      <c r="R29" t="s">
        <v>388</v>
      </c>
      <c r="S29" t="s">
        <v>389</v>
      </c>
      <c r="T29">
        <v>6</v>
      </c>
      <c r="U29" t="s">
        <v>398</v>
      </c>
      <c r="V29" t="str">
        <f t="shared" si="5"/>
        <v>158</v>
      </c>
      <c r="W29" t="str">
        <f t="shared" si="0"/>
        <v>159</v>
      </c>
      <c r="X29">
        <v>120</v>
      </c>
      <c r="Y29">
        <v>113</v>
      </c>
      <c r="Z29">
        <f t="shared" si="1"/>
        <v>-6</v>
      </c>
      <c r="AA29">
        <f t="shared" si="2"/>
        <v>3.8277511961722489E-3</v>
      </c>
      <c r="AB29">
        <f t="shared" si="3"/>
        <v>3.2321240799158789E-2</v>
      </c>
      <c r="AC29">
        <f t="shared" si="4"/>
        <v>4.1432787411286934E-2</v>
      </c>
    </row>
    <row r="30" spans="1:29" x14ac:dyDescent="0.35">
      <c r="A30" t="s">
        <v>2</v>
      </c>
      <c r="B30">
        <v>105</v>
      </c>
      <c r="C30">
        <v>24</v>
      </c>
      <c r="D30" t="s">
        <v>462</v>
      </c>
      <c r="E30">
        <v>2022</v>
      </c>
      <c r="F30" t="s">
        <v>403</v>
      </c>
      <c r="G30" t="s">
        <v>379</v>
      </c>
      <c r="H30" s="3">
        <v>0.45833333333333331</v>
      </c>
      <c r="I30" t="s">
        <v>382</v>
      </c>
      <c r="J30" t="s">
        <v>449</v>
      </c>
      <c r="K30">
        <v>128</v>
      </c>
      <c r="L30">
        <v>-16.2</v>
      </c>
      <c r="M30" t="s">
        <v>393</v>
      </c>
      <c r="N30" t="s">
        <v>471</v>
      </c>
      <c r="O30">
        <v>-20</v>
      </c>
      <c r="P30" t="s">
        <v>393</v>
      </c>
      <c r="Q30" t="s">
        <v>414</v>
      </c>
      <c r="R30" t="s">
        <v>388</v>
      </c>
      <c r="S30" t="s">
        <v>389</v>
      </c>
      <c r="T30">
        <v>62</v>
      </c>
      <c r="U30" t="s">
        <v>394</v>
      </c>
      <c r="V30" t="str">
        <f t="shared" si="5"/>
        <v>190</v>
      </c>
      <c r="W30">
        <v>128</v>
      </c>
      <c r="X30">
        <v>120</v>
      </c>
      <c r="Y30">
        <v>98</v>
      </c>
      <c r="Z30">
        <f t="shared" si="1"/>
        <v>3822</v>
      </c>
      <c r="AA30">
        <f t="shared" si="2"/>
        <v>0.10848940533151059</v>
      </c>
      <c r="AB30">
        <f t="shared" si="3"/>
        <v>0.28663522012578618</v>
      </c>
      <c r="AC30">
        <f t="shared" si="4"/>
        <v>0.36743936329227272</v>
      </c>
    </row>
    <row r="31" spans="1:29" x14ac:dyDescent="0.35">
      <c r="A31" t="s">
        <v>2</v>
      </c>
      <c r="B31">
        <v>104</v>
      </c>
      <c r="C31">
        <v>24</v>
      </c>
      <c r="D31" t="s">
        <v>462</v>
      </c>
      <c r="E31">
        <v>2022</v>
      </c>
      <c r="F31" t="s">
        <v>403</v>
      </c>
      <c r="G31" t="s">
        <v>379</v>
      </c>
      <c r="H31" s="3">
        <v>0.45833333333333331</v>
      </c>
      <c r="I31" t="s">
        <v>382</v>
      </c>
      <c r="J31" t="s">
        <v>423</v>
      </c>
      <c r="K31" t="s">
        <v>472</v>
      </c>
      <c r="L31">
        <v>-7</v>
      </c>
      <c r="M31" t="s">
        <v>393</v>
      </c>
      <c r="N31" t="s">
        <v>473</v>
      </c>
      <c r="O31">
        <v>-7</v>
      </c>
      <c r="P31" t="s">
        <v>402</v>
      </c>
      <c r="Q31" t="s">
        <v>388</v>
      </c>
      <c r="R31" t="s">
        <v>389</v>
      </c>
      <c r="S31">
        <v>16</v>
      </c>
      <c r="T31" t="s">
        <v>394</v>
      </c>
      <c r="V31" t="str">
        <f t="shared" si="5"/>
        <v>75</v>
      </c>
      <c r="W31" t="str">
        <f t="shared" si="0"/>
        <v>59</v>
      </c>
      <c r="X31">
        <v>42</v>
      </c>
      <c r="Y31">
        <v>42</v>
      </c>
      <c r="Z31">
        <f t="shared" si="1"/>
        <v>100</v>
      </c>
      <c r="AA31">
        <f t="shared" si="2"/>
        <v>6.7259056732740944E-3</v>
      </c>
      <c r="AB31">
        <f t="shared" si="3"/>
        <v>0.7694029850746269</v>
      </c>
      <c r="AC31">
        <f t="shared" si="4"/>
        <v>0.986302181661178</v>
      </c>
    </row>
    <row r="32" spans="1:29" x14ac:dyDescent="0.35">
      <c r="A32" t="s">
        <v>2</v>
      </c>
      <c r="B32">
        <v>103</v>
      </c>
      <c r="C32">
        <v>24</v>
      </c>
      <c r="D32" t="s">
        <v>462</v>
      </c>
      <c r="E32">
        <v>2022</v>
      </c>
      <c r="F32" t="s">
        <v>403</v>
      </c>
      <c r="G32" t="s">
        <v>379</v>
      </c>
      <c r="H32" s="3">
        <v>0.45833333333333331</v>
      </c>
      <c r="I32" t="s">
        <v>382</v>
      </c>
      <c r="J32" t="s">
        <v>430</v>
      </c>
      <c r="K32" t="s">
        <v>474</v>
      </c>
      <c r="L32">
        <v>-11</v>
      </c>
      <c r="M32" t="s">
        <v>435</v>
      </c>
      <c r="N32" t="s">
        <v>475</v>
      </c>
      <c r="O32">
        <v>-11</v>
      </c>
      <c r="P32" t="s">
        <v>437</v>
      </c>
      <c r="Q32" t="s">
        <v>438</v>
      </c>
      <c r="R32" t="s">
        <v>388</v>
      </c>
      <c r="S32" t="s">
        <v>389</v>
      </c>
      <c r="T32">
        <v>2</v>
      </c>
      <c r="U32" t="s">
        <v>394</v>
      </c>
      <c r="V32" t="str">
        <f t="shared" si="5"/>
        <v>98</v>
      </c>
      <c r="W32" t="str">
        <f t="shared" si="0"/>
        <v>96</v>
      </c>
      <c r="X32">
        <v>66</v>
      </c>
      <c r="Y32">
        <v>66</v>
      </c>
      <c r="Z32">
        <f t="shared" si="1"/>
        <v>-104</v>
      </c>
      <c r="AA32">
        <f t="shared" si="2"/>
        <v>1.1483253588516747E-3</v>
      </c>
      <c r="AB32">
        <f t="shared" si="3"/>
        <v>0.46030927835051544</v>
      </c>
      <c r="AC32">
        <f t="shared" si="4"/>
        <v>0.59007315318897613</v>
      </c>
    </row>
    <row r="33" spans="1:29" x14ac:dyDescent="0.35">
      <c r="A33" t="s">
        <v>2</v>
      </c>
      <c r="B33">
        <v>102</v>
      </c>
      <c r="C33">
        <v>24</v>
      </c>
      <c r="D33" t="s">
        <v>462</v>
      </c>
      <c r="E33">
        <v>2022</v>
      </c>
      <c r="F33" t="s">
        <v>403</v>
      </c>
      <c r="G33" t="s">
        <v>379</v>
      </c>
      <c r="H33" s="3">
        <v>0.45833333333333331</v>
      </c>
      <c r="I33" t="s">
        <v>382</v>
      </c>
      <c r="J33" t="s">
        <v>439</v>
      </c>
      <c r="K33" t="s">
        <v>476</v>
      </c>
      <c r="L33">
        <v>-20</v>
      </c>
      <c r="M33" t="s">
        <v>385</v>
      </c>
      <c r="N33" t="s">
        <v>477</v>
      </c>
      <c r="O33">
        <v>-20</v>
      </c>
      <c r="P33" t="s">
        <v>385</v>
      </c>
      <c r="Q33" t="s">
        <v>387</v>
      </c>
      <c r="R33" t="s">
        <v>388</v>
      </c>
      <c r="S33" t="s">
        <v>389</v>
      </c>
      <c r="T33">
        <v>9</v>
      </c>
      <c r="U33" t="s">
        <v>394</v>
      </c>
      <c r="V33" t="str">
        <f t="shared" si="5"/>
        <v>178</v>
      </c>
      <c r="W33" t="str">
        <f t="shared" si="0"/>
        <v>169</v>
      </c>
      <c r="X33">
        <v>120</v>
      </c>
      <c r="Y33">
        <v>120</v>
      </c>
      <c r="Z33">
        <f t="shared" si="1"/>
        <v>81</v>
      </c>
      <c r="AA33">
        <f t="shared" si="2"/>
        <v>6.2064251537935749E-3</v>
      </c>
      <c r="AB33">
        <f t="shared" si="3"/>
        <v>2.5936599423631124E-2</v>
      </c>
      <c r="AC33">
        <f t="shared" si="4"/>
        <v>3.3248278330916814E-2</v>
      </c>
    </row>
    <row r="34" spans="1:29" x14ac:dyDescent="0.35">
      <c r="A34" t="s">
        <v>2</v>
      </c>
      <c r="B34">
        <v>101</v>
      </c>
      <c r="C34">
        <v>23</v>
      </c>
      <c r="D34" t="s">
        <v>462</v>
      </c>
      <c r="E34">
        <v>2022</v>
      </c>
      <c r="F34" t="s">
        <v>407</v>
      </c>
      <c r="G34" t="s">
        <v>379</v>
      </c>
      <c r="H34" s="3">
        <v>0.4826388888888889</v>
      </c>
      <c r="I34" t="s">
        <v>382</v>
      </c>
      <c r="J34" t="s">
        <v>393</v>
      </c>
      <c r="K34" t="s">
        <v>478</v>
      </c>
      <c r="L34">
        <v>-20</v>
      </c>
      <c r="M34" t="s">
        <v>385</v>
      </c>
      <c r="N34" t="s">
        <v>479</v>
      </c>
      <c r="O34">
        <v>-20</v>
      </c>
      <c r="P34" t="s">
        <v>385</v>
      </c>
      <c r="Q34" t="s">
        <v>387</v>
      </c>
      <c r="R34" t="s">
        <v>388</v>
      </c>
      <c r="S34" t="s">
        <v>389</v>
      </c>
      <c r="T34">
        <v>14</v>
      </c>
      <c r="U34" t="s">
        <v>394</v>
      </c>
      <c r="V34" t="str">
        <f t="shared" si="5"/>
        <v>208</v>
      </c>
      <c r="W34" t="str">
        <f t="shared" si="0"/>
        <v>194</v>
      </c>
      <c r="X34">
        <v>120</v>
      </c>
      <c r="Y34">
        <v>120</v>
      </c>
      <c r="Z34">
        <f t="shared" si="1"/>
        <v>196</v>
      </c>
      <c r="AA34">
        <f t="shared" si="2"/>
        <v>9.3506493506493506E-3</v>
      </c>
      <c r="AB34">
        <f t="shared" si="3"/>
        <v>3.482587064676617E-2</v>
      </c>
      <c r="AC34">
        <f t="shared" si="4"/>
        <v>4.4643487045769453E-2</v>
      </c>
    </row>
    <row r="35" spans="1:29" x14ac:dyDescent="0.35">
      <c r="A35" t="s">
        <v>2</v>
      </c>
      <c r="B35">
        <v>100</v>
      </c>
      <c r="C35">
        <v>23</v>
      </c>
      <c r="D35" t="s">
        <v>462</v>
      </c>
      <c r="E35">
        <v>2022</v>
      </c>
      <c r="F35" t="s">
        <v>407</v>
      </c>
      <c r="G35" t="s">
        <v>379</v>
      </c>
      <c r="H35" s="3">
        <v>0.47916666666666669</v>
      </c>
      <c r="I35" t="s">
        <v>382</v>
      </c>
      <c r="J35" t="s">
        <v>417</v>
      </c>
      <c r="K35" t="s">
        <v>480</v>
      </c>
      <c r="L35">
        <v>-20</v>
      </c>
      <c r="M35" t="s">
        <v>411</v>
      </c>
      <c r="N35">
        <v>155</v>
      </c>
      <c r="O35">
        <v>-18.2</v>
      </c>
      <c r="P35" t="s">
        <v>417</v>
      </c>
      <c r="Q35" t="s">
        <v>481</v>
      </c>
      <c r="R35" t="s">
        <v>388</v>
      </c>
      <c r="S35" t="s">
        <v>389</v>
      </c>
      <c r="T35">
        <v>17</v>
      </c>
      <c r="U35" t="s">
        <v>394</v>
      </c>
      <c r="V35">
        <v>155</v>
      </c>
      <c r="W35" t="str">
        <f t="shared" si="0"/>
        <v>172</v>
      </c>
      <c r="X35">
        <v>110</v>
      </c>
      <c r="Y35">
        <v>120</v>
      </c>
      <c r="Z35">
        <f t="shared" si="1"/>
        <v>279</v>
      </c>
      <c r="AA35">
        <f t="shared" si="2"/>
        <v>1.1619958988380041E-2</v>
      </c>
      <c r="AB35">
        <f t="shared" si="3"/>
        <v>9.3654434250764487E-2</v>
      </c>
      <c r="AC35">
        <f t="shared" si="4"/>
        <v>0.12005616642468959</v>
      </c>
    </row>
    <row r="36" spans="1:29" x14ac:dyDescent="0.35">
      <c r="A36" t="s">
        <v>2</v>
      </c>
      <c r="B36">
        <v>99</v>
      </c>
      <c r="C36">
        <v>23</v>
      </c>
      <c r="D36" t="s">
        <v>462</v>
      </c>
      <c r="E36">
        <v>2022</v>
      </c>
      <c r="F36" t="s">
        <v>407</v>
      </c>
      <c r="G36" t="s">
        <v>379</v>
      </c>
      <c r="H36" s="3">
        <v>0.45833333333333331</v>
      </c>
      <c r="I36" t="s">
        <v>382</v>
      </c>
      <c r="J36" t="s">
        <v>435</v>
      </c>
      <c r="K36" t="s">
        <v>482</v>
      </c>
      <c r="L36">
        <v>-20</v>
      </c>
      <c r="M36" t="s">
        <v>401</v>
      </c>
      <c r="N36" t="s">
        <v>483</v>
      </c>
      <c r="O36">
        <v>-20</v>
      </c>
      <c r="P36" t="s">
        <v>437</v>
      </c>
      <c r="Q36" t="s">
        <v>438</v>
      </c>
      <c r="R36" t="s">
        <v>388</v>
      </c>
      <c r="S36" t="s">
        <v>389</v>
      </c>
      <c r="T36">
        <v>94</v>
      </c>
      <c r="U36" t="s">
        <v>394</v>
      </c>
      <c r="V36" t="str">
        <f t="shared" si="5"/>
        <v>153</v>
      </c>
      <c r="W36" t="str">
        <f t="shared" si="0"/>
        <v>247</v>
      </c>
      <c r="X36">
        <v>120</v>
      </c>
      <c r="Y36">
        <v>120</v>
      </c>
      <c r="Z36">
        <f t="shared" si="1"/>
        <v>8836</v>
      </c>
      <c r="AA36">
        <f t="shared" si="2"/>
        <v>0.24557758031442242</v>
      </c>
      <c r="AB36">
        <f t="shared" si="3"/>
        <v>0.23499999999999999</v>
      </c>
      <c r="AC36">
        <f t="shared" si="4"/>
        <v>0.3012478729438457</v>
      </c>
    </row>
    <row r="37" spans="1:29" x14ac:dyDescent="0.35">
      <c r="A37" t="s">
        <v>2</v>
      </c>
      <c r="B37">
        <v>98</v>
      </c>
      <c r="C37">
        <v>23</v>
      </c>
      <c r="D37" t="s">
        <v>462</v>
      </c>
      <c r="E37">
        <v>2022</v>
      </c>
      <c r="F37" t="s">
        <v>407</v>
      </c>
      <c r="G37" t="s">
        <v>379</v>
      </c>
      <c r="H37" s="3">
        <v>0.44791666666666669</v>
      </c>
      <c r="I37" t="s">
        <v>382</v>
      </c>
      <c r="J37" t="s">
        <v>441</v>
      </c>
      <c r="K37" t="s">
        <v>484</v>
      </c>
      <c r="L37">
        <v>-20</v>
      </c>
      <c r="M37" t="s">
        <v>405</v>
      </c>
      <c r="N37" t="s">
        <v>485</v>
      </c>
      <c r="O37">
        <v>-20</v>
      </c>
      <c r="P37" t="s">
        <v>405</v>
      </c>
      <c r="Q37" t="s">
        <v>445</v>
      </c>
      <c r="R37" t="s">
        <v>388</v>
      </c>
      <c r="S37" t="s">
        <v>389</v>
      </c>
      <c r="T37">
        <v>21</v>
      </c>
      <c r="U37" t="s">
        <v>394</v>
      </c>
      <c r="V37" t="str">
        <f t="shared" si="5"/>
        <v>161</v>
      </c>
      <c r="W37" t="str">
        <f t="shared" si="0"/>
        <v>140</v>
      </c>
      <c r="X37">
        <v>120</v>
      </c>
      <c r="Y37">
        <v>120</v>
      </c>
      <c r="Z37">
        <f t="shared" si="1"/>
        <v>441</v>
      </c>
      <c r="AA37">
        <f t="shared" si="2"/>
        <v>1.6049213943950785E-2</v>
      </c>
      <c r="AB37">
        <f t="shared" si="3"/>
        <v>6.9767441860465115E-2</v>
      </c>
      <c r="AC37">
        <f t="shared" si="4"/>
        <v>8.94352913242491E-2</v>
      </c>
    </row>
    <row r="38" spans="1:29" x14ac:dyDescent="0.35">
      <c r="A38" t="s">
        <v>2</v>
      </c>
      <c r="B38">
        <v>97</v>
      </c>
      <c r="C38">
        <v>23</v>
      </c>
      <c r="D38" t="s">
        <v>462</v>
      </c>
      <c r="E38">
        <v>2022</v>
      </c>
      <c r="F38" t="s">
        <v>407</v>
      </c>
      <c r="G38" t="s">
        <v>379</v>
      </c>
      <c r="H38" s="3">
        <v>0.41666666666666669</v>
      </c>
      <c r="I38" t="s">
        <v>382</v>
      </c>
      <c r="J38" t="s">
        <v>383</v>
      </c>
      <c r="K38" t="s">
        <v>486</v>
      </c>
      <c r="L38">
        <v>-17.399999999999999</v>
      </c>
      <c r="M38" t="s">
        <v>430</v>
      </c>
      <c r="N38" t="s">
        <v>487</v>
      </c>
      <c r="O38" t="s">
        <v>488</v>
      </c>
      <c r="AC38">
        <f t="shared" si="4"/>
        <v>0</v>
      </c>
    </row>
    <row r="39" spans="1:29" x14ac:dyDescent="0.35">
      <c r="A39" t="s">
        <v>2</v>
      </c>
      <c r="B39">
        <v>96</v>
      </c>
      <c r="C39">
        <v>23</v>
      </c>
      <c r="D39" t="s">
        <v>462</v>
      </c>
      <c r="E39">
        <v>2022</v>
      </c>
      <c r="F39" t="s">
        <v>407</v>
      </c>
      <c r="G39" t="s">
        <v>379</v>
      </c>
      <c r="H39" s="3">
        <v>0.41666666666666669</v>
      </c>
      <c r="I39" t="s">
        <v>382</v>
      </c>
      <c r="J39" t="s">
        <v>433</v>
      </c>
      <c r="K39" t="s">
        <v>489</v>
      </c>
      <c r="L39">
        <v>-20</v>
      </c>
      <c r="M39" t="s">
        <v>393</v>
      </c>
      <c r="N39" t="s">
        <v>490</v>
      </c>
      <c r="O39">
        <v>-14.4</v>
      </c>
      <c r="P39" t="s">
        <v>393</v>
      </c>
      <c r="Q39" t="s">
        <v>414</v>
      </c>
      <c r="R39" t="s">
        <v>388</v>
      </c>
      <c r="S39" t="s">
        <v>389</v>
      </c>
      <c r="T39">
        <v>5</v>
      </c>
      <c r="U39" t="s">
        <v>398</v>
      </c>
      <c r="V39" t="str">
        <f t="shared" si="5"/>
        <v>151</v>
      </c>
      <c r="W39" t="str">
        <f t="shared" si="0"/>
        <v>150</v>
      </c>
      <c r="X39">
        <v>88</v>
      </c>
      <c r="Y39">
        <v>120</v>
      </c>
      <c r="Z39">
        <f t="shared" ref="Z39:Z66" si="6">(V39-W39)^2+(X39+Y39)-240</f>
        <v>-31</v>
      </c>
      <c r="AA39">
        <f t="shared" si="2"/>
        <v>3.1442241968557758E-3</v>
      </c>
      <c r="AB39">
        <f t="shared" si="3"/>
        <v>0.13665559246954592</v>
      </c>
      <c r="AC39">
        <f t="shared" si="4"/>
        <v>0.17517960237162439</v>
      </c>
    </row>
    <row r="40" spans="1:29" x14ac:dyDescent="0.35">
      <c r="A40" t="s">
        <v>2</v>
      </c>
      <c r="B40">
        <v>95</v>
      </c>
      <c r="C40">
        <v>22</v>
      </c>
      <c r="D40" t="s">
        <v>462</v>
      </c>
      <c r="E40">
        <v>2022</v>
      </c>
      <c r="F40" t="s">
        <v>410</v>
      </c>
      <c r="G40" t="s">
        <v>379</v>
      </c>
      <c r="H40" s="3">
        <v>0.45833333333333331</v>
      </c>
      <c r="I40" t="s">
        <v>382</v>
      </c>
      <c r="J40" t="s">
        <v>449</v>
      </c>
      <c r="K40" t="s">
        <v>491</v>
      </c>
      <c r="L40">
        <v>-20</v>
      </c>
      <c r="M40" t="s">
        <v>408</v>
      </c>
      <c r="N40" t="s">
        <v>492</v>
      </c>
      <c r="O40">
        <v>-18.5</v>
      </c>
      <c r="P40" t="s">
        <v>456</v>
      </c>
      <c r="Q40" t="s">
        <v>457</v>
      </c>
      <c r="R40" t="s">
        <v>388</v>
      </c>
      <c r="S40" t="s">
        <v>389</v>
      </c>
      <c r="T40">
        <v>6</v>
      </c>
      <c r="U40" t="s">
        <v>398</v>
      </c>
      <c r="V40" t="str">
        <f t="shared" si="5"/>
        <v>213</v>
      </c>
      <c r="W40" t="str">
        <f t="shared" si="0"/>
        <v>211</v>
      </c>
      <c r="X40">
        <v>113</v>
      </c>
      <c r="Y40">
        <v>120</v>
      </c>
      <c r="Z40">
        <f t="shared" si="6"/>
        <v>-3</v>
      </c>
      <c r="AA40">
        <f t="shared" si="2"/>
        <v>3.909774436090226E-3</v>
      </c>
      <c r="AB40">
        <f t="shared" si="3"/>
        <v>3.3883647798742145E-2</v>
      </c>
      <c r="AC40">
        <f t="shared" si="4"/>
        <v>4.3435646072125494E-2</v>
      </c>
    </row>
    <row r="41" spans="1:29" x14ac:dyDescent="0.35">
      <c r="A41" t="s">
        <v>2</v>
      </c>
      <c r="B41">
        <v>94</v>
      </c>
      <c r="C41">
        <v>21</v>
      </c>
      <c r="D41" t="s">
        <v>462</v>
      </c>
      <c r="E41">
        <v>2022</v>
      </c>
      <c r="F41" t="s">
        <v>493</v>
      </c>
      <c r="G41" t="s">
        <v>379</v>
      </c>
      <c r="H41" s="3">
        <v>0.47916666666666669</v>
      </c>
      <c r="I41" t="s">
        <v>382</v>
      </c>
      <c r="J41" t="s">
        <v>401</v>
      </c>
      <c r="K41" t="s">
        <v>494</v>
      </c>
      <c r="L41">
        <v>-19</v>
      </c>
      <c r="M41" t="s">
        <v>449</v>
      </c>
      <c r="N41" t="s">
        <v>495</v>
      </c>
      <c r="O41">
        <v>-20</v>
      </c>
      <c r="P41" t="s">
        <v>401</v>
      </c>
      <c r="Q41" t="s">
        <v>432</v>
      </c>
      <c r="R41" t="s">
        <v>388</v>
      </c>
      <c r="S41" t="s">
        <v>389</v>
      </c>
      <c r="T41">
        <v>6</v>
      </c>
      <c r="U41" t="s">
        <v>398</v>
      </c>
      <c r="V41" t="str">
        <f t="shared" si="5"/>
        <v>186</v>
      </c>
      <c r="W41" t="str">
        <f t="shared" si="0"/>
        <v>192</v>
      </c>
      <c r="X41">
        <v>120</v>
      </c>
      <c r="Y41">
        <v>114</v>
      </c>
      <c r="Z41">
        <f t="shared" si="6"/>
        <v>30</v>
      </c>
      <c r="AA41">
        <f t="shared" si="2"/>
        <v>4.8120300751879697E-3</v>
      </c>
      <c r="AB41">
        <f t="shared" si="3"/>
        <v>4.0873015873015894E-2</v>
      </c>
      <c r="AC41">
        <f t="shared" si="4"/>
        <v>5.2395357840621624E-2</v>
      </c>
    </row>
    <row r="42" spans="1:29" x14ac:dyDescent="0.35">
      <c r="A42" t="s">
        <v>2</v>
      </c>
      <c r="B42">
        <v>93</v>
      </c>
      <c r="C42">
        <v>21</v>
      </c>
      <c r="D42" t="s">
        <v>462</v>
      </c>
      <c r="E42">
        <v>2022</v>
      </c>
      <c r="F42" t="s">
        <v>493</v>
      </c>
      <c r="G42" t="s">
        <v>379</v>
      </c>
      <c r="H42" s="3">
        <v>0.47916666666666669</v>
      </c>
      <c r="I42" t="s">
        <v>382</v>
      </c>
      <c r="J42" t="s">
        <v>422</v>
      </c>
      <c r="K42" t="s">
        <v>424</v>
      </c>
      <c r="L42">
        <v>-20</v>
      </c>
      <c r="M42" t="s">
        <v>439</v>
      </c>
      <c r="N42" t="s">
        <v>496</v>
      </c>
      <c r="O42">
        <v>-20</v>
      </c>
      <c r="P42" t="s">
        <v>439</v>
      </c>
      <c r="Q42" t="s">
        <v>388</v>
      </c>
      <c r="R42" t="s">
        <v>389</v>
      </c>
      <c r="S42">
        <v>5</v>
      </c>
      <c r="T42" t="s">
        <v>394</v>
      </c>
      <c r="V42" t="str">
        <f t="shared" si="5"/>
        <v>195</v>
      </c>
      <c r="W42" t="str">
        <f t="shared" si="0"/>
        <v>190</v>
      </c>
      <c r="X42">
        <v>120</v>
      </c>
      <c r="Y42">
        <v>120</v>
      </c>
      <c r="Z42">
        <f t="shared" si="6"/>
        <v>25</v>
      </c>
      <c r="AA42">
        <f t="shared" si="2"/>
        <v>4.6753246753246753E-3</v>
      </c>
      <c r="AB42">
        <f t="shared" si="3"/>
        <v>1.2987012987012988E-2</v>
      </c>
      <c r="AC42">
        <f t="shared" si="4"/>
        <v>1.6648127822262822E-2</v>
      </c>
    </row>
    <row r="43" spans="1:29" x14ac:dyDescent="0.35">
      <c r="A43" t="s">
        <v>2</v>
      </c>
      <c r="B43">
        <v>92</v>
      </c>
      <c r="C43">
        <v>21</v>
      </c>
      <c r="D43" t="s">
        <v>462</v>
      </c>
      <c r="E43">
        <v>2022</v>
      </c>
      <c r="F43" t="s">
        <v>493</v>
      </c>
      <c r="G43" t="s">
        <v>379</v>
      </c>
      <c r="H43" s="3">
        <v>0.45833333333333331</v>
      </c>
      <c r="I43" t="s">
        <v>382</v>
      </c>
      <c r="J43" t="s">
        <v>435</v>
      </c>
      <c r="K43">
        <v>123</v>
      </c>
      <c r="L43">
        <v>-19.399999999999999</v>
      </c>
      <c r="M43" t="s">
        <v>385</v>
      </c>
      <c r="N43">
        <v>170</v>
      </c>
      <c r="O43">
        <v>-20</v>
      </c>
      <c r="P43" t="s">
        <v>427</v>
      </c>
      <c r="Q43" t="s">
        <v>428</v>
      </c>
      <c r="R43" t="s">
        <v>388</v>
      </c>
      <c r="S43" t="s">
        <v>389</v>
      </c>
      <c r="T43">
        <v>47</v>
      </c>
      <c r="U43" t="s">
        <v>394</v>
      </c>
      <c r="V43">
        <v>170</v>
      </c>
      <c r="W43">
        <v>123</v>
      </c>
      <c r="X43">
        <v>120</v>
      </c>
      <c r="Y43">
        <v>118</v>
      </c>
      <c r="Z43">
        <f t="shared" si="6"/>
        <v>2207</v>
      </c>
      <c r="AA43">
        <f t="shared" si="2"/>
        <v>6.4333561175666437E-2</v>
      </c>
      <c r="AB43">
        <f t="shared" si="3"/>
        <v>0.16874288964732648</v>
      </c>
      <c r="AC43">
        <f t="shared" si="4"/>
        <v>0.21631249608789441</v>
      </c>
    </row>
    <row r="44" spans="1:29" x14ac:dyDescent="0.35">
      <c r="A44" t="s">
        <v>2</v>
      </c>
      <c r="B44">
        <v>91</v>
      </c>
      <c r="C44">
        <v>21</v>
      </c>
      <c r="D44" t="s">
        <v>462</v>
      </c>
      <c r="E44">
        <v>2022</v>
      </c>
      <c r="F44" t="s">
        <v>493</v>
      </c>
      <c r="G44" t="s">
        <v>379</v>
      </c>
      <c r="H44" s="3">
        <v>0.45833333333333331</v>
      </c>
      <c r="I44" t="s">
        <v>382</v>
      </c>
      <c r="J44" t="s">
        <v>423</v>
      </c>
      <c r="K44" t="s">
        <v>497</v>
      </c>
      <c r="L44">
        <v>-14.2</v>
      </c>
      <c r="M44" t="s">
        <v>441</v>
      </c>
      <c r="N44" t="s">
        <v>498</v>
      </c>
      <c r="O44">
        <v>-20</v>
      </c>
      <c r="P44" t="s">
        <v>423</v>
      </c>
      <c r="Q44" t="s">
        <v>388</v>
      </c>
      <c r="R44" t="s">
        <v>389</v>
      </c>
      <c r="S44">
        <v>8</v>
      </c>
      <c r="T44" t="s">
        <v>398</v>
      </c>
      <c r="V44" t="str">
        <f t="shared" si="5"/>
        <v>171</v>
      </c>
      <c r="W44" t="str">
        <f t="shared" si="0"/>
        <v>172</v>
      </c>
      <c r="X44">
        <v>120</v>
      </c>
      <c r="Y44">
        <v>86</v>
      </c>
      <c r="Z44">
        <f t="shared" si="6"/>
        <v>-33</v>
      </c>
      <c r="AA44">
        <f t="shared" si="2"/>
        <v>3.089542036910458E-3</v>
      </c>
      <c r="AB44">
        <f t="shared" si="3"/>
        <v>0.14458211856171044</v>
      </c>
      <c r="AC44">
        <f t="shared" si="4"/>
        <v>0.18534066247842632</v>
      </c>
    </row>
    <row r="45" spans="1:29" x14ac:dyDescent="0.35">
      <c r="A45" t="s">
        <v>2</v>
      </c>
      <c r="B45">
        <v>90</v>
      </c>
      <c r="C45">
        <v>21</v>
      </c>
      <c r="D45" t="s">
        <v>462</v>
      </c>
      <c r="E45">
        <v>2022</v>
      </c>
      <c r="F45" t="s">
        <v>493</v>
      </c>
      <c r="G45" t="s">
        <v>379</v>
      </c>
      <c r="H45" s="3">
        <v>0.45833333333333331</v>
      </c>
      <c r="I45" t="s">
        <v>382</v>
      </c>
      <c r="J45" t="s">
        <v>411</v>
      </c>
      <c r="K45" t="s">
        <v>499</v>
      </c>
      <c r="L45">
        <v>-20</v>
      </c>
      <c r="M45" t="s">
        <v>393</v>
      </c>
      <c r="N45" t="s">
        <v>500</v>
      </c>
      <c r="O45">
        <v>-20</v>
      </c>
      <c r="P45" t="s">
        <v>411</v>
      </c>
      <c r="Q45" t="s">
        <v>388</v>
      </c>
      <c r="R45" t="s">
        <v>389</v>
      </c>
      <c r="S45">
        <v>3</v>
      </c>
      <c r="T45" t="s">
        <v>398</v>
      </c>
      <c r="V45" t="str">
        <f t="shared" si="5"/>
        <v>144</v>
      </c>
      <c r="W45" t="str">
        <f t="shared" si="0"/>
        <v>145</v>
      </c>
      <c r="X45">
        <v>120</v>
      </c>
      <c r="Y45">
        <v>120</v>
      </c>
      <c r="Z45">
        <f t="shared" si="6"/>
        <v>1</v>
      </c>
      <c r="AA45">
        <f t="shared" si="2"/>
        <v>4.0191387559808615E-3</v>
      </c>
      <c r="AB45">
        <f t="shared" si="3"/>
        <v>3.4602076124567475E-3</v>
      </c>
      <c r="AC45">
        <f t="shared" si="4"/>
        <v>4.4356603540285028E-3</v>
      </c>
    </row>
    <row r="46" spans="1:29" x14ac:dyDescent="0.35">
      <c r="A46" t="s">
        <v>2</v>
      </c>
      <c r="B46">
        <v>89</v>
      </c>
      <c r="C46">
        <v>19</v>
      </c>
      <c r="D46" t="s">
        <v>462</v>
      </c>
      <c r="E46">
        <v>2022</v>
      </c>
      <c r="F46" t="s">
        <v>415</v>
      </c>
      <c r="G46" t="s">
        <v>379</v>
      </c>
      <c r="H46" s="3">
        <v>0.29166666666666669</v>
      </c>
      <c r="I46" t="s">
        <v>382</v>
      </c>
      <c r="J46" t="s">
        <v>405</v>
      </c>
      <c r="K46" t="s">
        <v>501</v>
      </c>
      <c r="L46">
        <v>-20</v>
      </c>
      <c r="M46" t="s">
        <v>393</v>
      </c>
      <c r="N46" t="s">
        <v>502</v>
      </c>
      <c r="O46">
        <v>-17.3</v>
      </c>
      <c r="P46" t="s">
        <v>402</v>
      </c>
      <c r="Q46" t="s">
        <v>388</v>
      </c>
      <c r="R46" t="s">
        <v>389</v>
      </c>
      <c r="S46">
        <v>8</v>
      </c>
      <c r="T46" t="s">
        <v>398</v>
      </c>
      <c r="V46" t="str">
        <f t="shared" si="5"/>
        <v>194</v>
      </c>
      <c r="W46" t="str">
        <f t="shared" si="0"/>
        <v>188</v>
      </c>
      <c r="X46">
        <v>105</v>
      </c>
      <c r="Y46">
        <v>120</v>
      </c>
      <c r="Z46">
        <f t="shared" si="6"/>
        <v>21</v>
      </c>
      <c r="AA46">
        <f t="shared" si="2"/>
        <v>4.5659603554340398E-3</v>
      </c>
      <c r="AB46">
        <f t="shared" si="3"/>
        <v>7.8206806282722516E-2</v>
      </c>
      <c r="AC46">
        <f t="shared" si="4"/>
        <v>0.10025376188255979</v>
      </c>
    </row>
    <row r="47" spans="1:29" x14ac:dyDescent="0.35">
      <c r="A47" t="s">
        <v>2</v>
      </c>
      <c r="B47">
        <v>88</v>
      </c>
      <c r="C47">
        <v>19</v>
      </c>
      <c r="D47" t="s">
        <v>462</v>
      </c>
      <c r="E47">
        <v>2022</v>
      </c>
      <c r="F47" t="s">
        <v>415</v>
      </c>
      <c r="G47" t="s">
        <v>379</v>
      </c>
      <c r="H47" s="3">
        <v>0.29166666666666669</v>
      </c>
      <c r="I47" t="s">
        <v>382</v>
      </c>
      <c r="J47" t="s">
        <v>383</v>
      </c>
      <c r="K47" t="s">
        <v>503</v>
      </c>
      <c r="L47">
        <v>-18.2</v>
      </c>
      <c r="M47" t="s">
        <v>435</v>
      </c>
      <c r="N47" t="s">
        <v>504</v>
      </c>
      <c r="O47">
        <v>-20</v>
      </c>
      <c r="P47" t="s">
        <v>383</v>
      </c>
      <c r="Q47" t="s">
        <v>397</v>
      </c>
      <c r="R47" t="s">
        <v>388</v>
      </c>
      <c r="S47" t="s">
        <v>389</v>
      </c>
      <c r="T47">
        <v>6</v>
      </c>
      <c r="U47" t="s">
        <v>398</v>
      </c>
      <c r="V47" t="str">
        <f t="shared" si="5"/>
        <v>179</v>
      </c>
      <c r="W47" t="str">
        <f t="shared" si="0"/>
        <v>181</v>
      </c>
      <c r="X47">
        <v>120</v>
      </c>
      <c r="Y47">
        <v>110</v>
      </c>
      <c r="Z47">
        <f t="shared" si="6"/>
        <v>-6</v>
      </c>
      <c r="AA47">
        <f t="shared" si="2"/>
        <v>3.8277511961722489E-3</v>
      </c>
      <c r="AB47">
        <f t="shared" si="3"/>
        <v>4.7222222222222186E-2</v>
      </c>
      <c r="AC47">
        <f t="shared" si="4"/>
        <v>6.0534442553727821E-2</v>
      </c>
    </row>
    <row r="48" spans="1:29" x14ac:dyDescent="0.35">
      <c r="A48" t="s">
        <v>2</v>
      </c>
      <c r="B48">
        <v>87</v>
      </c>
      <c r="C48">
        <v>19</v>
      </c>
      <c r="D48" t="s">
        <v>462</v>
      </c>
      <c r="E48">
        <v>2022</v>
      </c>
      <c r="F48" t="s">
        <v>415</v>
      </c>
      <c r="G48" t="s">
        <v>379</v>
      </c>
      <c r="H48" s="3">
        <v>0.29166666666666669</v>
      </c>
      <c r="I48" t="s">
        <v>382</v>
      </c>
      <c r="J48" t="s">
        <v>423</v>
      </c>
      <c r="K48" t="s">
        <v>505</v>
      </c>
      <c r="L48">
        <v>-19</v>
      </c>
      <c r="M48" t="s">
        <v>417</v>
      </c>
      <c r="N48" t="s">
        <v>506</v>
      </c>
      <c r="O48">
        <v>-20</v>
      </c>
      <c r="P48" t="s">
        <v>423</v>
      </c>
      <c r="Q48" t="s">
        <v>388</v>
      </c>
      <c r="R48" t="s">
        <v>389</v>
      </c>
      <c r="S48">
        <v>4</v>
      </c>
      <c r="T48" t="s">
        <v>398</v>
      </c>
      <c r="V48" t="str">
        <f t="shared" si="5"/>
        <v>149</v>
      </c>
      <c r="W48" t="str">
        <f t="shared" si="0"/>
        <v>151</v>
      </c>
      <c r="X48">
        <v>120</v>
      </c>
      <c r="Y48">
        <v>114</v>
      </c>
      <c r="Z48">
        <f t="shared" si="6"/>
        <v>-2</v>
      </c>
      <c r="AA48">
        <f t="shared" si="2"/>
        <v>3.9371155160628848E-3</v>
      </c>
      <c r="AB48">
        <f t="shared" si="3"/>
        <v>3.166666666666669E-2</v>
      </c>
      <c r="AC48">
        <f t="shared" si="4"/>
        <v>4.0593685006617537E-2</v>
      </c>
    </row>
    <row r="49" spans="1:29" x14ac:dyDescent="0.35">
      <c r="A49" t="s">
        <v>2</v>
      </c>
      <c r="B49">
        <v>86</v>
      </c>
      <c r="C49">
        <v>19</v>
      </c>
      <c r="D49" t="s">
        <v>462</v>
      </c>
      <c r="E49">
        <v>2022</v>
      </c>
      <c r="F49" t="s">
        <v>415</v>
      </c>
      <c r="G49" t="s">
        <v>379</v>
      </c>
      <c r="H49" s="3">
        <v>0.29166666666666669</v>
      </c>
      <c r="I49" t="s">
        <v>382</v>
      </c>
      <c r="J49" t="s">
        <v>441</v>
      </c>
      <c r="K49" t="s">
        <v>507</v>
      </c>
      <c r="L49">
        <v>-17.3</v>
      </c>
      <c r="M49" t="s">
        <v>422</v>
      </c>
      <c r="N49" t="s">
        <v>508</v>
      </c>
      <c r="O49">
        <v>-20</v>
      </c>
      <c r="P49" t="s">
        <v>441</v>
      </c>
      <c r="Q49" t="s">
        <v>388</v>
      </c>
      <c r="R49" t="s">
        <v>389</v>
      </c>
      <c r="S49">
        <v>7</v>
      </c>
      <c r="T49" t="s">
        <v>398</v>
      </c>
      <c r="V49" t="str">
        <f t="shared" si="5"/>
        <v>141</v>
      </c>
      <c r="W49" t="str">
        <f t="shared" si="0"/>
        <v>143</v>
      </c>
      <c r="X49">
        <v>120</v>
      </c>
      <c r="Y49">
        <v>105</v>
      </c>
      <c r="Z49">
        <f t="shared" si="6"/>
        <v>-11</v>
      </c>
      <c r="AA49">
        <f t="shared" si="2"/>
        <v>3.6910457963089541E-3</v>
      </c>
      <c r="AB49">
        <f t="shared" si="3"/>
        <v>6.9542253521126765E-2</v>
      </c>
      <c r="AC49">
        <f t="shared" si="4"/>
        <v>8.9146621076430232E-2</v>
      </c>
    </row>
    <row r="50" spans="1:29" x14ac:dyDescent="0.35">
      <c r="A50" t="s">
        <v>2</v>
      </c>
      <c r="B50">
        <v>85</v>
      </c>
      <c r="C50">
        <v>19</v>
      </c>
      <c r="D50" t="s">
        <v>462</v>
      </c>
      <c r="E50">
        <v>2022</v>
      </c>
      <c r="F50" t="s">
        <v>415</v>
      </c>
      <c r="G50" t="s">
        <v>379</v>
      </c>
      <c r="H50" s="3">
        <v>0.29166666666666669</v>
      </c>
      <c r="I50" t="s">
        <v>382</v>
      </c>
      <c r="J50" t="s">
        <v>430</v>
      </c>
      <c r="K50">
        <v>106</v>
      </c>
      <c r="L50">
        <v>-16.399999999999999</v>
      </c>
      <c r="M50" t="s">
        <v>385</v>
      </c>
      <c r="N50" t="s">
        <v>509</v>
      </c>
      <c r="O50">
        <v>-20</v>
      </c>
      <c r="P50" t="s">
        <v>427</v>
      </c>
      <c r="Q50" t="s">
        <v>428</v>
      </c>
      <c r="R50" t="s">
        <v>388</v>
      </c>
      <c r="S50" t="s">
        <v>389</v>
      </c>
      <c r="T50">
        <v>51</v>
      </c>
      <c r="U50" t="s">
        <v>394</v>
      </c>
      <c r="V50" t="str">
        <f t="shared" si="5"/>
        <v>157</v>
      </c>
      <c r="W50">
        <v>106</v>
      </c>
      <c r="X50">
        <v>120</v>
      </c>
      <c r="Y50">
        <v>100</v>
      </c>
      <c r="Z50">
        <f t="shared" si="6"/>
        <v>2581</v>
      </c>
      <c r="AA50">
        <f t="shared" si="2"/>
        <v>7.455912508544088E-2</v>
      </c>
      <c r="AB50">
        <f t="shared" si="3"/>
        <v>0.27724968314321929</v>
      </c>
      <c r="AC50">
        <f t="shared" si="4"/>
        <v>0.35540798860106387</v>
      </c>
    </row>
    <row r="51" spans="1:29" x14ac:dyDescent="0.35">
      <c r="A51" t="s">
        <v>2</v>
      </c>
      <c r="B51">
        <v>84</v>
      </c>
      <c r="C51">
        <v>19</v>
      </c>
      <c r="D51" t="s">
        <v>462</v>
      </c>
      <c r="E51">
        <v>2022</v>
      </c>
      <c r="F51" t="s">
        <v>415</v>
      </c>
      <c r="G51" t="s">
        <v>379</v>
      </c>
      <c r="H51" s="3">
        <v>0.29166666666666669</v>
      </c>
      <c r="I51" t="s">
        <v>382</v>
      </c>
      <c r="J51" t="s">
        <v>408</v>
      </c>
      <c r="K51" t="s">
        <v>412</v>
      </c>
      <c r="L51">
        <v>-20</v>
      </c>
      <c r="M51" t="s">
        <v>401</v>
      </c>
      <c r="N51" t="s">
        <v>510</v>
      </c>
      <c r="O51">
        <v>-18.100000000000001</v>
      </c>
      <c r="P51" t="s">
        <v>401</v>
      </c>
      <c r="Q51" t="s">
        <v>432</v>
      </c>
      <c r="R51" t="s">
        <v>388</v>
      </c>
      <c r="S51" t="s">
        <v>389</v>
      </c>
      <c r="T51">
        <v>7</v>
      </c>
      <c r="U51" t="s">
        <v>398</v>
      </c>
      <c r="V51" t="str">
        <f t="shared" si="5"/>
        <v>160</v>
      </c>
      <c r="W51" t="str">
        <f t="shared" si="0"/>
        <v>159</v>
      </c>
      <c r="X51">
        <v>109</v>
      </c>
      <c r="Y51">
        <v>120</v>
      </c>
      <c r="Z51">
        <f t="shared" si="6"/>
        <v>-10</v>
      </c>
      <c r="AA51">
        <f t="shared" si="2"/>
        <v>3.718386876281613E-3</v>
      </c>
      <c r="AB51">
        <f t="shared" si="3"/>
        <v>4.8968129571577798E-2</v>
      </c>
      <c r="AC51">
        <f t="shared" si="4"/>
        <v>6.2772531385006144E-2</v>
      </c>
    </row>
    <row r="52" spans="1:29" x14ac:dyDescent="0.35">
      <c r="A52" t="s">
        <v>2</v>
      </c>
      <c r="B52">
        <v>83</v>
      </c>
      <c r="C52">
        <v>19</v>
      </c>
      <c r="D52" t="s">
        <v>462</v>
      </c>
      <c r="E52">
        <v>2022</v>
      </c>
      <c r="F52" t="s">
        <v>415</v>
      </c>
      <c r="G52" t="s">
        <v>379</v>
      </c>
      <c r="H52" s="3">
        <v>0.29166666666666669</v>
      </c>
      <c r="I52" t="s">
        <v>382</v>
      </c>
      <c r="J52" t="s">
        <v>385</v>
      </c>
      <c r="K52" t="s">
        <v>511</v>
      </c>
      <c r="L52">
        <v>-20</v>
      </c>
      <c r="M52" t="s">
        <v>411</v>
      </c>
      <c r="N52" t="s">
        <v>512</v>
      </c>
      <c r="O52">
        <v>-19.100000000000001</v>
      </c>
      <c r="P52" t="s">
        <v>411</v>
      </c>
      <c r="Q52" t="s">
        <v>388</v>
      </c>
      <c r="R52" t="s">
        <v>389</v>
      </c>
      <c r="S52">
        <v>4</v>
      </c>
      <c r="T52" t="s">
        <v>398</v>
      </c>
      <c r="V52" t="str">
        <f t="shared" si="5"/>
        <v>152</v>
      </c>
      <c r="W52" t="str">
        <f t="shared" si="0"/>
        <v>151</v>
      </c>
      <c r="X52">
        <v>115</v>
      </c>
      <c r="Y52">
        <v>120</v>
      </c>
      <c r="Z52">
        <f t="shared" si="6"/>
        <v>-4</v>
      </c>
      <c r="AA52">
        <f t="shared" si="2"/>
        <v>3.8824333561175667E-3</v>
      </c>
      <c r="AB52">
        <f t="shared" si="3"/>
        <v>2.4133663366336669E-2</v>
      </c>
      <c r="AC52">
        <f t="shared" si="4"/>
        <v>3.0937084065752057E-2</v>
      </c>
    </row>
    <row r="53" spans="1:29" x14ac:dyDescent="0.35">
      <c r="A53" t="s">
        <v>2</v>
      </c>
      <c r="B53">
        <v>82</v>
      </c>
      <c r="C53">
        <v>18</v>
      </c>
      <c r="D53" t="s">
        <v>462</v>
      </c>
      <c r="E53">
        <v>2022</v>
      </c>
      <c r="F53" t="s">
        <v>381</v>
      </c>
      <c r="G53" t="s">
        <v>379</v>
      </c>
      <c r="H53" s="3">
        <v>0.45833333333333331</v>
      </c>
      <c r="I53" t="s">
        <v>382</v>
      </c>
      <c r="J53" t="s">
        <v>439</v>
      </c>
      <c r="K53" t="s">
        <v>423</v>
      </c>
      <c r="L53" t="s">
        <v>2</v>
      </c>
      <c r="M53" t="s">
        <v>513</v>
      </c>
      <c r="N53" t="s">
        <v>514</v>
      </c>
      <c r="O53" t="s">
        <v>515</v>
      </c>
      <c r="P53" t="s">
        <v>516</v>
      </c>
      <c r="Q53" t="s">
        <v>517</v>
      </c>
      <c r="AC53">
        <f t="shared" si="4"/>
        <v>0</v>
      </c>
    </row>
    <row r="54" spans="1:29" x14ac:dyDescent="0.35">
      <c r="A54" t="s">
        <v>2</v>
      </c>
      <c r="B54">
        <v>81</v>
      </c>
      <c r="C54">
        <v>18</v>
      </c>
      <c r="D54" t="s">
        <v>462</v>
      </c>
      <c r="E54">
        <v>2022</v>
      </c>
      <c r="F54" t="s">
        <v>381</v>
      </c>
      <c r="G54" t="s">
        <v>379</v>
      </c>
      <c r="H54" s="3">
        <v>0.29166666666666669</v>
      </c>
      <c r="I54" t="s">
        <v>382</v>
      </c>
      <c r="J54" t="s">
        <v>433</v>
      </c>
      <c r="K54" t="s">
        <v>449</v>
      </c>
      <c r="L54" t="s">
        <v>2</v>
      </c>
      <c r="M54" t="s">
        <v>513</v>
      </c>
      <c r="N54" t="s">
        <v>514</v>
      </c>
      <c r="O54" t="s">
        <v>515</v>
      </c>
      <c r="P54" t="s">
        <v>516</v>
      </c>
      <c r="Q54" t="s">
        <v>517</v>
      </c>
      <c r="AC54">
        <f t="shared" si="4"/>
        <v>0</v>
      </c>
    </row>
    <row r="55" spans="1:29" x14ac:dyDescent="0.35">
      <c r="A55" t="s">
        <v>2</v>
      </c>
      <c r="B55">
        <v>80</v>
      </c>
      <c r="C55">
        <v>18</v>
      </c>
      <c r="D55" t="s">
        <v>462</v>
      </c>
      <c r="E55">
        <v>2022</v>
      </c>
      <c r="F55" t="s">
        <v>381</v>
      </c>
      <c r="G55" t="s">
        <v>379</v>
      </c>
      <c r="H55" s="3">
        <v>0.29166666666666669</v>
      </c>
      <c r="I55" t="s">
        <v>382</v>
      </c>
      <c r="J55" t="s">
        <v>401</v>
      </c>
      <c r="K55" t="s">
        <v>518</v>
      </c>
      <c r="L55">
        <v>-9.4</v>
      </c>
      <c r="M55" t="s">
        <v>393</v>
      </c>
      <c r="N55">
        <v>175</v>
      </c>
      <c r="O55">
        <v>-20</v>
      </c>
      <c r="P55" t="s">
        <v>401</v>
      </c>
      <c r="Q55" t="s">
        <v>432</v>
      </c>
      <c r="R55" t="s">
        <v>388</v>
      </c>
      <c r="S55" t="s">
        <v>389</v>
      </c>
      <c r="T55">
        <v>6</v>
      </c>
      <c r="U55" t="s">
        <v>398</v>
      </c>
      <c r="V55">
        <v>175</v>
      </c>
      <c r="W55" t="str">
        <f t="shared" si="0"/>
        <v>105</v>
      </c>
      <c r="X55">
        <v>120</v>
      </c>
      <c r="Y55">
        <v>58</v>
      </c>
      <c r="Z55">
        <f t="shared" si="6"/>
        <v>4838</v>
      </c>
      <c r="AA55">
        <f t="shared" si="2"/>
        <v>0.13626794258373207</v>
      </c>
      <c r="AB55">
        <f t="shared" si="3"/>
        <v>0.5083333333333333</v>
      </c>
      <c r="AC55">
        <f t="shared" si="4"/>
        <v>0.65163546984307053</v>
      </c>
    </row>
    <row r="56" spans="1:29" x14ac:dyDescent="0.35">
      <c r="A56" t="s">
        <v>2</v>
      </c>
      <c r="B56">
        <v>79</v>
      </c>
      <c r="C56">
        <v>17</v>
      </c>
      <c r="D56" t="s">
        <v>462</v>
      </c>
      <c r="E56">
        <v>2022</v>
      </c>
      <c r="F56" t="s">
        <v>403</v>
      </c>
      <c r="G56" t="s">
        <v>379</v>
      </c>
      <c r="H56" s="3">
        <v>0.47916666666666669</v>
      </c>
      <c r="I56" t="s">
        <v>382</v>
      </c>
      <c r="J56" t="s">
        <v>405</v>
      </c>
      <c r="K56" t="s">
        <v>520</v>
      </c>
      <c r="L56">
        <v>-20</v>
      </c>
      <c r="M56" t="s">
        <v>417</v>
      </c>
      <c r="N56" t="s">
        <v>521</v>
      </c>
      <c r="O56">
        <v>-20</v>
      </c>
      <c r="P56" t="s">
        <v>405</v>
      </c>
      <c r="Q56" t="s">
        <v>445</v>
      </c>
      <c r="R56" t="s">
        <v>388</v>
      </c>
      <c r="S56" t="s">
        <v>389</v>
      </c>
      <c r="T56">
        <v>11</v>
      </c>
      <c r="U56" t="s">
        <v>394</v>
      </c>
      <c r="V56" t="str">
        <f t="shared" si="5"/>
        <v>233</v>
      </c>
      <c r="W56" t="str">
        <f t="shared" si="0"/>
        <v>244</v>
      </c>
      <c r="X56">
        <v>120</v>
      </c>
      <c r="Y56">
        <v>120</v>
      </c>
      <c r="Z56">
        <f t="shared" si="6"/>
        <v>121</v>
      </c>
      <c r="AA56">
        <f t="shared" si="2"/>
        <v>7.3000683526999316E-3</v>
      </c>
      <c r="AB56">
        <f t="shared" si="3"/>
        <v>2.3060796645702306E-2</v>
      </c>
      <c r="AC56">
        <f t="shared" si="4"/>
        <v>2.9561769948546351E-2</v>
      </c>
    </row>
    <row r="57" spans="1:29" x14ac:dyDescent="0.35">
      <c r="A57" t="s">
        <v>2</v>
      </c>
      <c r="B57">
        <v>78</v>
      </c>
      <c r="C57">
        <v>17</v>
      </c>
      <c r="D57" t="s">
        <v>462</v>
      </c>
      <c r="E57">
        <v>2022</v>
      </c>
      <c r="F57" t="s">
        <v>403</v>
      </c>
      <c r="G57" t="s">
        <v>379</v>
      </c>
      <c r="H57" s="3">
        <v>0.47916666666666669</v>
      </c>
      <c r="I57" t="s">
        <v>382</v>
      </c>
      <c r="J57" t="s">
        <v>385</v>
      </c>
      <c r="K57" t="s">
        <v>522</v>
      </c>
      <c r="L57">
        <v>-20</v>
      </c>
      <c r="M57" t="s">
        <v>422</v>
      </c>
      <c r="N57" t="s">
        <v>523</v>
      </c>
      <c r="O57">
        <v>-20</v>
      </c>
      <c r="P57" t="s">
        <v>385</v>
      </c>
      <c r="Q57" t="s">
        <v>387</v>
      </c>
      <c r="R57" t="s">
        <v>388</v>
      </c>
      <c r="S57" t="s">
        <v>389</v>
      </c>
      <c r="T57">
        <v>54</v>
      </c>
      <c r="U57" t="s">
        <v>394</v>
      </c>
      <c r="V57" t="str">
        <f t="shared" si="5"/>
        <v>167</v>
      </c>
      <c r="W57" t="str">
        <f t="shared" si="0"/>
        <v>221</v>
      </c>
      <c r="X57">
        <v>120</v>
      </c>
      <c r="Y57">
        <v>120</v>
      </c>
      <c r="Z57">
        <f t="shared" si="6"/>
        <v>2916</v>
      </c>
      <c r="AA57">
        <f t="shared" si="2"/>
        <v>8.3718386876281609E-2</v>
      </c>
      <c r="AB57">
        <f t="shared" si="3"/>
        <v>0.13917525773195877</v>
      </c>
      <c r="AC57">
        <f t="shared" si="4"/>
        <v>0.17840957599218765</v>
      </c>
    </row>
    <row r="58" spans="1:29" x14ac:dyDescent="0.35">
      <c r="A58" t="s">
        <v>2</v>
      </c>
      <c r="B58">
        <v>77</v>
      </c>
      <c r="C58">
        <v>17</v>
      </c>
      <c r="D58" t="s">
        <v>462</v>
      </c>
      <c r="E58">
        <v>2022</v>
      </c>
      <c r="F58" t="s">
        <v>403</v>
      </c>
      <c r="G58" t="s">
        <v>379</v>
      </c>
      <c r="H58" s="3">
        <v>0.45833333333333331</v>
      </c>
      <c r="I58" t="s">
        <v>382</v>
      </c>
      <c r="J58" t="s">
        <v>385</v>
      </c>
      <c r="K58" t="s">
        <v>524</v>
      </c>
      <c r="L58">
        <v>-12.1</v>
      </c>
      <c r="M58" t="s">
        <v>433</v>
      </c>
      <c r="N58" t="s">
        <v>525</v>
      </c>
      <c r="O58">
        <v>-20</v>
      </c>
      <c r="P58" t="s">
        <v>427</v>
      </c>
      <c r="Q58" t="s">
        <v>428</v>
      </c>
      <c r="R58" t="s">
        <v>388</v>
      </c>
      <c r="S58" t="s">
        <v>389</v>
      </c>
      <c r="T58">
        <v>8</v>
      </c>
      <c r="U58" t="s">
        <v>398</v>
      </c>
      <c r="V58" t="str">
        <f t="shared" si="5"/>
        <v>116</v>
      </c>
      <c r="W58" t="str">
        <f t="shared" si="0"/>
        <v>118</v>
      </c>
      <c r="X58">
        <v>120</v>
      </c>
      <c r="Y58">
        <v>73</v>
      </c>
      <c r="Z58">
        <f t="shared" si="6"/>
        <v>-43</v>
      </c>
      <c r="AA58">
        <f t="shared" si="2"/>
        <v>2.8161312371838688E-3</v>
      </c>
      <c r="AB58">
        <f t="shared" si="3"/>
        <v>0.20438034188034185</v>
      </c>
      <c r="AC58">
        <f t="shared" si="4"/>
        <v>0.26199635431059137</v>
      </c>
    </row>
    <row r="59" spans="1:29" x14ac:dyDescent="0.35">
      <c r="A59" t="s">
        <v>2</v>
      </c>
      <c r="B59">
        <v>76</v>
      </c>
      <c r="C59">
        <v>17</v>
      </c>
      <c r="D59" t="s">
        <v>462</v>
      </c>
      <c r="E59">
        <v>2022</v>
      </c>
      <c r="F59" t="s">
        <v>403</v>
      </c>
      <c r="G59" t="s">
        <v>379</v>
      </c>
      <c r="H59" s="3">
        <v>0.45833333333333331</v>
      </c>
      <c r="I59" t="s">
        <v>382</v>
      </c>
      <c r="J59" t="s">
        <v>435</v>
      </c>
      <c r="K59">
        <v>206</v>
      </c>
      <c r="L59">
        <v>-18.2</v>
      </c>
      <c r="M59" t="s">
        <v>408</v>
      </c>
      <c r="N59" t="s">
        <v>526</v>
      </c>
      <c r="O59">
        <v>-20</v>
      </c>
      <c r="P59" t="s">
        <v>456</v>
      </c>
      <c r="Q59" t="s">
        <v>457</v>
      </c>
      <c r="R59" t="s">
        <v>388</v>
      </c>
      <c r="S59" t="s">
        <v>389</v>
      </c>
      <c r="T59">
        <v>55</v>
      </c>
      <c r="U59" t="s">
        <v>394</v>
      </c>
      <c r="V59" t="str">
        <f t="shared" si="5"/>
        <v>261</v>
      </c>
      <c r="W59">
        <v>206</v>
      </c>
      <c r="X59">
        <v>120</v>
      </c>
      <c r="Y59">
        <v>110</v>
      </c>
      <c r="Z59">
        <f t="shared" si="6"/>
        <v>3015</v>
      </c>
      <c r="AA59">
        <f t="shared" si="2"/>
        <v>8.6425153793574849E-2</v>
      </c>
      <c r="AB59">
        <f t="shared" si="3"/>
        <v>0.15943968593861524</v>
      </c>
      <c r="AC59">
        <f t="shared" si="4"/>
        <v>0.20438666490145802</v>
      </c>
    </row>
    <row r="60" spans="1:29" x14ac:dyDescent="0.35">
      <c r="A60" t="s">
        <v>2</v>
      </c>
      <c r="B60">
        <v>75</v>
      </c>
      <c r="C60">
        <v>17</v>
      </c>
      <c r="D60" t="s">
        <v>462</v>
      </c>
      <c r="E60">
        <v>2022</v>
      </c>
      <c r="F60" t="s">
        <v>403</v>
      </c>
      <c r="G60" t="s">
        <v>379</v>
      </c>
      <c r="H60" s="3">
        <v>0.45833333333333331</v>
      </c>
      <c r="I60" t="s">
        <v>382</v>
      </c>
      <c r="J60" t="s">
        <v>449</v>
      </c>
      <c r="K60" t="s">
        <v>527</v>
      </c>
      <c r="L60">
        <v>-16.2</v>
      </c>
      <c r="M60" t="s">
        <v>383</v>
      </c>
      <c r="N60" t="s">
        <v>528</v>
      </c>
      <c r="O60">
        <v>-20</v>
      </c>
      <c r="P60" t="s">
        <v>449</v>
      </c>
      <c r="Q60" t="s">
        <v>529</v>
      </c>
      <c r="R60" t="s">
        <v>388</v>
      </c>
      <c r="S60" t="s">
        <v>389</v>
      </c>
      <c r="T60">
        <v>7</v>
      </c>
      <c r="U60" t="s">
        <v>398</v>
      </c>
      <c r="V60" t="str">
        <f t="shared" si="5"/>
        <v>153</v>
      </c>
      <c r="W60" t="str">
        <f t="shared" si="0"/>
        <v>154</v>
      </c>
      <c r="X60">
        <v>120</v>
      </c>
      <c r="Y60">
        <v>98</v>
      </c>
      <c r="Z60">
        <f t="shared" si="6"/>
        <v>-21</v>
      </c>
      <c r="AA60">
        <f t="shared" si="2"/>
        <v>3.4176349965823649E-3</v>
      </c>
      <c r="AB60">
        <f t="shared" si="3"/>
        <v>9.4923995656894689E-2</v>
      </c>
      <c r="AC60">
        <f t="shared" si="4"/>
        <v>0.12168362460838458</v>
      </c>
    </row>
    <row r="61" spans="1:29" x14ac:dyDescent="0.35">
      <c r="A61" t="s">
        <v>2</v>
      </c>
      <c r="B61">
        <v>74</v>
      </c>
      <c r="C61">
        <v>17</v>
      </c>
      <c r="D61" t="s">
        <v>462</v>
      </c>
      <c r="E61">
        <v>2022</v>
      </c>
      <c r="F61" t="s">
        <v>403</v>
      </c>
      <c r="G61" t="s">
        <v>379</v>
      </c>
      <c r="H61" s="3">
        <v>0.45833333333333331</v>
      </c>
      <c r="I61" t="s">
        <v>382</v>
      </c>
      <c r="J61" t="s">
        <v>393</v>
      </c>
      <c r="K61" t="s">
        <v>451</v>
      </c>
      <c r="L61">
        <v>-20</v>
      </c>
      <c r="M61" t="s">
        <v>439</v>
      </c>
      <c r="N61" t="s">
        <v>530</v>
      </c>
      <c r="O61">
        <v>-20</v>
      </c>
      <c r="P61" t="s">
        <v>402</v>
      </c>
      <c r="Q61" t="s">
        <v>388</v>
      </c>
      <c r="R61" t="s">
        <v>389</v>
      </c>
      <c r="S61">
        <v>7</v>
      </c>
      <c r="T61" t="s">
        <v>394</v>
      </c>
      <c r="V61" t="str">
        <f t="shared" si="5"/>
        <v>177</v>
      </c>
      <c r="W61" t="str">
        <f t="shared" si="0"/>
        <v>184</v>
      </c>
      <c r="X61">
        <v>120</v>
      </c>
      <c r="Y61">
        <v>120</v>
      </c>
      <c r="Z61">
        <f t="shared" si="6"/>
        <v>49</v>
      </c>
      <c r="AA61">
        <f t="shared" si="2"/>
        <v>5.3315105946684892E-3</v>
      </c>
      <c r="AB61">
        <f t="shared" si="3"/>
        <v>1.9390581717451522E-2</v>
      </c>
      <c r="AC61">
        <f t="shared" si="4"/>
        <v>2.4856899989472742E-2</v>
      </c>
    </row>
    <row r="62" spans="1:29" x14ac:dyDescent="0.35">
      <c r="A62" t="s">
        <v>2</v>
      </c>
      <c r="B62">
        <v>73</v>
      </c>
      <c r="C62">
        <v>17</v>
      </c>
      <c r="D62" t="s">
        <v>462</v>
      </c>
      <c r="E62">
        <v>2022</v>
      </c>
      <c r="F62" t="s">
        <v>403</v>
      </c>
      <c r="G62" t="s">
        <v>379</v>
      </c>
      <c r="H62" s="3">
        <v>0.45833333333333331</v>
      </c>
      <c r="I62" t="s">
        <v>382</v>
      </c>
      <c r="J62" t="s">
        <v>411</v>
      </c>
      <c r="K62" t="s">
        <v>531</v>
      </c>
      <c r="L62">
        <v>-15.1</v>
      </c>
      <c r="M62" t="s">
        <v>441</v>
      </c>
      <c r="N62" t="s">
        <v>532</v>
      </c>
      <c r="O62">
        <v>-20</v>
      </c>
      <c r="P62" t="s">
        <v>411</v>
      </c>
      <c r="Q62" t="s">
        <v>388</v>
      </c>
      <c r="R62" t="s">
        <v>389</v>
      </c>
      <c r="S62">
        <v>7</v>
      </c>
      <c r="T62" t="s">
        <v>398</v>
      </c>
      <c r="V62" t="str">
        <f t="shared" si="5"/>
        <v>155</v>
      </c>
      <c r="W62" t="str">
        <f t="shared" si="0"/>
        <v>158</v>
      </c>
      <c r="X62">
        <v>120</v>
      </c>
      <c r="Y62">
        <v>91</v>
      </c>
      <c r="Z62">
        <f t="shared" si="6"/>
        <v>-20</v>
      </c>
      <c r="AA62">
        <f t="shared" si="2"/>
        <v>3.4449760765550238E-3</v>
      </c>
      <c r="AB62">
        <f t="shared" si="3"/>
        <v>0.13041799787007458</v>
      </c>
      <c r="AC62">
        <f t="shared" si="4"/>
        <v>0.16718359341257433</v>
      </c>
    </row>
    <row r="63" spans="1:29" x14ac:dyDescent="0.35">
      <c r="A63" t="s">
        <v>2</v>
      </c>
      <c r="B63">
        <v>72</v>
      </c>
      <c r="C63">
        <v>17</v>
      </c>
      <c r="D63" t="s">
        <v>462</v>
      </c>
      <c r="E63">
        <v>2022</v>
      </c>
      <c r="F63" t="s">
        <v>403</v>
      </c>
      <c r="G63" t="s">
        <v>379</v>
      </c>
      <c r="H63" s="3">
        <v>0.45833333333333331</v>
      </c>
      <c r="I63" t="s">
        <v>382</v>
      </c>
      <c r="J63" t="s">
        <v>430</v>
      </c>
      <c r="K63" t="s">
        <v>533</v>
      </c>
      <c r="L63">
        <v>-20</v>
      </c>
      <c r="M63" t="s">
        <v>393</v>
      </c>
      <c r="N63" t="s">
        <v>534</v>
      </c>
      <c r="O63">
        <v>-20</v>
      </c>
      <c r="P63" t="s">
        <v>393</v>
      </c>
      <c r="Q63" t="s">
        <v>414</v>
      </c>
      <c r="R63" t="s">
        <v>388</v>
      </c>
      <c r="S63" t="s">
        <v>389</v>
      </c>
      <c r="T63">
        <v>65</v>
      </c>
      <c r="U63" t="s">
        <v>394</v>
      </c>
      <c r="V63" t="str">
        <f t="shared" si="5"/>
        <v>201</v>
      </c>
      <c r="W63" t="str">
        <f t="shared" si="0"/>
        <v>136</v>
      </c>
      <c r="X63">
        <v>120</v>
      </c>
      <c r="Y63">
        <v>120</v>
      </c>
      <c r="Z63">
        <f t="shared" si="6"/>
        <v>4225</v>
      </c>
      <c r="AA63">
        <f t="shared" si="2"/>
        <v>0.11950786056049215</v>
      </c>
      <c r="AB63">
        <f t="shared" si="3"/>
        <v>0.19287833827893175</v>
      </c>
      <c r="AC63">
        <f t="shared" si="4"/>
        <v>0.24725186869562438</v>
      </c>
    </row>
    <row r="64" spans="1:29" x14ac:dyDescent="0.35">
      <c r="A64" t="s">
        <v>2</v>
      </c>
      <c r="B64">
        <v>71</v>
      </c>
      <c r="C64">
        <v>10</v>
      </c>
      <c r="D64" t="s">
        <v>462</v>
      </c>
      <c r="E64">
        <v>2022</v>
      </c>
      <c r="F64" t="s">
        <v>403</v>
      </c>
      <c r="G64" t="s">
        <v>379</v>
      </c>
      <c r="H64" s="3">
        <v>0.47916666666666669</v>
      </c>
      <c r="I64" t="s">
        <v>382</v>
      </c>
      <c r="J64" t="s">
        <v>405</v>
      </c>
      <c r="K64" t="s">
        <v>409</v>
      </c>
      <c r="L64">
        <v>-20</v>
      </c>
      <c r="M64" t="s">
        <v>441</v>
      </c>
      <c r="N64">
        <v>125</v>
      </c>
      <c r="O64">
        <v>-18.2</v>
      </c>
      <c r="P64" t="s">
        <v>405</v>
      </c>
      <c r="Q64" t="s">
        <v>445</v>
      </c>
      <c r="R64" t="s">
        <v>388</v>
      </c>
      <c r="S64" t="s">
        <v>389</v>
      </c>
      <c r="T64">
        <v>61</v>
      </c>
      <c r="U64" t="s">
        <v>394</v>
      </c>
      <c r="V64">
        <v>125</v>
      </c>
      <c r="W64" t="str">
        <f t="shared" si="0"/>
        <v>186</v>
      </c>
      <c r="X64">
        <v>110</v>
      </c>
      <c r="Y64">
        <v>120</v>
      </c>
      <c r="Z64">
        <f t="shared" si="6"/>
        <v>3711</v>
      </c>
      <c r="AA64">
        <f t="shared" si="2"/>
        <v>0.10545454545454545</v>
      </c>
      <c r="AB64">
        <f t="shared" si="3"/>
        <v>0.2378081457663451</v>
      </c>
      <c r="AC64">
        <f t="shared" si="4"/>
        <v>0.30484765140779352</v>
      </c>
    </row>
    <row r="65" spans="1:29" x14ac:dyDescent="0.35">
      <c r="A65" t="s">
        <v>2</v>
      </c>
      <c r="B65">
        <v>70</v>
      </c>
      <c r="C65">
        <v>10</v>
      </c>
      <c r="D65" t="s">
        <v>462</v>
      </c>
      <c r="E65">
        <v>2022</v>
      </c>
      <c r="F65" t="s">
        <v>403</v>
      </c>
      <c r="G65" t="s">
        <v>379</v>
      </c>
      <c r="H65" s="3">
        <v>0.47916666666666669</v>
      </c>
      <c r="I65" t="s">
        <v>382</v>
      </c>
      <c r="J65" t="s">
        <v>417</v>
      </c>
      <c r="K65">
        <v>141</v>
      </c>
      <c r="L65">
        <v>-19.399999999999999</v>
      </c>
      <c r="M65" t="s">
        <v>439</v>
      </c>
      <c r="N65" t="s">
        <v>535</v>
      </c>
      <c r="O65">
        <v>-20</v>
      </c>
      <c r="P65" t="s">
        <v>439</v>
      </c>
      <c r="Q65" t="s">
        <v>388</v>
      </c>
      <c r="R65" t="s">
        <v>389</v>
      </c>
      <c r="S65">
        <v>4</v>
      </c>
      <c r="T65" t="s">
        <v>394</v>
      </c>
      <c r="V65" t="str">
        <f t="shared" si="5"/>
        <v>145</v>
      </c>
      <c r="W65">
        <v>141</v>
      </c>
      <c r="X65">
        <v>120</v>
      </c>
      <c r="Y65">
        <v>118</v>
      </c>
      <c r="Z65">
        <f t="shared" si="6"/>
        <v>14</v>
      </c>
      <c r="AA65">
        <f t="shared" si="2"/>
        <v>4.3745727956254268E-3</v>
      </c>
      <c r="AB65">
        <f t="shared" si="3"/>
        <v>2.2319347319347288E-2</v>
      </c>
      <c r="AC65">
        <f t="shared" si="4"/>
        <v>2.8611301725311896E-2</v>
      </c>
    </row>
    <row r="66" spans="1:29" x14ac:dyDescent="0.35">
      <c r="A66" t="s">
        <v>2</v>
      </c>
      <c r="B66">
        <v>69</v>
      </c>
      <c r="C66">
        <v>10</v>
      </c>
      <c r="D66" t="s">
        <v>462</v>
      </c>
      <c r="E66">
        <v>2022</v>
      </c>
      <c r="F66" t="s">
        <v>403</v>
      </c>
      <c r="G66" t="s">
        <v>379</v>
      </c>
      <c r="H66" s="3">
        <v>0.45833333333333331</v>
      </c>
      <c r="I66" t="s">
        <v>382</v>
      </c>
      <c r="J66" t="s">
        <v>385</v>
      </c>
      <c r="K66">
        <v>123</v>
      </c>
      <c r="L66">
        <v>-18.399999999999999</v>
      </c>
      <c r="M66" t="s">
        <v>435</v>
      </c>
      <c r="N66" t="s">
        <v>536</v>
      </c>
      <c r="O66">
        <v>-13.2</v>
      </c>
      <c r="P66" t="s">
        <v>437</v>
      </c>
      <c r="Q66" t="s">
        <v>438</v>
      </c>
      <c r="R66" t="s">
        <v>388</v>
      </c>
      <c r="S66" t="s">
        <v>389</v>
      </c>
      <c r="T66">
        <v>5</v>
      </c>
      <c r="U66" t="s">
        <v>398</v>
      </c>
      <c r="V66" t="str">
        <f t="shared" si="5"/>
        <v>127</v>
      </c>
      <c r="W66">
        <v>123</v>
      </c>
      <c r="X66">
        <v>80</v>
      </c>
      <c r="Y66">
        <v>112</v>
      </c>
      <c r="Z66">
        <f t="shared" si="6"/>
        <v>-32</v>
      </c>
      <c r="AA66">
        <f t="shared" si="2"/>
        <v>3.1168831168831169E-3</v>
      </c>
      <c r="AB66">
        <f t="shared" si="3"/>
        <v>0.21599999999999997</v>
      </c>
      <c r="AC66">
        <f t="shared" si="4"/>
        <v>0.27689166193987519</v>
      </c>
    </row>
    <row r="67" spans="1:29" x14ac:dyDescent="0.35">
      <c r="A67" t="s">
        <v>2</v>
      </c>
      <c r="B67">
        <v>68</v>
      </c>
      <c r="C67">
        <v>10</v>
      </c>
      <c r="D67" t="s">
        <v>462</v>
      </c>
      <c r="E67">
        <v>2022</v>
      </c>
      <c r="F67" t="s">
        <v>403</v>
      </c>
      <c r="G67" t="s">
        <v>379</v>
      </c>
      <c r="H67" s="3">
        <v>0.45833333333333331</v>
      </c>
      <c r="I67" t="s">
        <v>382</v>
      </c>
      <c r="J67" t="s">
        <v>393</v>
      </c>
      <c r="K67" t="s">
        <v>537</v>
      </c>
      <c r="L67">
        <v>-20</v>
      </c>
      <c r="M67" t="s">
        <v>422</v>
      </c>
      <c r="N67" t="s">
        <v>538</v>
      </c>
      <c r="O67">
        <v>-20</v>
      </c>
      <c r="P67" t="s">
        <v>422</v>
      </c>
      <c r="Q67" t="s">
        <v>470</v>
      </c>
      <c r="R67" t="s">
        <v>388</v>
      </c>
      <c r="S67" t="s">
        <v>389</v>
      </c>
      <c r="T67">
        <v>32</v>
      </c>
      <c r="U67" t="s">
        <v>394</v>
      </c>
      <c r="V67" t="str">
        <f t="shared" ref="V67:V130" si="7">LEFT(N67, SEARCH("/",N67,1)-1)</f>
        <v>202</v>
      </c>
      <c r="W67" t="str">
        <f t="shared" ref="W67:W129" si="8">LEFT(K67, SEARCH("/",K67,1)-1)</f>
        <v>170</v>
      </c>
      <c r="X67">
        <v>120</v>
      </c>
      <c r="Y67">
        <v>120</v>
      </c>
      <c r="Z67">
        <f t="shared" ref="Z67:Z130" si="9">(V67-W67)^2+(X67+Y67)-240</f>
        <v>1024</v>
      </c>
      <c r="AA67">
        <f t="shared" ref="AA67:AA130" si="10">(Z67-$Z$137)/($Z$138-$Z$137)</f>
        <v>3.1989063568010935E-2</v>
      </c>
      <c r="AB67">
        <f t="shared" ref="AB67:AB130" si="11">(ABS(V67-W67)/(V67+W67))+(1-(X67+Y67)/240)</f>
        <v>8.6021505376344093E-2</v>
      </c>
      <c r="AC67">
        <f t="shared" ref="AC67:AC130" si="12">(AB67-$AB$137)/($AB$138-$AB$137)</f>
        <v>0.11027147030660106</v>
      </c>
    </row>
    <row r="68" spans="1:29" x14ac:dyDescent="0.35">
      <c r="A68" t="s">
        <v>2</v>
      </c>
      <c r="B68">
        <v>67</v>
      </c>
      <c r="C68">
        <v>10</v>
      </c>
      <c r="D68" t="s">
        <v>462</v>
      </c>
      <c r="E68">
        <v>2022</v>
      </c>
      <c r="F68" t="s">
        <v>403</v>
      </c>
      <c r="G68" t="s">
        <v>379</v>
      </c>
      <c r="H68" s="3">
        <v>0.45833333333333331</v>
      </c>
      <c r="I68" t="s">
        <v>382</v>
      </c>
      <c r="J68" t="s">
        <v>423</v>
      </c>
      <c r="K68">
        <v>125</v>
      </c>
      <c r="L68">
        <v>-19.5</v>
      </c>
      <c r="M68" t="s">
        <v>385</v>
      </c>
      <c r="N68" t="s">
        <v>539</v>
      </c>
      <c r="O68">
        <v>-20</v>
      </c>
      <c r="P68" t="s">
        <v>385</v>
      </c>
      <c r="Q68" t="s">
        <v>387</v>
      </c>
      <c r="R68" t="s">
        <v>388</v>
      </c>
      <c r="S68" t="s">
        <v>389</v>
      </c>
      <c r="T68">
        <v>9</v>
      </c>
      <c r="U68" t="s">
        <v>394</v>
      </c>
      <c r="V68" t="str">
        <f t="shared" si="7"/>
        <v>134</v>
      </c>
      <c r="W68">
        <v>125</v>
      </c>
      <c r="X68">
        <v>120</v>
      </c>
      <c r="Y68">
        <v>119</v>
      </c>
      <c r="Z68">
        <f t="shared" si="9"/>
        <v>80</v>
      </c>
      <c r="AA68">
        <f t="shared" si="10"/>
        <v>6.179084073820916E-3</v>
      </c>
      <c r="AB68">
        <f t="shared" si="11"/>
        <v>3.8915701415701401E-2</v>
      </c>
      <c r="AC68">
        <f t="shared" si="12"/>
        <v>4.9886265002544054E-2</v>
      </c>
    </row>
    <row r="69" spans="1:29" x14ac:dyDescent="0.35">
      <c r="A69" t="s">
        <v>2</v>
      </c>
      <c r="B69">
        <v>66</v>
      </c>
      <c r="C69">
        <v>10</v>
      </c>
      <c r="D69" t="s">
        <v>462</v>
      </c>
      <c r="E69">
        <v>2022</v>
      </c>
      <c r="F69" t="s">
        <v>403</v>
      </c>
      <c r="G69" t="s">
        <v>379</v>
      </c>
      <c r="H69" s="3">
        <v>0.45833333333333331</v>
      </c>
      <c r="I69" t="s">
        <v>382</v>
      </c>
      <c r="J69" t="s">
        <v>430</v>
      </c>
      <c r="K69" t="s">
        <v>540</v>
      </c>
      <c r="L69">
        <v>-19.3</v>
      </c>
      <c r="M69" t="s">
        <v>383</v>
      </c>
      <c r="N69">
        <v>130</v>
      </c>
      <c r="O69">
        <v>-20</v>
      </c>
      <c r="P69" t="s">
        <v>430</v>
      </c>
      <c r="Q69" t="s">
        <v>388</v>
      </c>
      <c r="R69" t="s">
        <v>389</v>
      </c>
      <c r="S69">
        <v>2</v>
      </c>
      <c r="T69" t="s">
        <v>398</v>
      </c>
      <c r="V69">
        <v>130</v>
      </c>
      <c r="W69" t="str">
        <f t="shared" si="8"/>
        <v>131</v>
      </c>
      <c r="X69">
        <v>120</v>
      </c>
      <c r="Y69">
        <v>117</v>
      </c>
      <c r="Z69">
        <f t="shared" si="9"/>
        <v>-2</v>
      </c>
      <c r="AA69">
        <f t="shared" si="10"/>
        <v>3.9371155160628848E-3</v>
      </c>
      <c r="AB69">
        <f t="shared" si="11"/>
        <v>1.6331417624521029E-2</v>
      </c>
      <c r="AC69">
        <f t="shared" si="12"/>
        <v>2.0935339666147208E-2</v>
      </c>
    </row>
    <row r="70" spans="1:29" x14ac:dyDescent="0.35">
      <c r="A70" t="s">
        <v>2</v>
      </c>
      <c r="B70">
        <v>65</v>
      </c>
      <c r="C70">
        <v>10</v>
      </c>
      <c r="D70" t="s">
        <v>462</v>
      </c>
      <c r="E70">
        <v>2022</v>
      </c>
      <c r="F70" t="s">
        <v>403</v>
      </c>
      <c r="G70" t="s">
        <v>379</v>
      </c>
      <c r="H70" s="3">
        <v>0.45833333333333331</v>
      </c>
      <c r="I70" t="s">
        <v>382</v>
      </c>
      <c r="J70" t="s">
        <v>408</v>
      </c>
      <c r="K70">
        <v>101</v>
      </c>
      <c r="L70">
        <v>-16.5</v>
      </c>
      <c r="M70" t="s">
        <v>393</v>
      </c>
      <c r="N70" t="s">
        <v>541</v>
      </c>
      <c r="O70">
        <v>-12.5</v>
      </c>
      <c r="P70" t="s">
        <v>393</v>
      </c>
      <c r="Q70" t="s">
        <v>414</v>
      </c>
      <c r="R70" t="s">
        <v>388</v>
      </c>
      <c r="S70" t="s">
        <v>389</v>
      </c>
      <c r="T70">
        <v>10</v>
      </c>
      <c r="U70" t="s">
        <v>398</v>
      </c>
      <c r="V70" t="str">
        <f t="shared" si="7"/>
        <v>106</v>
      </c>
      <c r="W70">
        <v>101</v>
      </c>
      <c r="X70">
        <v>77</v>
      </c>
      <c r="Y70">
        <v>101</v>
      </c>
      <c r="Z70">
        <f t="shared" si="9"/>
        <v>-37</v>
      </c>
      <c r="AA70">
        <f t="shared" si="10"/>
        <v>2.9801777170198221E-3</v>
      </c>
      <c r="AB70">
        <f t="shared" si="11"/>
        <v>0.28248792270531398</v>
      </c>
      <c r="AC70">
        <f t="shared" si="12"/>
        <v>0.36212291849915462</v>
      </c>
    </row>
    <row r="71" spans="1:29" x14ac:dyDescent="0.35">
      <c r="A71" t="s">
        <v>2</v>
      </c>
      <c r="B71">
        <v>64</v>
      </c>
      <c r="C71">
        <v>10</v>
      </c>
      <c r="D71" t="s">
        <v>462</v>
      </c>
      <c r="E71">
        <v>2022</v>
      </c>
      <c r="F71" t="s">
        <v>403</v>
      </c>
      <c r="G71" t="s">
        <v>379</v>
      </c>
      <c r="H71" s="3">
        <v>0.41666666666666669</v>
      </c>
      <c r="I71" t="s">
        <v>382</v>
      </c>
      <c r="J71" t="s">
        <v>433</v>
      </c>
      <c r="K71" t="s">
        <v>542</v>
      </c>
      <c r="L71">
        <v>-20</v>
      </c>
      <c r="M71" t="s">
        <v>401</v>
      </c>
      <c r="N71" t="s">
        <v>543</v>
      </c>
      <c r="O71">
        <v>-20</v>
      </c>
      <c r="P71" t="s">
        <v>401</v>
      </c>
      <c r="Q71" t="s">
        <v>432</v>
      </c>
      <c r="R71" t="s">
        <v>388</v>
      </c>
      <c r="S71" t="s">
        <v>389</v>
      </c>
      <c r="T71">
        <v>39</v>
      </c>
      <c r="U71" t="s">
        <v>394</v>
      </c>
      <c r="V71" t="str">
        <f t="shared" si="7"/>
        <v>168</v>
      </c>
      <c r="W71" t="str">
        <f t="shared" si="8"/>
        <v>129</v>
      </c>
      <c r="X71">
        <v>120</v>
      </c>
      <c r="Y71">
        <v>120</v>
      </c>
      <c r="Z71">
        <f t="shared" si="9"/>
        <v>1521</v>
      </c>
      <c r="AA71">
        <f t="shared" si="10"/>
        <v>4.5577580314422418E-2</v>
      </c>
      <c r="AB71">
        <f t="shared" si="11"/>
        <v>0.13131313131313133</v>
      </c>
      <c r="AC71">
        <f t="shared" si="12"/>
        <v>0.16833107020287966</v>
      </c>
    </row>
    <row r="72" spans="1:29" x14ac:dyDescent="0.35">
      <c r="A72" t="s">
        <v>2</v>
      </c>
      <c r="B72">
        <v>63</v>
      </c>
      <c r="C72">
        <v>9</v>
      </c>
      <c r="D72" t="s">
        <v>462</v>
      </c>
      <c r="E72">
        <v>2022</v>
      </c>
      <c r="F72" t="s">
        <v>407</v>
      </c>
      <c r="G72" t="s">
        <v>379</v>
      </c>
      <c r="H72" s="3">
        <v>0.47916666666666669</v>
      </c>
      <c r="I72" t="s">
        <v>382</v>
      </c>
      <c r="J72" t="s">
        <v>401</v>
      </c>
      <c r="K72" t="s">
        <v>544</v>
      </c>
      <c r="L72">
        <v>-18.399999999999999</v>
      </c>
      <c r="M72" t="s">
        <v>385</v>
      </c>
      <c r="N72" t="s">
        <v>545</v>
      </c>
      <c r="O72">
        <v>-20</v>
      </c>
      <c r="P72" t="s">
        <v>401</v>
      </c>
      <c r="Q72" t="s">
        <v>432</v>
      </c>
      <c r="R72" t="s">
        <v>388</v>
      </c>
      <c r="S72" t="s">
        <v>389</v>
      </c>
      <c r="T72">
        <v>6</v>
      </c>
      <c r="U72" t="s">
        <v>398</v>
      </c>
      <c r="V72" t="str">
        <f t="shared" si="7"/>
        <v>181</v>
      </c>
      <c r="W72" t="str">
        <f t="shared" si="8"/>
        <v>182</v>
      </c>
      <c r="X72">
        <v>120</v>
      </c>
      <c r="Y72">
        <v>112</v>
      </c>
      <c r="Z72">
        <f t="shared" si="9"/>
        <v>-7</v>
      </c>
      <c r="AA72">
        <f t="shared" si="10"/>
        <v>3.80041011619959E-3</v>
      </c>
      <c r="AB72">
        <f t="shared" si="11"/>
        <v>3.6088154269972444E-2</v>
      </c>
      <c r="AC72">
        <f t="shared" si="12"/>
        <v>4.6261615797015161E-2</v>
      </c>
    </row>
    <row r="73" spans="1:29" x14ac:dyDescent="0.35">
      <c r="A73" t="s">
        <v>2</v>
      </c>
      <c r="B73">
        <v>62</v>
      </c>
      <c r="C73">
        <v>9</v>
      </c>
      <c r="D73" t="s">
        <v>462</v>
      </c>
      <c r="E73">
        <v>2022</v>
      </c>
      <c r="F73" t="s">
        <v>407</v>
      </c>
      <c r="G73" t="s">
        <v>379</v>
      </c>
      <c r="H73" s="3">
        <v>0.47916666666666669</v>
      </c>
      <c r="I73" t="s">
        <v>382</v>
      </c>
      <c r="J73" t="s">
        <v>385</v>
      </c>
      <c r="K73" t="s">
        <v>546</v>
      </c>
      <c r="L73">
        <v>-20</v>
      </c>
      <c r="M73" t="s">
        <v>405</v>
      </c>
      <c r="N73">
        <v>123</v>
      </c>
      <c r="O73">
        <v>-19.100000000000001</v>
      </c>
      <c r="P73" t="s">
        <v>385</v>
      </c>
      <c r="Q73" t="s">
        <v>387</v>
      </c>
      <c r="R73" t="s">
        <v>388</v>
      </c>
      <c r="S73" t="s">
        <v>389</v>
      </c>
      <c r="T73">
        <v>32</v>
      </c>
      <c r="U73" t="s">
        <v>394</v>
      </c>
      <c r="V73">
        <v>123</v>
      </c>
      <c r="W73" t="str">
        <f t="shared" si="8"/>
        <v>155</v>
      </c>
      <c r="X73">
        <v>115</v>
      </c>
      <c r="Y73">
        <v>120</v>
      </c>
      <c r="Z73">
        <f t="shared" si="9"/>
        <v>1019</v>
      </c>
      <c r="AA73">
        <f t="shared" si="10"/>
        <v>3.1852358168147639E-2</v>
      </c>
      <c r="AB73">
        <f t="shared" si="11"/>
        <v>0.13594124700239812</v>
      </c>
      <c r="AC73">
        <f t="shared" si="12"/>
        <v>0.17426387874385693</v>
      </c>
    </row>
    <row r="74" spans="1:29" x14ac:dyDescent="0.35">
      <c r="A74" t="s">
        <v>2</v>
      </c>
      <c r="B74">
        <v>61</v>
      </c>
      <c r="C74">
        <v>9</v>
      </c>
      <c r="D74" t="s">
        <v>462</v>
      </c>
      <c r="E74">
        <v>2022</v>
      </c>
      <c r="F74" t="s">
        <v>407</v>
      </c>
      <c r="G74" t="s">
        <v>379</v>
      </c>
      <c r="H74" s="3">
        <v>0.45833333333333331</v>
      </c>
      <c r="I74" t="s">
        <v>382</v>
      </c>
      <c r="J74" t="s">
        <v>449</v>
      </c>
      <c r="K74" t="s">
        <v>547</v>
      </c>
      <c r="L74">
        <v>-20</v>
      </c>
      <c r="M74" t="s">
        <v>433</v>
      </c>
      <c r="N74">
        <v>147</v>
      </c>
      <c r="O74">
        <v>-16.399999999999999</v>
      </c>
      <c r="P74" t="s">
        <v>449</v>
      </c>
      <c r="Q74" t="s">
        <v>529</v>
      </c>
      <c r="R74" t="s">
        <v>388</v>
      </c>
      <c r="S74" t="s">
        <v>389</v>
      </c>
      <c r="T74">
        <v>73</v>
      </c>
      <c r="U74" t="s">
        <v>394</v>
      </c>
      <c r="V74">
        <v>147</v>
      </c>
      <c r="W74" t="str">
        <f t="shared" si="8"/>
        <v>220</v>
      </c>
      <c r="X74">
        <v>100</v>
      </c>
      <c r="Y74">
        <v>120</v>
      </c>
      <c r="Z74">
        <f t="shared" si="9"/>
        <v>5309</v>
      </c>
      <c r="AA74">
        <f t="shared" si="10"/>
        <v>0.14914559125085441</v>
      </c>
      <c r="AB74">
        <f t="shared" si="11"/>
        <v>0.28224341507720258</v>
      </c>
      <c r="AC74">
        <f t="shared" si="12"/>
        <v>0.36180948274218822</v>
      </c>
    </row>
    <row r="75" spans="1:29" x14ac:dyDescent="0.35">
      <c r="A75" t="s">
        <v>2</v>
      </c>
      <c r="B75">
        <v>60</v>
      </c>
      <c r="C75">
        <v>9</v>
      </c>
      <c r="D75" t="s">
        <v>462</v>
      </c>
      <c r="E75">
        <v>2022</v>
      </c>
      <c r="F75" t="s">
        <v>407</v>
      </c>
      <c r="G75" t="s">
        <v>379</v>
      </c>
      <c r="H75" s="3">
        <v>0.45833333333333331</v>
      </c>
      <c r="I75" t="s">
        <v>382</v>
      </c>
      <c r="J75" t="s">
        <v>439</v>
      </c>
      <c r="K75" t="s">
        <v>548</v>
      </c>
      <c r="L75">
        <v>-10</v>
      </c>
      <c r="M75" t="s">
        <v>393</v>
      </c>
      <c r="N75" t="s">
        <v>549</v>
      </c>
      <c r="O75">
        <v>-9.3000000000000007</v>
      </c>
      <c r="P75" t="s">
        <v>402</v>
      </c>
      <c r="Q75" t="s">
        <v>388</v>
      </c>
      <c r="R75" t="s">
        <v>389</v>
      </c>
      <c r="S75">
        <v>3</v>
      </c>
      <c r="T75" t="s">
        <v>398</v>
      </c>
      <c r="U75" t="s">
        <v>519</v>
      </c>
      <c r="V75" t="str">
        <f t="shared" si="7"/>
        <v>114</v>
      </c>
      <c r="W75" t="str">
        <f t="shared" si="8"/>
        <v>101</v>
      </c>
      <c r="X75">
        <v>57</v>
      </c>
      <c r="Y75">
        <v>60</v>
      </c>
      <c r="Z75">
        <f t="shared" si="9"/>
        <v>46</v>
      </c>
      <c r="AA75">
        <f t="shared" si="10"/>
        <v>5.2494873547505125E-3</v>
      </c>
      <c r="AB75">
        <f t="shared" si="11"/>
        <v>0.57296511627906976</v>
      </c>
      <c r="AC75">
        <f t="shared" si="12"/>
        <v>0.73448733000039579</v>
      </c>
    </row>
    <row r="76" spans="1:29" x14ac:dyDescent="0.35">
      <c r="A76" t="s">
        <v>2</v>
      </c>
      <c r="B76">
        <v>59</v>
      </c>
      <c r="C76">
        <v>9</v>
      </c>
      <c r="D76" t="s">
        <v>462</v>
      </c>
      <c r="E76">
        <v>2022</v>
      </c>
      <c r="F76" t="s">
        <v>407</v>
      </c>
      <c r="G76" t="s">
        <v>379</v>
      </c>
      <c r="H76" s="3">
        <v>0.44791666666666669</v>
      </c>
      <c r="I76" t="s">
        <v>382</v>
      </c>
      <c r="J76" t="s">
        <v>441</v>
      </c>
      <c r="K76" t="s">
        <v>464</v>
      </c>
      <c r="L76">
        <v>-20</v>
      </c>
      <c r="M76" t="s">
        <v>411</v>
      </c>
      <c r="N76" t="s">
        <v>550</v>
      </c>
      <c r="O76">
        <v>-20</v>
      </c>
      <c r="P76" t="s">
        <v>411</v>
      </c>
      <c r="Q76" t="s">
        <v>388</v>
      </c>
      <c r="R76" t="s">
        <v>389</v>
      </c>
      <c r="S76">
        <v>20</v>
      </c>
      <c r="T76" t="s">
        <v>394</v>
      </c>
      <c r="V76" t="str">
        <f t="shared" si="7"/>
        <v>208</v>
      </c>
      <c r="W76" t="str">
        <f t="shared" si="8"/>
        <v>188</v>
      </c>
      <c r="X76">
        <v>120</v>
      </c>
      <c r="Y76">
        <v>120</v>
      </c>
      <c r="Z76">
        <f t="shared" si="9"/>
        <v>400</v>
      </c>
      <c r="AA76">
        <f t="shared" si="10"/>
        <v>1.492822966507177E-2</v>
      </c>
      <c r="AB76">
        <f t="shared" si="11"/>
        <v>5.0505050505050504E-2</v>
      </c>
      <c r="AC76">
        <f t="shared" si="12"/>
        <v>6.4742719308799851E-2</v>
      </c>
    </row>
    <row r="77" spans="1:29" x14ac:dyDescent="0.35">
      <c r="A77" t="s">
        <v>2</v>
      </c>
      <c r="B77">
        <v>58</v>
      </c>
      <c r="C77">
        <v>8</v>
      </c>
      <c r="D77" t="s">
        <v>462</v>
      </c>
      <c r="E77">
        <v>2022</v>
      </c>
      <c r="F77" t="s">
        <v>410</v>
      </c>
      <c r="G77" t="s">
        <v>379</v>
      </c>
      <c r="H77" s="3">
        <v>0.45833333333333331</v>
      </c>
      <c r="I77" t="s">
        <v>382</v>
      </c>
      <c r="J77" t="s">
        <v>411</v>
      </c>
      <c r="K77" t="s">
        <v>551</v>
      </c>
      <c r="L77">
        <v>-16.3</v>
      </c>
      <c r="M77" t="s">
        <v>417</v>
      </c>
      <c r="N77" t="s">
        <v>552</v>
      </c>
      <c r="O77">
        <v>-20</v>
      </c>
      <c r="P77" t="s">
        <v>411</v>
      </c>
      <c r="Q77" t="s">
        <v>388</v>
      </c>
      <c r="R77" t="s">
        <v>389</v>
      </c>
      <c r="S77">
        <v>7</v>
      </c>
      <c r="T77" t="s">
        <v>398</v>
      </c>
      <c r="V77" t="str">
        <f t="shared" si="7"/>
        <v>146</v>
      </c>
      <c r="W77" t="str">
        <f t="shared" si="8"/>
        <v>147</v>
      </c>
      <c r="X77">
        <v>120</v>
      </c>
      <c r="Y77">
        <v>99</v>
      </c>
      <c r="Z77">
        <f t="shared" si="9"/>
        <v>-20</v>
      </c>
      <c r="AA77">
        <f t="shared" si="10"/>
        <v>3.4449760765550238E-3</v>
      </c>
      <c r="AB77">
        <f t="shared" si="11"/>
        <v>9.0912969283276468E-2</v>
      </c>
      <c r="AC77">
        <f t="shared" si="12"/>
        <v>0.1165418664663669</v>
      </c>
    </row>
    <row r="78" spans="1:29" x14ac:dyDescent="0.35">
      <c r="A78" t="s">
        <v>2</v>
      </c>
      <c r="B78">
        <v>57</v>
      </c>
      <c r="C78">
        <v>8</v>
      </c>
      <c r="D78" t="s">
        <v>462</v>
      </c>
      <c r="E78">
        <v>2022</v>
      </c>
      <c r="F78" t="s">
        <v>410</v>
      </c>
      <c r="G78" t="s">
        <v>379</v>
      </c>
      <c r="H78" s="3">
        <v>0.45833333333333331</v>
      </c>
      <c r="I78" t="s">
        <v>382</v>
      </c>
      <c r="J78" t="s">
        <v>393</v>
      </c>
      <c r="K78" t="s">
        <v>553</v>
      </c>
      <c r="L78">
        <v>-20</v>
      </c>
      <c r="M78" t="s">
        <v>383</v>
      </c>
      <c r="N78" t="s">
        <v>554</v>
      </c>
      <c r="O78">
        <v>-20</v>
      </c>
      <c r="P78" t="s">
        <v>383</v>
      </c>
      <c r="Q78" t="s">
        <v>397</v>
      </c>
      <c r="R78" t="s">
        <v>388</v>
      </c>
      <c r="S78" t="s">
        <v>389</v>
      </c>
      <c r="T78">
        <v>4</v>
      </c>
      <c r="U78" t="s">
        <v>394</v>
      </c>
      <c r="V78" t="str">
        <f t="shared" si="7"/>
        <v>213</v>
      </c>
      <c r="W78" t="str">
        <f t="shared" si="8"/>
        <v>209</v>
      </c>
      <c r="X78">
        <v>120</v>
      </c>
      <c r="Y78">
        <v>120</v>
      </c>
      <c r="Z78">
        <f t="shared" si="9"/>
        <v>16</v>
      </c>
      <c r="AA78">
        <f t="shared" si="10"/>
        <v>4.4292549555707455E-3</v>
      </c>
      <c r="AB78">
        <f t="shared" si="11"/>
        <v>9.4786729857819912E-3</v>
      </c>
      <c r="AC78">
        <f t="shared" si="12"/>
        <v>1.2150766277860069E-2</v>
      </c>
    </row>
    <row r="79" spans="1:29" x14ac:dyDescent="0.35">
      <c r="A79" t="s">
        <v>2</v>
      </c>
      <c r="B79">
        <v>56</v>
      </c>
      <c r="C79">
        <v>8</v>
      </c>
      <c r="D79" t="s">
        <v>462</v>
      </c>
      <c r="E79">
        <v>2022</v>
      </c>
      <c r="F79" t="s">
        <v>410</v>
      </c>
      <c r="G79" t="s">
        <v>379</v>
      </c>
      <c r="H79" s="3">
        <v>0.45833333333333331</v>
      </c>
      <c r="I79" t="s">
        <v>382</v>
      </c>
      <c r="J79" t="s">
        <v>430</v>
      </c>
      <c r="K79" t="s">
        <v>555</v>
      </c>
      <c r="L79">
        <v>-20</v>
      </c>
      <c r="M79" t="s">
        <v>408</v>
      </c>
      <c r="N79" t="s">
        <v>556</v>
      </c>
      <c r="O79">
        <v>-18</v>
      </c>
      <c r="P79" t="s">
        <v>456</v>
      </c>
      <c r="Q79" t="s">
        <v>457</v>
      </c>
      <c r="R79" t="s">
        <v>388</v>
      </c>
      <c r="S79" t="s">
        <v>389</v>
      </c>
      <c r="T79">
        <v>6</v>
      </c>
      <c r="U79" t="s">
        <v>398</v>
      </c>
      <c r="V79" t="str">
        <f t="shared" si="7"/>
        <v>142</v>
      </c>
      <c r="W79" t="str">
        <f t="shared" si="8"/>
        <v>141</v>
      </c>
      <c r="X79">
        <v>108</v>
      </c>
      <c r="Y79">
        <v>120</v>
      </c>
      <c r="Z79">
        <f t="shared" si="9"/>
        <v>-11</v>
      </c>
      <c r="AA79">
        <f t="shared" si="10"/>
        <v>3.6910457963089541E-3</v>
      </c>
      <c r="AB79">
        <f t="shared" si="11"/>
        <v>5.3533568904593681E-2</v>
      </c>
      <c r="AC79">
        <f t="shared" si="12"/>
        <v>6.8624994738730419E-2</v>
      </c>
    </row>
    <row r="80" spans="1:29" x14ac:dyDescent="0.35">
      <c r="A80" t="s">
        <v>2</v>
      </c>
      <c r="B80">
        <v>55</v>
      </c>
      <c r="C80">
        <v>7</v>
      </c>
      <c r="D80" t="s">
        <v>462</v>
      </c>
      <c r="E80">
        <v>2022</v>
      </c>
      <c r="F80" t="s">
        <v>493</v>
      </c>
      <c r="G80" t="s">
        <v>379</v>
      </c>
      <c r="H80" s="3">
        <v>0.47916666666666669</v>
      </c>
      <c r="I80" t="s">
        <v>382</v>
      </c>
      <c r="J80" t="s">
        <v>405</v>
      </c>
      <c r="K80" t="s">
        <v>557</v>
      </c>
      <c r="L80">
        <v>-15.3</v>
      </c>
      <c r="M80" t="s">
        <v>422</v>
      </c>
      <c r="N80" t="s">
        <v>558</v>
      </c>
      <c r="O80">
        <v>-20</v>
      </c>
      <c r="P80" t="s">
        <v>405</v>
      </c>
      <c r="Q80" t="s">
        <v>445</v>
      </c>
      <c r="R80" t="s">
        <v>388</v>
      </c>
      <c r="S80" t="s">
        <v>389</v>
      </c>
      <c r="T80">
        <v>7</v>
      </c>
      <c r="U80" t="s">
        <v>398</v>
      </c>
      <c r="V80" t="str">
        <f t="shared" si="7"/>
        <v>130</v>
      </c>
      <c r="W80" t="str">
        <f t="shared" si="8"/>
        <v>135</v>
      </c>
      <c r="X80">
        <v>120</v>
      </c>
      <c r="Y80">
        <v>93</v>
      </c>
      <c r="Z80">
        <f t="shared" si="9"/>
        <v>-2</v>
      </c>
      <c r="AA80">
        <f t="shared" si="10"/>
        <v>3.9371155160628848E-3</v>
      </c>
      <c r="AB80">
        <f t="shared" si="11"/>
        <v>0.13136792452830193</v>
      </c>
      <c r="AC80">
        <f t="shared" si="12"/>
        <v>0.16840130994552602</v>
      </c>
    </row>
    <row r="81" spans="1:29" x14ac:dyDescent="0.35">
      <c r="A81" t="s">
        <v>2</v>
      </c>
      <c r="B81">
        <v>54</v>
      </c>
      <c r="C81">
        <v>7</v>
      </c>
      <c r="D81" t="s">
        <v>462</v>
      </c>
      <c r="E81">
        <v>2022</v>
      </c>
      <c r="F81" t="s">
        <v>493</v>
      </c>
      <c r="G81" t="s">
        <v>379</v>
      </c>
      <c r="H81" s="3">
        <v>0.45833333333333331</v>
      </c>
      <c r="I81" t="s">
        <v>382</v>
      </c>
      <c r="J81" t="s">
        <v>385</v>
      </c>
      <c r="K81">
        <v>135</v>
      </c>
      <c r="L81">
        <v>-19.100000000000001</v>
      </c>
      <c r="M81" t="s">
        <v>383</v>
      </c>
      <c r="N81" t="s">
        <v>559</v>
      </c>
      <c r="O81">
        <v>-16.100000000000001</v>
      </c>
      <c r="P81" t="s">
        <v>383</v>
      </c>
      <c r="Q81" t="s">
        <v>397</v>
      </c>
      <c r="R81" t="s">
        <v>388</v>
      </c>
      <c r="S81" t="s">
        <v>389</v>
      </c>
      <c r="T81">
        <v>7</v>
      </c>
      <c r="U81" t="s">
        <v>398</v>
      </c>
      <c r="V81" t="str">
        <f t="shared" si="7"/>
        <v>139</v>
      </c>
      <c r="W81">
        <v>135</v>
      </c>
      <c r="X81">
        <v>97</v>
      </c>
      <c r="Y81">
        <v>115</v>
      </c>
      <c r="Z81">
        <f t="shared" si="9"/>
        <v>-12</v>
      </c>
      <c r="AA81">
        <f t="shared" si="10"/>
        <v>3.6637047163362952E-3</v>
      </c>
      <c r="AB81">
        <f t="shared" si="11"/>
        <v>0.13126520681265211</v>
      </c>
      <c r="AC81">
        <f t="shared" si="12"/>
        <v>0.16826963550572535</v>
      </c>
    </row>
    <row r="82" spans="1:29" x14ac:dyDescent="0.35">
      <c r="A82" t="s">
        <v>2</v>
      </c>
      <c r="B82">
        <v>53</v>
      </c>
      <c r="C82">
        <v>7</v>
      </c>
      <c r="D82" t="s">
        <v>462</v>
      </c>
      <c r="E82">
        <v>2022</v>
      </c>
      <c r="F82" t="s">
        <v>493</v>
      </c>
      <c r="G82" t="s">
        <v>379</v>
      </c>
      <c r="H82" s="3">
        <v>0.45833333333333331</v>
      </c>
      <c r="I82" t="s">
        <v>382</v>
      </c>
      <c r="J82" t="s">
        <v>449</v>
      </c>
      <c r="K82" t="s">
        <v>560</v>
      </c>
      <c r="L82">
        <v>-18.100000000000001</v>
      </c>
      <c r="M82" t="s">
        <v>401</v>
      </c>
      <c r="N82" t="s">
        <v>426</v>
      </c>
      <c r="O82">
        <v>-20</v>
      </c>
      <c r="P82" t="s">
        <v>449</v>
      </c>
      <c r="Q82" t="s">
        <v>529</v>
      </c>
      <c r="R82" t="s">
        <v>388</v>
      </c>
      <c r="S82" t="s">
        <v>389</v>
      </c>
      <c r="T82">
        <v>5</v>
      </c>
      <c r="U82" t="s">
        <v>398</v>
      </c>
      <c r="V82" t="str">
        <f t="shared" si="7"/>
        <v>151</v>
      </c>
      <c r="W82" t="str">
        <f t="shared" si="8"/>
        <v>155</v>
      </c>
      <c r="X82">
        <v>120</v>
      </c>
      <c r="Y82">
        <v>109</v>
      </c>
      <c r="Z82">
        <f t="shared" si="9"/>
        <v>5</v>
      </c>
      <c r="AA82">
        <f t="shared" si="10"/>
        <v>4.128503075871497E-3</v>
      </c>
      <c r="AB82">
        <f t="shared" si="11"/>
        <v>5.8905228758169885E-2</v>
      </c>
      <c r="AC82">
        <f t="shared" si="12"/>
        <v>7.5510956887954589E-2</v>
      </c>
    </row>
    <row r="83" spans="1:29" x14ac:dyDescent="0.35">
      <c r="A83" t="s">
        <v>2</v>
      </c>
      <c r="B83">
        <v>52</v>
      </c>
      <c r="C83">
        <v>7</v>
      </c>
      <c r="D83" t="s">
        <v>462</v>
      </c>
      <c r="E83">
        <v>2022</v>
      </c>
      <c r="F83" t="s">
        <v>493</v>
      </c>
      <c r="G83" t="s">
        <v>379</v>
      </c>
      <c r="H83" s="3">
        <v>0.45833333333333331</v>
      </c>
      <c r="I83" t="s">
        <v>382</v>
      </c>
      <c r="J83" t="s">
        <v>423</v>
      </c>
      <c r="K83" t="s">
        <v>469</v>
      </c>
      <c r="L83">
        <v>-20</v>
      </c>
      <c r="M83" t="s">
        <v>439</v>
      </c>
      <c r="N83" t="s">
        <v>561</v>
      </c>
      <c r="O83">
        <v>-19</v>
      </c>
      <c r="P83" t="s">
        <v>439</v>
      </c>
      <c r="Q83" t="s">
        <v>388</v>
      </c>
      <c r="R83" t="s">
        <v>389</v>
      </c>
      <c r="S83">
        <v>5</v>
      </c>
      <c r="T83" t="s">
        <v>398</v>
      </c>
      <c r="V83" t="str">
        <f t="shared" si="7"/>
        <v>159</v>
      </c>
      <c r="W83" t="str">
        <f t="shared" si="8"/>
        <v>158</v>
      </c>
      <c r="X83">
        <v>114</v>
      </c>
      <c r="Y83">
        <v>120</v>
      </c>
      <c r="Z83">
        <f t="shared" si="9"/>
        <v>-5</v>
      </c>
      <c r="AA83">
        <f t="shared" si="10"/>
        <v>3.8550922761449078E-3</v>
      </c>
      <c r="AB83">
        <f t="shared" si="11"/>
        <v>2.8154574132492137E-2</v>
      </c>
      <c r="AC83">
        <f t="shared" si="12"/>
        <v>3.6091513068310967E-2</v>
      </c>
    </row>
    <row r="84" spans="1:29" x14ac:dyDescent="0.35">
      <c r="A84" t="s">
        <v>2</v>
      </c>
      <c r="B84">
        <v>51</v>
      </c>
      <c r="C84">
        <v>7</v>
      </c>
      <c r="D84" t="s">
        <v>462</v>
      </c>
      <c r="E84">
        <v>2022</v>
      </c>
      <c r="F84" t="s">
        <v>493</v>
      </c>
      <c r="G84" t="s">
        <v>379</v>
      </c>
      <c r="H84" s="3">
        <v>0.375</v>
      </c>
      <c r="I84" t="s">
        <v>382</v>
      </c>
      <c r="J84" t="s">
        <v>441</v>
      </c>
      <c r="K84" t="s">
        <v>562</v>
      </c>
      <c r="L84">
        <v>-20</v>
      </c>
      <c r="M84" t="s">
        <v>385</v>
      </c>
      <c r="N84" t="s">
        <v>563</v>
      </c>
      <c r="O84">
        <v>-12</v>
      </c>
      <c r="P84" t="s">
        <v>385</v>
      </c>
      <c r="Q84" t="s">
        <v>387</v>
      </c>
      <c r="R84" t="s">
        <v>388</v>
      </c>
      <c r="S84" t="s">
        <v>389</v>
      </c>
      <c r="T84">
        <v>9</v>
      </c>
      <c r="U84" t="s">
        <v>398</v>
      </c>
      <c r="V84" t="str">
        <f t="shared" si="7"/>
        <v>145</v>
      </c>
      <c r="W84" t="str">
        <f t="shared" si="8"/>
        <v>142</v>
      </c>
      <c r="X84">
        <v>102</v>
      </c>
      <c r="Y84">
        <v>120</v>
      </c>
      <c r="Z84">
        <f t="shared" si="9"/>
        <v>-9</v>
      </c>
      <c r="AA84">
        <f t="shared" si="10"/>
        <v>3.7457279562542719E-3</v>
      </c>
      <c r="AB84">
        <f t="shared" si="11"/>
        <v>8.5452961672473821E-2</v>
      </c>
      <c r="AC84">
        <f t="shared" si="12"/>
        <v>0.10954265081099877</v>
      </c>
    </row>
    <row r="85" spans="1:29" x14ac:dyDescent="0.35">
      <c r="A85" t="s">
        <v>2</v>
      </c>
      <c r="B85">
        <v>50</v>
      </c>
      <c r="C85">
        <v>6</v>
      </c>
      <c r="D85" t="s">
        <v>462</v>
      </c>
      <c r="E85">
        <v>2022</v>
      </c>
      <c r="F85" t="s">
        <v>564</v>
      </c>
      <c r="G85" t="s">
        <v>379</v>
      </c>
      <c r="H85" s="3">
        <v>0.45833333333333331</v>
      </c>
      <c r="I85" t="s">
        <v>382</v>
      </c>
      <c r="J85" t="s">
        <v>393</v>
      </c>
      <c r="K85" t="s">
        <v>565</v>
      </c>
      <c r="L85">
        <v>-20</v>
      </c>
      <c r="M85" t="s">
        <v>435</v>
      </c>
      <c r="N85" t="s">
        <v>504</v>
      </c>
      <c r="O85">
        <v>-20</v>
      </c>
      <c r="P85" t="s">
        <v>393</v>
      </c>
      <c r="Q85" t="s">
        <v>414</v>
      </c>
      <c r="R85" t="s">
        <v>388</v>
      </c>
      <c r="S85" t="s">
        <v>389</v>
      </c>
      <c r="T85">
        <v>23</v>
      </c>
      <c r="U85" t="s">
        <v>394</v>
      </c>
      <c r="V85" t="str">
        <f t="shared" si="7"/>
        <v>179</v>
      </c>
      <c r="W85" t="str">
        <f t="shared" si="8"/>
        <v>202</v>
      </c>
      <c r="X85">
        <v>120</v>
      </c>
      <c r="Y85">
        <v>120</v>
      </c>
      <c r="Z85">
        <f t="shared" si="9"/>
        <v>529</v>
      </c>
      <c r="AA85">
        <f t="shared" si="10"/>
        <v>1.845522898154477E-2</v>
      </c>
      <c r="AB85">
        <f t="shared" si="11"/>
        <v>6.0367454068241469E-2</v>
      </c>
      <c r="AC85">
        <f t="shared" si="12"/>
        <v>7.7385392055715096E-2</v>
      </c>
    </row>
    <row r="86" spans="1:29" x14ac:dyDescent="0.35">
      <c r="A86" t="s">
        <v>2</v>
      </c>
      <c r="B86">
        <v>49</v>
      </c>
      <c r="C86">
        <v>5</v>
      </c>
      <c r="D86" t="s">
        <v>462</v>
      </c>
      <c r="E86">
        <v>2022</v>
      </c>
      <c r="F86" t="s">
        <v>415</v>
      </c>
      <c r="G86" t="s">
        <v>379</v>
      </c>
      <c r="H86" s="3">
        <v>0.29166666666666669</v>
      </c>
      <c r="I86" t="s">
        <v>382</v>
      </c>
      <c r="J86" t="s">
        <v>433</v>
      </c>
      <c r="K86">
        <v>136</v>
      </c>
      <c r="L86">
        <v>-19</v>
      </c>
      <c r="M86" t="s">
        <v>385</v>
      </c>
      <c r="N86" t="s">
        <v>566</v>
      </c>
      <c r="O86">
        <v>-20</v>
      </c>
      <c r="P86" t="s">
        <v>427</v>
      </c>
      <c r="Q86" t="s">
        <v>428</v>
      </c>
      <c r="R86" t="s">
        <v>388</v>
      </c>
      <c r="S86" t="s">
        <v>389</v>
      </c>
      <c r="T86">
        <v>26</v>
      </c>
      <c r="U86" t="s">
        <v>394</v>
      </c>
      <c r="V86" t="str">
        <f t="shared" si="7"/>
        <v>162</v>
      </c>
      <c r="W86">
        <v>136</v>
      </c>
      <c r="X86">
        <v>120</v>
      </c>
      <c r="Y86">
        <v>114</v>
      </c>
      <c r="Z86">
        <f t="shared" si="9"/>
        <v>670</v>
      </c>
      <c r="AA86">
        <f t="shared" si="10"/>
        <v>2.231032125768968E-2</v>
      </c>
      <c r="AB86">
        <f t="shared" si="11"/>
        <v>0.11224832214765103</v>
      </c>
      <c r="AC86">
        <f t="shared" si="12"/>
        <v>0.14389177995104444</v>
      </c>
    </row>
    <row r="87" spans="1:29" x14ac:dyDescent="0.35">
      <c r="A87" t="s">
        <v>2</v>
      </c>
      <c r="B87">
        <v>48</v>
      </c>
      <c r="C87">
        <v>5</v>
      </c>
      <c r="D87" t="s">
        <v>462</v>
      </c>
      <c r="E87">
        <v>2022</v>
      </c>
      <c r="F87" t="s">
        <v>415</v>
      </c>
      <c r="G87" t="s">
        <v>379</v>
      </c>
      <c r="H87" s="3">
        <v>0.29166666666666669</v>
      </c>
      <c r="I87" t="s">
        <v>382</v>
      </c>
      <c r="J87" t="s">
        <v>430</v>
      </c>
      <c r="K87" t="s">
        <v>567</v>
      </c>
      <c r="L87">
        <v>-20</v>
      </c>
      <c r="M87" t="s">
        <v>449</v>
      </c>
      <c r="N87" t="s">
        <v>568</v>
      </c>
      <c r="O87">
        <v>-19.3</v>
      </c>
      <c r="P87" t="s">
        <v>449</v>
      </c>
      <c r="Q87" t="s">
        <v>529</v>
      </c>
      <c r="R87" t="s">
        <v>388</v>
      </c>
      <c r="S87" t="s">
        <v>389</v>
      </c>
      <c r="T87">
        <v>4</v>
      </c>
      <c r="U87" t="s">
        <v>398</v>
      </c>
      <c r="V87" t="str">
        <f t="shared" si="7"/>
        <v>158</v>
      </c>
      <c r="W87" t="str">
        <f t="shared" si="8"/>
        <v>154</v>
      </c>
      <c r="X87">
        <v>117</v>
      </c>
      <c r="Y87">
        <v>120</v>
      </c>
      <c r="Z87">
        <f t="shared" si="9"/>
        <v>13</v>
      </c>
      <c r="AA87">
        <f t="shared" si="10"/>
        <v>4.347231715652768E-3</v>
      </c>
      <c r="AB87">
        <f t="shared" si="11"/>
        <v>2.5320512820512776E-2</v>
      </c>
      <c r="AC87">
        <f t="shared" si="12"/>
        <v>3.2458513315007868E-2</v>
      </c>
    </row>
    <row r="88" spans="1:29" x14ac:dyDescent="0.35">
      <c r="A88" t="s">
        <v>2</v>
      </c>
      <c r="B88">
        <v>47</v>
      </c>
      <c r="C88">
        <v>5</v>
      </c>
      <c r="D88" t="s">
        <v>462</v>
      </c>
      <c r="E88">
        <v>2022</v>
      </c>
      <c r="F88" t="s">
        <v>415</v>
      </c>
      <c r="G88" t="s">
        <v>379</v>
      </c>
      <c r="H88" s="3">
        <v>0.29166666666666669</v>
      </c>
      <c r="I88" t="s">
        <v>382</v>
      </c>
      <c r="J88" t="s">
        <v>408</v>
      </c>
      <c r="K88" t="s">
        <v>569</v>
      </c>
      <c r="L88">
        <v>-8</v>
      </c>
      <c r="M88" t="s">
        <v>435</v>
      </c>
      <c r="N88" t="s">
        <v>570</v>
      </c>
      <c r="O88">
        <v>-8</v>
      </c>
      <c r="P88" t="s">
        <v>456</v>
      </c>
      <c r="Q88" t="s">
        <v>457</v>
      </c>
      <c r="R88" t="s">
        <v>388</v>
      </c>
      <c r="S88" t="s">
        <v>389</v>
      </c>
      <c r="T88">
        <v>1</v>
      </c>
      <c r="U88" t="s">
        <v>390</v>
      </c>
      <c r="V88" t="str">
        <f t="shared" si="7"/>
        <v>97</v>
      </c>
      <c r="W88" t="str">
        <f t="shared" si="8"/>
        <v>98</v>
      </c>
      <c r="X88">
        <v>48</v>
      </c>
      <c r="Y88">
        <v>48</v>
      </c>
      <c r="Z88">
        <f t="shared" si="9"/>
        <v>-143</v>
      </c>
      <c r="AA88">
        <f t="shared" si="10"/>
        <v>8.2023239917976759E-5</v>
      </c>
      <c r="AB88">
        <f t="shared" si="11"/>
        <v>0.60512820512820509</v>
      </c>
      <c r="AC88">
        <f t="shared" si="12"/>
        <v>0.7757173815029742</v>
      </c>
    </row>
    <row r="89" spans="1:29" x14ac:dyDescent="0.35">
      <c r="A89" t="s">
        <v>2</v>
      </c>
      <c r="B89">
        <v>46</v>
      </c>
      <c r="C89">
        <v>5</v>
      </c>
      <c r="D89" t="s">
        <v>462</v>
      </c>
      <c r="E89">
        <v>2022</v>
      </c>
      <c r="F89" t="s">
        <v>415</v>
      </c>
      <c r="G89" t="s">
        <v>379</v>
      </c>
      <c r="H89" s="3">
        <v>0.29166666666666669</v>
      </c>
      <c r="I89" t="s">
        <v>382</v>
      </c>
      <c r="J89" t="s">
        <v>422</v>
      </c>
      <c r="K89" t="s">
        <v>571</v>
      </c>
      <c r="L89">
        <v>-20</v>
      </c>
      <c r="M89" t="s">
        <v>441</v>
      </c>
      <c r="N89" t="s">
        <v>572</v>
      </c>
      <c r="O89">
        <v>-20</v>
      </c>
      <c r="P89" t="s">
        <v>422</v>
      </c>
      <c r="Q89" t="s">
        <v>470</v>
      </c>
      <c r="R89" t="s">
        <v>388</v>
      </c>
      <c r="S89" t="s">
        <v>389</v>
      </c>
      <c r="T89">
        <v>55</v>
      </c>
      <c r="U89" t="s">
        <v>394</v>
      </c>
      <c r="V89" t="str">
        <f t="shared" si="7"/>
        <v>137</v>
      </c>
      <c r="W89" t="str">
        <f t="shared" si="8"/>
        <v>192</v>
      </c>
      <c r="X89">
        <v>120</v>
      </c>
      <c r="Y89">
        <v>120</v>
      </c>
      <c r="Z89">
        <f t="shared" si="9"/>
        <v>3025</v>
      </c>
      <c r="AA89">
        <f t="shared" si="10"/>
        <v>8.6698564593301441E-2</v>
      </c>
      <c r="AB89">
        <f t="shared" si="11"/>
        <v>0.16717325227963525</v>
      </c>
      <c r="AC89">
        <f t="shared" si="12"/>
        <v>0.21430036877593631</v>
      </c>
    </row>
    <row r="90" spans="1:29" x14ac:dyDescent="0.35">
      <c r="A90" t="s">
        <v>2</v>
      </c>
      <c r="B90">
        <v>45</v>
      </c>
      <c r="C90">
        <v>5</v>
      </c>
      <c r="D90" t="s">
        <v>462</v>
      </c>
      <c r="E90">
        <v>2022</v>
      </c>
      <c r="F90" t="s">
        <v>415</v>
      </c>
      <c r="G90" t="s">
        <v>379</v>
      </c>
      <c r="H90" s="3">
        <v>0.27083333333333331</v>
      </c>
      <c r="I90" t="s">
        <v>382</v>
      </c>
      <c r="J90" t="s">
        <v>423</v>
      </c>
      <c r="K90" t="s">
        <v>573</v>
      </c>
      <c r="L90">
        <v>-1.3</v>
      </c>
      <c r="M90" t="s">
        <v>411</v>
      </c>
      <c r="N90" t="s">
        <v>574</v>
      </c>
      <c r="O90">
        <v>-20</v>
      </c>
      <c r="P90" t="s">
        <v>487</v>
      </c>
      <c r="Q90" t="s">
        <v>488</v>
      </c>
      <c r="AC90">
        <f t="shared" si="12"/>
        <v>0</v>
      </c>
    </row>
    <row r="91" spans="1:29" x14ac:dyDescent="0.35">
      <c r="A91" t="s">
        <v>2</v>
      </c>
      <c r="B91">
        <v>44</v>
      </c>
      <c r="C91">
        <v>4</v>
      </c>
      <c r="D91" t="s">
        <v>462</v>
      </c>
      <c r="E91">
        <v>2022</v>
      </c>
      <c r="F91" t="s">
        <v>381</v>
      </c>
      <c r="G91" t="s">
        <v>379</v>
      </c>
      <c r="H91" s="3">
        <v>0.4826388888888889</v>
      </c>
      <c r="I91" t="s">
        <v>382</v>
      </c>
      <c r="J91" t="s">
        <v>385</v>
      </c>
      <c r="K91" t="s">
        <v>575</v>
      </c>
      <c r="L91">
        <v>-20</v>
      </c>
      <c r="M91" t="s">
        <v>417</v>
      </c>
      <c r="N91" t="s">
        <v>576</v>
      </c>
      <c r="O91">
        <v>-20</v>
      </c>
      <c r="P91" t="s">
        <v>385</v>
      </c>
      <c r="Q91" t="s">
        <v>387</v>
      </c>
      <c r="R91" t="s">
        <v>388</v>
      </c>
      <c r="S91" t="s">
        <v>389</v>
      </c>
      <c r="T91">
        <v>22</v>
      </c>
      <c r="U91" t="s">
        <v>394</v>
      </c>
      <c r="V91" t="str">
        <f t="shared" si="7"/>
        <v>177</v>
      </c>
      <c r="W91" t="str">
        <f t="shared" si="8"/>
        <v>199</v>
      </c>
      <c r="X91">
        <v>120</v>
      </c>
      <c r="Y91">
        <v>120</v>
      </c>
      <c r="Z91">
        <f t="shared" si="9"/>
        <v>484</v>
      </c>
      <c r="AA91">
        <f t="shared" si="10"/>
        <v>1.7224880382775119E-2</v>
      </c>
      <c r="AB91">
        <f t="shared" si="11"/>
        <v>5.8510638297872342E-2</v>
      </c>
      <c r="AC91">
        <f t="shared" si="12"/>
        <v>7.5005129071577706E-2</v>
      </c>
    </row>
    <row r="92" spans="1:29" x14ac:dyDescent="0.35">
      <c r="A92" t="s">
        <v>2</v>
      </c>
      <c r="B92">
        <v>43</v>
      </c>
      <c r="C92">
        <v>3</v>
      </c>
      <c r="D92" t="s">
        <v>462</v>
      </c>
      <c r="E92">
        <v>2022</v>
      </c>
      <c r="F92" t="s">
        <v>403</v>
      </c>
      <c r="G92" t="s">
        <v>379</v>
      </c>
      <c r="H92" s="3">
        <v>0.4826388888888889</v>
      </c>
      <c r="I92" t="s">
        <v>382</v>
      </c>
      <c r="J92" t="s">
        <v>401</v>
      </c>
      <c r="K92">
        <v>178</v>
      </c>
      <c r="L92">
        <v>-20</v>
      </c>
      <c r="M92" t="s">
        <v>435</v>
      </c>
      <c r="N92" t="s">
        <v>577</v>
      </c>
      <c r="O92">
        <v>-17.100000000000001</v>
      </c>
      <c r="P92" t="s">
        <v>437</v>
      </c>
      <c r="Q92" t="s">
        <v>438</v>
      </c>
      <c r="R92" t="s">
        <v>388</v>
      </c>
      <c r="S92" t="s">
        <v>389</v>
      </c>
      <c r="T92">
        <v>7</v>
      </c>
      <c r="U92" t="s">
        <v>398</v>
      </c>
      <c r="V92" t="str">
        <f t="shared" si="7"/>
        <v>182</v>
      </c>
      <c r="W92">
        <v>178</v>
      </c>
      <c r="X92">
        <v>103</v>
      </c>
      <c r="Y92">
        <v>120</v>
      </c>
      <c r="Z92">
        <f t="shared" si="9"/>
        <v>-1</v>
      </c>
      <c r="AA92">
        <f t="shared" si="10"/>
        <v>3.9644565960355437E-3</v>
      </c>
      <c r="AB92">
        <f t="shared" si="11"/>
        <v>8.1944444444444417E-2</v>
      </c>
      <c r="AC92">
        <f t="shared" si="12"/>
        <v>0.10504506207852773</v>
      </c>
    </row>
    <row r="93" spans="1:29" x14ac:dyDescent="0.35">
      <c r="A93" t="s">
        <v>2</v>
      </c>
      <c r="B93">
        <v>42</v>
      </c>
      <c r="C93">
        <v>3</v>
      </c>
      <c r="D93" t="s">
        <v>462</v>
      </c>
      <c r="E93">
        <v>2022</v>
      </c>
      <c r="F93" t="s">
        <v>403</v>
      </c>
      <c r="G93" t="s">
        <v>379</v>
      </c>
      <c r="H93" s="3">
        <v>0.47916666666666669</v>
      </c>
      <c r="I93" t="s">
        <v>382</v>
      </c>
      <c r="J93" t="s">
        <v>417</v>
      </c>
      <c r="K93" t="s">
        <v>578</v>
      </c>
      <c r="L93">
        <v>-16.3</v>
      </c>
      <c r="M93" t="s">
        <v>441</v>
      </c>
      <c r="N93">
        <v>163</v>
      </c>
      <c r="O93">
        <v>-19.399999999999999</v>
      </c>
      <c r="P93" t="s">
        <v>417</v>
      </c>
      <c r="Q93" t="s">
        <v>481</v>
      </c>
      <c r="R93" t="s">
        <v>388</v>
      </c>
      <c r="S93" t="s">
        <v>389</v>
      </c>
      <c r="T93">
        <v>5</v>
      </c>
      <c r="U93" t="s">
        <v>398</v>
      </c>
      <c r="V93">
        <v>163</v>
      </c>
      <c r="W93" t="str">
        <f t="shared" si="8"/>
        <v>147</v>
      </c>
      <c r="X93">
        <v>118</v>
      </c>
      <c r="Y93">
        <v>99</v>
      </c>
      <c r="Z93">
        <f t="shared" si="9"/>
        <v>233</v>
      </c>
      <c r="AA93">
        <f t="shared" si="10"/>
        <v>1.0362269309637731E-2</v>
      </c>
      <c r="AB93">
        <f t="shared" si="11"/>
        <v>0.14744623655913977</v>
      </c>
      <c r="AC93">
        <f t="shared" si="12"/>
        <v>0.18901219207240832</v>
      </c>
    </row>
    <row r="94" spans="1:29" x14ac:dyDescent="0.35">
      <c r="A94" t="s">
        <v>2</v>
      </c>
      <c r="B94">
        <v>41</v>
      </c>
      <c r="C94">
        <v>3</v>
      </c>
      <c r="D94" t="s">
        <v>462</v>
      </c>
      <c r="E94">
        <v>2022</v>
      </c>
      <c r="F94" t="s">
        <v>403</v>
      </c>
      <c r="G94" t="s">
        <v>379</v>
      </c>
      <c r="H94" s="3">
        <v>0.47916666666666669</v>
      </c>
      <c r="I94" t="s">
        <v>382</v>
      </c>
      <c r="J94" t="s">
        <v>422</v>
      </c>
      <c r="K94" t="s">
        <v>579</v>
      </c>
      <c r="L94">
        <v>-20</v>
      </c>
      <c r="M94" t="s">
        <v>411</v>
      </c>
      <c r="N94" t="s">
        <v>580</v>
      </c>
      <c r="O94">
        <v>-20</v>
      </c>
      <c r="P94" t="s">
        <v>411</v>
      </c>
      <c r="Q94" t="s">
        <v>388</v>
      </c>
      <c r="R94" t="s">
        <v>389</v>
      </c>
      <c r="S94">
        <v>32</v>
      </c>
      <c r="T94" t="s">
        <v>394</v>
      </c>
      <c r="V94" t="str">
        <f t="shared" si="7"/>
        <v>159</v>
      </c>
      <c r="W94" t="str">
        <f t="shared" si="8"/>
        <v>127</v>
      </c>
      <c r="X94">
        <v>120</v>
      </c>
      <c r="Y94">
        <v>120</v>
      </c>
      <c r="Z94">
        <f t="shared" si="9"/>
        <v>1024</v>
      </c>
      <c r="AA94">
        <f t="shared" si="10"/>
        <v>3.1989063568010935E-2</v>
      </c>
      <c r="AB94">
        <f t="shared" si="11"/>
        <v>0.11188811188811189</v>
      </c>
      <c r="AC94">
        <f t="shared" si="12"/>
        <v>0.14343002431487969</v>
      </c>
    </row>
    <row r="95" spans="1:29" x14ac:dyDescent="0.35">
      <c r="A95" t="s">
        <v>2</v>
      </c>
      <c r="B95">
        <v>40</v>
      </c>
      <c r="C95">
        <v>3</v>
      </c>
      <c r="D95" t="s">
        <v>462</v>
      </c>
      <c r="E95">
        <v>2022</v>
      </c>
      <c r="F95" t="s">
        <v>403</v>
      </c>
      <c r="G95" t="s">
        <v>379</v>
      </c>
      <c r="H95" s="3">
        <v>0.45833333333333331</v>
      </c>
      <c r="I95" t="s">
        <v>382</v>
      </c>
      <c r="J95" t="s">
        <v>393</v>
      </c>
      <c r="K95" t="s">
        <v>581</v>
      </c>
      <c r="L95">
        <v>-14.1</v>
      </c>
      <c r="M95" t="s">
        <v>423</v>
      </c>
      <c r="N95" t="s">
        <v>582</v>
      </c>
      <c r="O95">
        <v>-20</v>
      </c>
      <c r="P95" t="s">
        <v>402</v>
      </c>
      <c r="Q95" t="s">
        <v>388</v>
      </c>
      <c r="R95" t="s">
        <v>389</v>
      </c>
      <c r="S95">
        <v>9</v>
      </c>
      <c r="T95" t="s">
        <v>398</v>
      </c>
      <c r="V95" t="str">
        <f t="shared" si="7"/>
        <v>173</v>
      </c>
      <c r="W95" t="str">
        <f t="shared" si="8"/>
        <v>174</v>
      </c>
      <c r="X95">
        <v>120</v>
      </c>
      <c r="Y95">
        <v>85</v>
      </c>
      <c r="Z95">
        <f t="shared" si="9"/>
        <v>-34</v>
      </c>
      <c r="AA95">
        <f t="shared" si="10"/>
        <v>3.0622009569377991E-3</v>
      </c>
      <c r="AB95">
        <f t="shared" si="11"/>
        <v>0.14871517771373682</v>
      </c>
      <c r="AC95">
        <f t="shared" si="12"/>
        <v>0.19063885515203927</v>
      </c>
    </row>
    <row r="96" spans="1:29" x14ac:dyDescent="0.35">
      <c r="A96" t="s">
        <v>2</v>
      </c>
      <c r="B96">
        <v>39</v>
      </c>
      <c r="C96">
        <v>3</v>
      </c>
      <c r="D96" t="s">
        <v>462</v>
      </c>
      <c r="E96">
        <v>2022</v>
      </c>
      <c r="F96" t="s">
        <v>403</v>
      </c>
      <c r="G96" t="s">
        <v>379</v>
      </c>
      <c r="H96" s="3">
        <v>0.45833333333333331</v>
      </c>
      <c r="I96" t="s">
        <v>382</v>
      </c>
      <c r="J96" t="s">
        <v>393</v>
      </c>
      <c r="K96" t="s">
        <v>583</v>
      </c>
      <c r="L96">
        <v>-17.399999999999999</v>
      </c>
      <c r="M96" t="s">
        <v>430</v>
      </c>
      <c r="N96" t="s">
        <v>584</v>
      </c>
      <c r="O96">
        <v>-20</v>
      </c>
      <c r="P96" t="s">
        <v>393</v>
      </c>
      <c r="Q96" t="s">
        <v>414</v>
      </c>
      <c r="R96" t="s">
        <v>388</v>
      </c>
      <c r="S96" t="s">
        <v>389</v>
      </c>
      <c r="T96">
        <v>6</v>
      </c>
      <c r="U96" t="s">
        <v>398</v>
      </c>
      <c r="V96" t="str">
        <f t="shared" si="7"/>
        <v>207</v>
      </c>
      <c r="W96" t="str">
        <f t="shared" si="8"/>
        <v>210</v>
      </c>
      <c r="X96">
        <v>120</v>
      </c>
      <c r="Y96">
        <v>106</v>
      </c>
      <c r="Z96">
        <f t="shared" si="9"/>
        <v>-5</v>
      </c>
      <c r="AA96">
        <f t="shared" si="10"/>
        <v>3.8550922761449078E-3</v>
      </c>
      <c r="AB96">
        <f t="shared" si="11"/>
        <v>6.5527577937649892E-2</v>
      </c>
      <c r="AC96">
        <f t="shared" si="12"/>
        <v>8.4000184990974905E-2</v>
      </c>
    </row>
    <row r="97" spans="1:29" x14ac:dyDescent="0.35">
      <c r="A97" t="s">
        <v>2</v>
      </c>
      <c r="B97">
        <v>38</v>
      </c>
      <c r="C97">
        <v>3</v>
      </c>
      <c r="D97" t="s">
        <v>462</v>
      </c>
      <c r="E97">
        <v>2022</v>
      </c>
      <c r="F97" t="s">
        <v>403</v>
      </c>
      <c r="G97" t="s">
        <v>379</v>
      </c>
      <c r="H97" s="3">
        <v>0.45833333333333331</v>
      </c>
      <c r="I97" t="s">
        <v>382</v>
      </c>
      <c r="J97" t="s">
        <v>383</v>
      </c>
      <c r="K97" t="s">
        <v>532</v>
      </c>
      <c r="L97">
        <v>-19.5</v>
      </c>
      <c r="M97" t="s">
        <v>449</v>
      </c>
      <c r="N97" t="s">
        <v>585</v>
      </c>
      <c r="O97">
        <v>-20</v>
      </c>
      <c r="P97" t="s">
        <v>383</v>
      </c>
      <c r="Q97" t="s">
        <v>397</v>
      </c>
      <c r="R97" t="s">
        <v>388</v>
      </c>
      <c r="S97" t="s">
        <v>389</v>
      </c>
      <c r="T97">
        <v>2</v>
      </c>
      <c r="U97" t="s">
        <v>398</v>
      </c>
      <c r="V97" t="str">
        <f t="shared" si="7"/>
        <v>153</v>
      </c>
      <c r="W97" t="str">
        <f t="shared" si="8"/>
        <v>155</v>
      </c>
      <c r="X97">
        <v>120</v>
      </c>
      <c r="Y97">
        <v>119</v>
      </c>
      <c r="Z97">
        <f t="shared" si="9"/>
        <v>3</v>
      </c>
      <c r="AA97">
        <f t="shared" si="10"/>
        <v>4.0738209159261792E-3</v>
      </c>
      <c r="AB97">
        <f t="shared" si="11"/>
        <v>1.0660173160173146E-2</v>
      </c>
      <c r="AC97">
        <f t="shared" si="12"/>
        <v>1.366533825410738E-2</v>
      </c>
    </row>
    <row r="98" spans="1:29" x14ac:dyDescent="0.35">
      <c r="A98" t="s">
        <v>2</v>
      </c>
      <c r="B98">
        <v>37</v>
      </c>
      <c r="C98">
        <v>3</v>
      </c>
      <c r="D98" t="s">
        <v>462</v>
      </c>
      <c r="E98">
        <v>2022</v>
      </c>
      <c r="F98" t="s">
        <v>403</v>
      </c>
      <c r="G98" t="s">
        <v>379</v>
      </c>
      <c r="H98" s="3">
        <v>0.45833333333333331</v>
      </c>
      <c r="I98" t="s">
        <v>382</v>
      </c>
      <c r="J98" t="s">
        <v>439</v>
      </c>
      <c r="K98" t="s">
        <v>405</v>
      </c>
      <c r="L98" t="s">
        <v>2</v>
      </c>
      <c r="M98" t="s">
        <v>513</v>
      </c>
      <c r="N98" t="s">
        <v>514</v>
      </c>
      <c r="O98" t="s">
        <v>515</v>
      </c>
      <c r="P98" t="s">
        <v>516</v>
      </c>
      <c r="Q98" t="s">
        <v>517</v>
      </c>
      <c r="AC98">
        <f t="shared" si="12"/>
        <v>0</v>
      </c>
    </row>
    <row r="99" spans="1:29" x14ac:dyDescent="0.35">
      <c r="A99" t="s">
        <v>2</v>
      </c>
      <c r="B99">
        <v>36</v>
      </c>
      <c r="C99">
        <v>3</v>
      </c>
      <c r="D99" t="s">
        <v>462</v>
      </c>
      <c r="E99">
        <v>2022</v>
      </c>
      <c r="F99" t="s">
        <v>403</v>
      </c>
      <c r="G99" t="s">
        <v>379</v>
      </c>
      <c r="H99" s="3">
        <v>0.29166666666666669</v>
      </c>
      <c r="I99" t="s">
        <v>382</v>
      </c>
      <c r="J99" t="s">
        <v>433</v>
      </c>
      <c r="K99" t="s">
        <v>586</v>
      </c>
      <c r="L99">
        <v>-20</v>
      </c>
      <c r="M99" t="s">
        <v>408</v>
      </c>
      <c r="N99" t="s">
        <v>587</v>
      </c>
      <c r="O99">
        <v>-20</v>
      </c>
      <c r="P99" t="s">
        <v>433</v>
      </c>
      <c r="Q99" t="s">
        <v>461</v>
      </c>
      <c r="R99" t="s">
        <v>388</v>
      </c>
      <c r="S99" t="s">
        <v>389</v>
      </c>
      <c r="T99">
        <v>15</v>
      </c>
      <c r="U99" t="s">
        <v>394</v>
      </c>
      <c r="V99" t="str">
        <f t="shared" si="7"/>
        <v>202</v>
      </c>
      <c r="W99" t="str">
        <f t="shared" si="8"/>
        <v>217</v>
      </c>
      <c r="X99">
        <v>120</v>
      </c>
      <c r="Y99">
        <v>120</v>
      </c>
      <c r="Z99">
        <f t="shared" si="9"/>
        <v>225</v>
      </c>
      <c r="AA99">
        <f t="shared" si="10"/>
        <v>1.014354066985646E-2</v>
      </c>
      <c r="AB99">
        <f t="shared" si="11"/>
        <v>3.5799522673031027E-2</v>
      </c>
      <c r="AC99">
        <f t="shared" si="12"/>
        <v>4.5891617266619472E-2</v>
      </c>
    </row>
    <row r="100" spans="1:29" x14ac:dyDescent="0.35">
      <c r="A100" t="s">
        <v>2</v>
      </c>
      <c r="B100">
        <v>35</v>
      </c>
      <c r="C100">
        <v>2</v>
      </c>
      <c r="D100" t="s">
        <v>462</v>
      </c>
      <c r="E100">
        <v>2022</v>
      </c>
      <c r="F100" t="s">
        <v>407</v>
      </c>
      <c r="G100" t="s">
        <v>379</v>
      </c>
      <c r="H100" s="3">
        <v>0.4826388888888889</v>
      </c>
      <c r="I100" t="s">
        <v>382</v>
      </c>
      <c r="J100" t="s">
        <v>423</v>
      </c>
      <c r="K100" t="s">
        <v>588</v>
      </c>
      <c r="L100">
        <v>-16.5</v>
      </c>
      <c r="M100" t="s">
        <v>405</v>
      </c>
      <c r="N100" t="s">
        <v>589</v>
      </c>
      <c r="O100">
        <v>-20</v>
      </c>
      <c r="P100" t="s">
        <v>423</v>
      </c>
      <c r="Q100" t="s">
        <v>388</v>
      </c>
      <c r="R100" t="s">
        <v>389</v>
      </c>
      <c r="S100">
        <v>6</v>
      </c>
      <c r="T100" t="s">
        <v>398</v>
      </c>
      <c r="V100" t="str">
        <f t="shared" si="7"/>
        <v>113</v>
      </c>
      <c r="W100" t="str">
        <f t="shared" si="8"/>
        <v>114</v>
      </c>
      <c r="X100">
        <v>120</v>
      </c>
      <c r="Y100">
        <v>101</v>
      </c>
      <c r="Z100">
        <f t="shared" si="9"/>
        <v>-18</v>
      </c>
      <c r="AA100">
        <f t="shared" si="10"/>
        <v>3.4996582365003416E-3</v>
      </c>
      <c r="AB100">
        <f t="shared" si="11"/>
        <v>8.357195301027906E-2</v>
      </c>
      <c r="AC100">
        <f t="shared" si="12"/>
        <v>0.10713137481748762</v>
      </c>
    </row>
    <row r="101" spans="1:29" x14ac:dyDescent="0.35">
      <c r="A101" t="s">
        <v>2</v>
      </c>
      <c r="B101">
        <v>34</v>
      </c>
      <c r="C101">
        <v>2</v>
      </c>
      <c r="D101" t="s">
        <v>462</v>
      </c>
      <c r="E101">
        <v>2022</v>
      </c>
      <c r="F101" t="s">
        <v>407</v>
      </c>
      <c r="G101" t="s">
        <v>379</v>
      </c>
      <c r="H101" s="3">
        <v>0.45833333333333331</v>
      </c>
      <c r="I101" t="s">
        <v>382</v>
      </c>
      <c r="J101" t="s">
        <v>411</v>
      </c>
      <c r="K101" t="s">
        <v>590</v>
      </c>
      <c r="L101">
        <v>-20</v>
      </c>
      <c r="M101" t="s">
        <v>385</v>
      </c>
      <c r="N101">
        <v>156</v>
      </c>
      <c r="O101">
        <v>-18.5</v>
      </c>
      <c r="P101" t="s">
        <v>411</v>
      </c>
      <c r="Q101" t="s">
        <v>388</v>
      </c>
      <c r="R101" t="s">
        <v>389</v>
      </c>
      <c r="S101">
        <v>72</v>
      </c>
      <c r="T101" t="s">
        <v>394</v>
      </c>
      <c r="V101">
        <v>156</v>
      </c>
      <c r="W101" t="str">
        <f t="shared" si="8"/>
        <v>228</v>
      </c>
      <c r="X101">
        <v>113</v>
      </c>
      <c r="Y101">
        <v>120</v>
      </c>
      <c r="Z101">
        <f t="shared" si="9"/>
        <v>5177</v>
      </c>
      <c r="AA101">
        <f t="shared" si="10"/>
        <v>0.14553656869446344</v>
      </c>
      <c r="AB101">
        <f t="shared" si="11"/>
        <v>0.21666666666666667</v>
      </c>
      <c r="AC101">
        <f t="shared" si="12"/>
        <v>0.27774626583475137</v>
      </c>
    </row>
    <row r="102" spans="1:29" x14ac:dyDescent="0.35">
      <c r="A102" t="s">
        <v>2</v>
      </c>
      <c r="B102">
        <v>33</v>
      </c>
      <c r="C102">
        <v>2</v>
      </c>
      <c r="D102" t="s">
        <v>462</v>
      </c>
      <c r="E102">
        <v>2022</v>
      </c>
      <c r="F102" t="s">
        <v>407</v>
      </c>
      <c r="G102" t="s">
        <v>379</v>
      </c>
      <c r="H102" s="3">
        <v>0.29166666666666669</v>
      </c>
      <c r="I102" t="s">
        <v>382</v>
      </c>
      <c r="J102" t="s">
        <v>408</v>
      </c>
      <c r="K102" t="s">
        <v>591</v>
      </c>
      <c r="L102">
        <v>-20</v>
      </c>
      <c r="M102" t="s">
        <v>385</v>
      </c>
      <c r="N102" t="s">
        <v>592</v>
      </c>
      <c r="O102">
        <v>-20</v>
      </c>
      <c r="P102" t="s">
        <v>427</v>
      </c>
      <c r="Q102" t="s">
        <v>428</v>
      </c>
      <c r="R102" t="s">
        <v>388</v>
      </c>
      <c r="S102" t="s">
        <v>389</v>
      </c>
      <c r="T102">
        <v>5</v>
      </c>
      <c r="U102" t="s">
        <v>394</v>
      </c>
      <c r="V102" t="str">
        <f t="shared" si="7"/>
        <v>152</v>
      </c>
      <c r="W102" t="str">
        <f t="shared" si="8"/>
        <v>147</v>
      </c>
      <c r="X102">
        <v>120</v>
      </c>
      <c r="Y102">
        <v>120</v>
      </c>
      <c r="Z102">
        <f t="shared" si="9"/>
        <v>25</v>
      </c>
      <c r="AA102">
        <f t="shared" si="10"/>
        <v>4.6753246753246753E-3</v>
      </c>
      <c r="AB102">
        <f t="shared" si="11"/>
        <v>1.6722408026755852E-2</v>
      </c>
      <c r="AC102">
        <f t="shared" si="12"/>
        <v>2.1436552547060821E-2</v>
      </c>
    </row>
    <row r="103" spans="1:29" x14ac:dyDescent="0.35">
      <c r="A103" t="s">
        <v>2</v>
      </c>
      <c r="B103">
        <v>32</v>
      </c>
      <c r="C103">
        <v>1</v>
      </c>
      <c r="D103" t="s">
        <v>462</v>
      </c>
      <c r="E103">
        <v>2022</v>
      </c>
      <c r="F103" t="s">
        <v>410</v>
      </c>
      <c r="G103" t="s">
        <v>379</v>
      </c>
      <c r="H103" s="3">
        <v>0.45833333333333331</v>
      </c>
      <c r="I103" t="s">
        <v>382</v>
      </c>
      <c r="J103" t="s">
        <v>393</v>
      </c>
      <c r="K103">
        <v>169</v>
      </c>
      <c r="L103">
        <v>-18.5</v>
      </c>
      <c r="M103" t="s">
        <v>417</v>
      </c>
      <c r="N103" t="s">
        <v>593</v>
      </c>
      <c r="O103">
        <v>-20</v>
      </c>
      <c r="P103" t="s">
        <v>417</v>
      </c>
      <c r="Q103" t="s">
        <v>481</v>
      </c>
      <c r="R103" t="s">
        <v>388</v>
      </c>
      <c r="S103" t="s">
        <v>389</v>
      </c>
      <c r="T103">
        <v>47</v>
      </c>
      <c r="U103" t="s">
        <v>394</v>
      </c>
      <c r="V103" t="str">
        <f t="shared" si="7"/>
        <v>216</v>
      </c>
      <c r="W103">
        <v>169</v>
      </c>
      <c r="X103">
        <v>120</v>
      </c>
      <c r="Y103">
        <v>113</v>
      </c>
      <c r="Z103">
        <f t="shared" si="9"/>
        <v>2202</v>
      </c>
      <c r="AA103">
        <f t="shared" si="10"/>
        <v>6.4196855775803141E-2</v>
      </c>
      <c r="AB103">
        <f t="shared" si="11"/>
        <v>0.15124458874458874</v>
      </c>
      <c r="AC103">
        <f t="shared" si="12"/>
        <v>0.19388132193010241</v>
      </c>
    </row>
    <row r="104" spans="1:29" x14ac:dyDescent="0.35">
      <c r="A104" t="s">
        <v>2</v>
      </c>
      <c r="B104">
        <v>31</v>
      </c>
      <c r="C104">
        <v>1</v>
      </c>
      <c r="D104" t="s">
        <v>462</v>
      </c>
      <c r="E104">
        <v>2022</v>
      </c>
      <c r="F104" t="s">
        <v>410</v>
      </c>
      <c r="G104" t="s">
        <v>379</v>
      </c>
      <c r="H104" s="3">
        <v>0.45833333333333331</v>
      </c>
      <c r="I104" t="s">
        <v>382</v>
      </c>
      <c r="J104" t="s">
        <v>449</v>
      </c>
      <c r="K104" t="s">
        <v>594</v>
      </c>
      <c r="L104">
        <v>-20</v>
      </c>
      <c r="M104" t="s">
        <v>385</v>
      </c>
      <c r="N104" t="s">
        <v>595</v>
      </c>
      <c r="O104">
        <v>-20</v>
      </c>
      <c r="P104" t="s">
        <v>449</v>
      </c>
      <c r="Q104" t="s">
        <v>529</v>
      </c>
      <c r="R104" t="s">
        <v>388</v>
      </c>
      <c r="S104" t="s">
        <v>389</v>
      </c>
      <c r="T104">
        <v>42</v>
      </c>
      <c r="U104" t="s">
        <v>394</v>
      </c>
      <c r="V104" t="str">
        <f t="shared" si="7"/>
        <v>185</v>
      </c>
      <c r="W104" t="str">
        <f t="shared" si="8"/>
        <v>227</v>
      </c>
      <c r="X104">
        <v>120</v>
      </c>
      <c r="Y104">
        <v>120</v>
      </c>
      <c r="Z104">
        <f t="shared" si="9"/>
        <v>1764</v>
      </c>
      <c r="AA104">
        <f t="shared" si="10"/>
        <v>5.2221462747778537E-2</v>
      </c>
      <c r="AB104">
        <f t="shared" si="11"/>
        <v>0.10194174757281553</v>
      </c>
      <c r="AC104">
        <f t="shared" si="12"/>
        <v>0.13067972178931545</v>
      </c>
    </row>
    <row r="105" spans="1:29" x14ac:dyDescent="0.35">
      <c r="A105" t="s">
        <v>2</v>
      </c>
      <c r="B105">
        <v>30</v>
      </c>
      <c r="C105">
        <v>1</v>
      </c>
      <c r="D105" t="s">
        <v>462</v>
      </c>
      <c r="E105">
        <v>2022</v>
      </c>
      <c r="F105" t="s">
        <v>410</v>
      </c>
      <c r="G105" t="s">
        <v>379</v>
      </c>
      <c r="H105" s="3">
        <v>0.45833333333333331</v>
      </c>
      <c r="I105" t="s">
        <v>382</v>
      </c>
      <c r="J105" t="s">
        <v>430</v>
      </c>
      <c r="K105" t="s">
        <v>495</v>
      </c>
      <c r="L105">
        <v>-20</v>
      </c>
      <c r="M105" t="s">
        <v>433</v>
      </c>
      <c r="N105" t="s">
        <v>596</v>
      </c>
      <c r="O105">
        <v>-20</v>
      </c>
      <c r="P105" t="s">
        <v>430</v>
      </c>
      <c r="Q105" t="s">
        <v>388</v>
      </c>
      <c r="R105" t="s">
        <v>389</v>
      </c>
      <c r="S105">
        <v>48</v>
      </c>
      <c r="T105" t="s">
        <v>394</v>
      </c>
      <c r="V105" t="str">
        <f t="shared" si="7"/>
        <v>138</v>
      </c>
      <c r="W105" t="str">
        <f t="shared" si="8"/>
        <v>186</v>
      </c>
      <c r="X105">
        <v>120</v>
      </c>
      <c r="Y105">
        <v>120</v>
      </c>
      <c r="Z105">
        <f t="shared" si="9"/>
        <v>2304</v>
      </c>
      <c r="AA105">
        <f t="shared" si="10"/>
        <v>6.6985645933014357E-2</v>
      </c>
      <c r="AB105">
        <f t="shared" si="11"/>
        <v>0.14814814814814814</v>
      </c>
      <c r="AC105">
        <f t="shared" si="12"/>
        <v>0.18991197663914625</v>
      </c>
    </row>
    <row r="106" spans="1:29" x14ac:dyDescent="0.35">
      <c r="A106" t="s">
        <v>2</v>
      </c>
      <c r="B106">
        <v>29</v>
      </c>
      <c r="C106">
        <v>1</v>
      </c>
      <c r="D106" t="s">
        <v>462</v>
      </c>
      <c r="E106">
        <v>2022</v>
      </c>
      <c r="F106" t="s">
        <v>410</v>
      </c>
      <c r="G106" t="s">
        <v>379</v>
      </c>
      <c r="H106" s="3">
        <v>0.45833333333333331</v>
      </c>
      <c r="I106" t="s">
        <v>382</v>
      </c>
      <c r="J106" t="s">
        <v>439</v>
      </c>
      <c r="K106" t="s">
        <v>597</v>
      </c>
      <c r="L106">
        <v>-14.3</v>
      </c>
      <c r="M106" t="s">
        <v>422</v>
      </c>
      <c r="N106">
        <v>114</v>
      </c>
      <c r="O106">
        <v>-19.3</v>
      </c>
      <c r="P106" t="s">
        <v>439</v>
      </c>
      <c r="Q106" t="s">
        <v>388</v>
      </c>
      <c r="R106" t="s">
        <v>389</v>
      </c>
      <c r="S106">
        <v>6</v>
      </c>
      <c r="T106" t="s">
        <v>398</v>
      </c>
      <c r="V106">
        <v>114</v>
      </c>
      <c r="W106" t="str">
        <f t="shared" si="8"/>
        <v>116</v>
      </c>
      <c r="X106">
        <v>117</v>
      </c>
      <c r="Y106">
        <v>87</v>
      </c>
      <c r="Z106">
        <f t="shared" si="9"/>
        <v>-32</v>
      </c>
      <c r="AA106">
        <f t="shared" si="10"/>
        <v>3.1168831168831169E-3</v>
      </c>
      <c r="AB106">
        <f t="shared" si="11"/>
        <v>0.15869565217391307</v>
      </c>
      <c r="AC106">
        <f t="shared" si="12"/>
        <v>0.20343288367160725</v>
      </c>
    </row>
    <row r="107" spans="1:29" x14ac:dyDescent="0.35">
      <c r="A107" t="s">
        <v>2</v>
      </c>
      <c r="B107">
        <v>28</v>
      </c>
      <c r="C107">
        <v>1</v>
      </c>
      <c r="D107" t="s">
        <v>462</v>
      </c>
      <c r="E107">
        <v>2022</v>
      </c>
      <c r="F107" t="s">
        <v>410</v>
      </c>
      <c r="G107" t="s">
        <v>379</v>
      </c>
      <c r="H107" s="3">
        <v>0.3125</v>
      </c>
      <c r="I107" t="s">
        <v>382</v>
      </c>
      <c r="J107" t="s">
        <v>383</v>
      </c>
      <c r="K107" t="s">
        <v>598</v>
      </c>
      <c r="L107">
        <v>-20</v>
      </c>
      <c r="M107" t="s">
        <v>401</v>
      </c>
      <c r="N107" t="s">
        <v>565</v>
      </c>
      <c r="O107">
        <v>-20</v>
      </c>
      <c r="P107" t="s">
        <v>383</v>
      </c>
      <c r="Q107" t="s">
        <v>397</v>
      </c>
      <c r="R107" t="s">
        <v>388</v>
      </c>
      <c r="S107" t="s">
        <v>389</v>
      </c>
      <c r="T107">
        <v>17</v>
      </c>
      <c r="U107" t="s">
        <v>394</v>
      </c>
      <c r="V107" t="str">
        <f t="shared" si="7"/>
        <v>202</v>
      </c>
      <c r="W107" t="str">
        <f t="shared" si="8"/>
        <v>219</v>
      </c>
      <c r="X107">
        <v>120</v>
      </c>
      <c r="Y107">
        <v>120</v>
      </c>
      <c r="Z107">
        <f t="shared" si="9"/>
        <v>289</v>
      </c>
      <c r="AA107">
        <f t="shared" si="10"/>
        <v>1.1893369788106629E-2</v>
      </c>
      <c r="AB107">
        <f t="shared" si="11"/>
        <v>4.0380047505938245E-2</v>
      </c>
      <c r="AC107">
        <f t="shared" si="12"/>
        <v>5.1763418810788678E-2</v>
      </c>
    </row>
    <row r="108" spans="1:29" x14ac:dyDescent="0.35">
      <c r="A108" t="s">
        <v>2</v>
      </c>
      <c r="B108">
        <v>27</v>
      </c>
      <c r="C108">
        <v>31</v>
      </c>
      <c r="D108" t="s">
        <v>599</v>
      </c>
      <c r="E108">
        <v>2022</v>
      </c>
      <c r="F108" t="s">
        <v>493</v>
      </c>
      <c r="G108" t="s">
        <v>379</v>
      </c>
      <c r="H108" s="3">
        <v>0.47916666666666669</v>
      </c>
      <c r="I108" t="s">
        <v>382</v>
      </c>
      <c r="J108" t="s">
        <v>405</v>
      </c>
      <c r="K108" t="s">
        <v>600</v>
      </c>
      <c r="L108">
        <v>-13.5</v>
      </c>
      <c r="M108" t="s">
        <v>385</v>
      </c>
      <c r="N108" t="s">
        <v>601</v>
      </c>
      <c r="O108">
        <v>-20</v>
      </c>
      <c r="P108" t="s">
        <v>405</v>
      </c>
      <c r="Q108" t="s">
        <v>445</v>
      </c>
      <c r="R108" t="s">
        <v>388</v>
      </c>
      <c r="S108" t="s">
        <v>389</v>
      </c>
      <c r="T108">
        <v>8</v>
      </c>
      <c r="U108" t="s">
        <v>398</v>
      </c>
      <c r="V108" t="str">
        <f t="shared" si="7"/>
        <v>150</v>
      </c>
      <c r="W108" t="str">
        <f t="shared" si="8"/>
        <v>152</v>
      </c>
      <c r="X108">
        <v>120</v>
      </c>
      <c r="Y108">
        <v>83</v>
      </c>
      <c r="Z108">
        <f t="shared" si="9"/>
        <v>-33</v>
      </c>
      <c r="AA108">
        <f t="shared" si="10"/>
        <v>3.089542036910458E-3</v>
      </c>
      <c r="AB108">
        <f t="shared" si="11"/>
        <v>0.16078918322295807</v>
      </c>
      <c r="AC108">
        <f t="shared" si="12"/>
        <v>0.20611659335444427</v>
      </c>
    </row>
    <row r="109" spans="1:29" x14ac:dyDescent="0.35">
      <c r="A109" t="s">
        <v>2</v>
      </c>
      <c r="B109">
        <v>26</v>
      </c>
      <c r="C109">
        <v>31</v>
      </c>
      <c r="D109" t="s">
        <v>599</v>
      </c>
      <c r="E109">
        <v>2022</v>
      </c>
      <c r="F109" t="s">
        <v>493</v>
      </c>
      <c r="G109" t="s">
        <v>379</v>
      </c>
      <c r="H109" s="3">
        <v>0.45833333333333331</v>
      </c>
      <c r="I109" t="s">
        <v>382</v>
      </c>
      <c r="J109" t="s">
        <v>435</v>
      </c>
      <c r="K109">
        <v>91</v>
      </c>
      <c r="L109">
        <v>-14.4</v>
      </c>
      <c r="M109" t="s">
        <v>383</v>
      </c>
      <c r="N109" t="s">
        <v>477</v>
      </c>
      <c r="O109">
        <v>-20</v>
      </c>
      <c r="P109" t="s">
        <v>383</v>
      </c>
      <c r="Q109" t="s">
        <v>397</v>
      </c>
      <c r="R109" t="s">
        <v>388</v>
      </c>
      <c r="S109" t="s">
        <v>389</v>
      </c>
      <c r="T109">
        <v>87</v>
      </c>
      <c r="U109" t="s">
        <v>394</v>
      </c>
      <c r="V109" t="str">
        <f t="shared" si="7"/>
        <v>178</v>
      </c>
      <c r="W109">
        <v>91</v>
      </c>
      <c r="X109">
        <v>120</v>
      </c>
      <c r="Y109">
        <v>88</v>
      </c>
      <c r="Z109">
        <f t="shared" si="9"/>
        <v>7537</v>
      </c>
      <c r="AA109">
        <f t="shared" si="10"/>
        <v>0.21006151742993848</v>
      </c>
      <c r="AB109">
        <f t="shared" si="11"/>
        <v>0.45675340768277567</v>
      </c>
      <c r="AC109">
        <f t="shared" si="12"/>
        <v>0.58551486180548673</v>
      </c>
    </row>
    <row r="110" spans="1:29" x14ac:dyDescent="0.35">
      <c r="A110" t="s">
        <v>2</v>
      </c>
      <c r="B110">
        <v>25</v>
      </c>
      <c r="C110">
        <v>31</v>
      </c>
      <c r="D110" t="s">
        <v>599</v>
      </c>
      <c r="E110">
        <v>2022</v>
      </c>
      <c r="F110" t="s">
        <v>493</v>
      </c>
      <c r="G110" t="s">
        <v>379</v>
      </c>
      <c r="H110" s="3">
        <v>0.45833333333333331</v>
      </c>
      <c r="I110" t="s">
        <v>382</v>
      </c>
      <c r="J110" t="s">
        <v>411</v>
      </c>
      <c r="K110">
        <v>129</v>
      </c>
      <c r="L110">
        <v>-15</v>
      </c>
      <c r="M110" t="s">
        <v>439</v>
      </c>
      <c r="N110">
        <v>92</v>
      </c>
      <c r="O110">
        <v>-15</v>
      </c>
      <c r="P110" t="s">
        <v>411</v>
      </c>
      <c r="Q110" t="s">
        <v>388</v>
      </c>
      <c r="R110" t="s">
        <v>389</v>
      </c>
      <c r="S110">
        <v>37</v>
      </c>
      <c r="T110" t="s">
        <v>394</v>
      </c>
      <c r="V110">
        <v>92</v>
      </c>
      <c r="W110">
        <v>129</v>
      </c>
      <c r="X110">
        <v>90</v>
      </c>
      <c r="Y110">
        <v>90</v>
      </c>
      <c r="Z110">
        <f t="shared" si="9"/>
        <v>1309</v>
      </c>
      <c r="AA110">
        <f t="shared" si="10"/>
        <v>3.978127136021873E-2</v>
      </c>
      <c r="AB110">
        <f t="shared" si="11"/>
        <v>0.41742081447963797</v>
      </c>
      <c r="AC110">
        <f t="shared" si="12"/>
        <v>0.53509418078501525</v>
      </c>
    </row>
    <row r="111" spans="1:29" x14ac:dyDescent="0.35">
      <c r="A111" t="s">
        <v>2</v>
      </c>
      <c r="B111">
        <v>24</v>
      </c>
      <c r="C111">
        <v>31</v>
      </c>
      <c r="D111" t="s">
        <v>599</v>
      </c>
      <c r="E111">
        <v>2022</v>
      </c>
      <c r="F111" t="s">
        <v>493</v>
      </c>
      <c r="G111" t="s">
        <v>379</v>
      </c>
      <c r="H111" s="3">
        <v>0.45833333333333331</v>
      </c>
      <c r="I111" t="s">
        <v>382</v>
      </c>
      <c r="J111" t="s">
        <v>393</v>
      </c>
      <c r="K111" t="s">
        <v>602</v>
      </c>
      <c r="L111">
        <v>-8</v>
      </c>
      <c r="M111" t="s">
        <v>401</v>
      </c>
      <c r="N111" t="s">
        <v>603</v>
      </c>
      <c r="O111">
        <v>-7.3</v>
      </c>
      <c r="P111" t="s">
        <v>401</v>
      </c>
      <c r="Q111" t="s">
        <v>432</v>
      </c>
      <c r="R111" t="s">
        <v>388</v>
      </c>
      <c r="S111" t="s">
        <v>389</v>
      </c>
      <c r="T111">
        <v>9</v>
      </c>
      <c r="U111" t="s">
        <v>398</v>
      </c>
      <c r="V111" t="str">
        <f t="shared" si="7"/>
        <v>84</v>
      </c>
      <c r="W111" t="str">
        <f t="shared" si="8"/>
        <v>83</v>
      </c>
      <c r="X111">
        <v>45</v>
      </c>
      <c r="Y111">
        <v>48</v>
      </c>
      <c r="Z111">
        <f t="shared" si="9"/>
        <v>-146</v>
      </c>
      <c r="AA111">
        <f t="shared" si="10"/>
        <v>0</v>
      </c>
      <c r="AB111">
        <f t="shared" si="11"/>
        <v>0.6184880239520959</v>
      </c>
      <c r="AC111">
        <f t="shared" si="12"/>
        <v>0.79284341130557956</v>
      </c>
    </row>
    <row r="112" spans="1:29" x14ac:dyDescent="0.35">
      <c r="A112" t="s">
        <v>2</v>
      </c>
      <c r="B112">
        <v>23</v>
      </c>
      <c r="C112">
        <v>30</v>
      </c>
      <c r="D112" t="s">
        <v>599</v>
      </c>
      <c r="E112">
        <v>2022</v>
      </c>
      <c r="F112" t="s">
        <v>564</v>
      </c>
      <c r="G112" t="s">
        <v>379</v>
      </c>
      <c r="H112" s="3">
        <v>0.47916666666666669</v>
      </c>
      <c r="I112" t="s">
        <v>382</v>
      </c>
      <c r="J112" t="s">
        <v>385</v>
      </c>
      <c r="K112">
        <v>123</v>
      </c>
      <c r="L112">
        <v>-20</v>
      </c>
      <c r="M112" t="s">
        <v>393</v>
      </c>
      <c r="N112" t="s">
        <v>604</v>
      </c>
      <c r="O112">
        <v>-15.5</v>
      </c>
      <c r="P112" t="s">
        <v>402</v>
      </c>
      <c r="Q112" t="s">
        <v>388</v>
      </c>
      <c r="R112" t="s">
        <v>389</v>
      </c>
      <c r="S112">
        <v>4</v>
      </c>
      <c r="T112" t="s">
        <v>398</v>
      </c>
      <c r="V112" t="str">
        <f t="shared" si="7"/>
        <v>124</v>
      </c>
      <c r="W112">
        <v>123</v>
      </c>
      <c r="X112">
        <v>95</v>
      </c>
      <c r="Y112">
        <v>120</v>
      </c>
      <c r="Z112">
        <f t="shared" si="9"/>
        <v>-24</v>
      </c>
      <c r="AA112">
        <f t="shared" si="10"/>
        <v>3.3356117566643883E-3</v>
      </c>
      <c r="AB112">
        <f t="shared" si="11"/>
        <v>0.10821524966261804</v>
      </c>
      <c r="AC112">
        <f t="shared" si="12"/>
        <v>0.13872176077000387</v>
      </c>
    </row>
    <row r="113" spans="1:29" x14ac:dyDescent="0.35">
      <c r="A113" t="s">
        <v>2</v>
      </c>
      <c r="B113">
        <v>22</v>
      </c>
      <c r="C113">
        <v>30</v>
      </c>
      <c r="D113" t="s">
        <v>599</v>
      </c>
      <c r="E113">
        <v>2022</v>
      </c>
      <c r="F113" t="s">
        <v>564</v>
      </c>
      <c r="G113" t="s">
        <v>379</v>
      </c>
      <c r="H113" s="3">
        <v>0.45833333333333331</v>
      </c>
      <c r="I113" t="s">
        <v>382</v>
      </c>
      <c r="J113" t="s">
        <v>435</v>
      </c>
      <c r="K113" t="s">
        <v>605</v>
      </c>
      <c r="L113">
        <v>-18</v>
      </c>
      <c r="M113" t="s">
        <v>449</v>
      </c>
      <c r="N113" t="s">
        <v>487</v>
      </c>
      <c r="O113" t="s">
        <v>488</v>
      </c>
      <c r="AC113">
        <f t="shared" si="12"/>
        <v>0</v>
      </c>
    </row>
    <row r="114" spans="1:29" x14ac:dyDescent="0.35">
      <c r="A114" t="s">
        <v>2</v>
      </c>
      <c r="B114">
        <v>21</v>
      </c>
      <c r="C114">
        <v>29</v>
      </c>
      <c r="D114" t="s">
        <v>599</v>
      </c>
      <c r="E114">
        <v>2022</v>
      </c>
      <c r="F114" t="s">
        <v>415</v>
      </c>
      <c r="G114" t="s">
        <v>379</v>
      </c>
      <c r="H114" s="3">
        <v>0.35416666666666669</v>
      </c>
      <c r="I114" t="s">
        <v>382</v>
      </c>
      <c r="J114" t="s">
        <v>393</v>
      </c>
      <c r="K114" t="s">
        <v>606</v>
      </c>
      <c r="L114">
        <v>-14.4</v>
      </c>
      <c r="M114" t="s">
        <v>405</v>
      </c>
      <c r="N114" t="s">
        <v>607</v>
      </c>
      <c r="O114">
        <v>-18</v>
      </c>
      <c r="P114" t="s">
        <v>402</v>
      </c>
      <c r="Q114" t="s">
        <v>388</v>
      </c>
      <c r="R114" t="s">
        <v>389</v>
      </c>
      <c r="S114">
        <v>6</v>
      </c>
      <c r="T114" t="s">
        <v>398</v>
      </c>
      <c r="U114" t="s">
        <v>519</v>
      </c>
      <c r="V114" t="str">
        <f t="shared" si="7"/>
        <v>139</v>
      </c>
      <c r="W114" t="str">
        <f t="shared" si="8"/>
        <v>147</v>
      </c>
      <c r="X114">
        <v>108</v>
      </c>
      <c r="Y114">
        <v>88</v>
      </c>
      <c r="Z114">
        <f t="shared" si="9"/>
        <v>20</v>
      </c>
      <c r="AA114">
        <f t="shared" si="10"/>
        <v>4.5386192754613809E-3</v>
      </c>
      <c r="AB114">
        <f t="shared" si="11"/>
        <v>0.21130536130536132</v>
      </c>
      <c r="AC114">
        <f t="shared" si="12"/>
        <v>0.27087357716966343</v>
      </c>
    </row>
    <row r="115" spans="1:29" x14ac:dyDescent="0.35">
      <c r="A115" t="s">
        <v>2</v>
      </c>
      <c r="B115">
        <v>20</v>
      </c>
      <c r="C115">
        <v>29</v>
      </c>
      <c r="D115" t="s">
        <v>599</v>
      </c>
      <c r="E115">
        <v>2022</v>
      </c>
      <c r="F115" t="s">
        <v>415</v>
      </c>
      <c r="G115" t="s">
        <v>379</v>
      </c>
      <c r="H115" s="3">
        <v>0.3125</v>
      </c>
      <c r="I115" t="s">
        <v>382</v>
      </c>
      <c r="J115" t="s">
        <v>393</v>
      </c>
      <c r="K115" t="s">
        <v>509</v>
      </c>
      <c r="L115">
        <v>-20</v>
      </c>
      <c r="M115" t="s">
        <v>385</v>
      </c>
      <c r="N115" t="s">
        <v>608</v>
      </c>
      <c r="O115">
        <v>-20</v>
      </c>
      <c r="P115" t="s">
        <v>427</v>
      </c>
      <c r="Q115" t="s">
        <v>428</v>
      </c>
      <c r="R115" t="s">
        <v>388</v>
      </c>
      <c r="S115" t="s">
        <v>389</v>
      </c>
      <c r="T115">
        <v>31</v>
      </c>
      <c r="U115" t="s">
        <v>394</v>
      </c>
      <c r="V115" t="str">
        <f t="shared" si="7"/>
        <v>188</v>
      </c>
      <c r="W115" t="str">
        <f t="shared" si="8"/>
        <v>157</v>
      </c>
      <c r="X115">
        <v>120</v>
      </c>
      <c r="Y115">
        <v>120</v>
      </c>
      <c r="Z115">
        <f t="shared" si="9"/>
        <v>961</v>
      </c>
      <c r="AA115">
        <f t="shared" si="10"/>
        <v>3.0266575529733424E-2</v>
      </c>
      <c r="AB115">
        <f t="shared" si="11"/>
        <v>8.9855072463768115E-2</v>
      </c>
      <c r="AC115">
        <f t="shared" si="12"/>
        <v>0.11518574235287349</v>
      </c>
    </row>
    <row r="116" spans="1:29" x14ac:dyDescent="0.35">
      <c r="A116" t="s">
        <v>2</v>
      </c>
      <c r="B116">
        <v>19</v>
      </c>
      <c r="C116">
        <v>29</v>
      </c>
      <c r="D116" t="s">
        <v>599</v>
      </c>
      <c r="E116">
        <v>2022</v>
      </c>
      <c r="F116" t="s">
        <v>415</v>
      </c>
      <c r="G116" t="s">
        <v>379</v>
      </c>
      <c r="H116" s="3">
        <v>0.29166666666666669</v>
      </c>
      <c r="I116" t="s">
        <v>382</v>
      </c>
      <c r="J116" t="s">
        <v>417</v>
      </c>
      <c r="K116" t="s">
        <v>609</v>
      </c>
      <c r="L116">
        <v>-20</v>
      </c>
      <c r="M116" t="s">
        <v>422</v>
      </c>
      <c r="N116" t="s">
        <v>610</v>
      </c>
      <c r="O116">
        <v>-20</v>
      </c>
      <c r="P116" t="s">
        <v>417</v>
      </c>
      <c r="Q116" t="s">
        <v>481</v>
      </c>
      <c r="R116" t="s">
        <v>388</v>
      </c>
      <c r="S116" t="s">
        <v>389</v>
      </c>
      <c r="T116">
        <v>4</v>
      </c>
      <c r="U116" t="s">
        <v>394</v>
      </c>
      <c r="V116" t="str">
        <f t="shared" si="7"/>
        <v>167</v>
      </c>
      <c r="W116" t="str">
        <f t="shared" si="8"/>
        <v>171</v>
      </c>
      <c r="X116">
        <v>120</v>
      </c>
      <c r="Y116">
        <v>120</v>
      </c>
      <c r="Z116">
        <f t="shared" si="9"/>
        <v>16</v>
      </c>
      <c r="AA116">
        <f t="shared" si="10"/>
        <v>4.4292549555707455E-3</v>
      </c>
      <c r="AB116">
        <f t="shared" si="11"/>
        <v>1.1834319526627219E-2</v>
      </c>
      <c r="AC116">
        <f t="shared" si="12"/>
        <v>1.5170483340996889E-2</v>
      </c>
    </row>
    <row r="117" spans="1:29" x14ac:dyDescent="0.35">
      <c r="A117" t="s">
        <v>2</v>
      </c>
      <c r="B117">
        <v>18</v>
      </c>
      <c r="C117">
        <v>29</v>
      </c>
      <c r="D117" t="s">
        <v>599</v>
      </c>
      <c r="E117">
        <v>2022</v>
      </c>
      <c r="F117" t="s">
        <v>415</v>
      </c>
      <c r="G117" t="s">
        <v>379</v>
      </c>
      <c r="H117" s="3">
        <v>0.29166666666666669</v>
      </c>
      <c r="I117" t="s">
        <v>382</v>
      </c>
      <c r="J117" t="s">
        <v>441</v>
      </c>
      <c r="K117" t="s">
        <v>611</v>
      </c>
      <c r="L117">
        <v>-19</v>
      </c>
      <c r="M117" t="s">
        <v>423</v>
      </c>
      <c r="N117">
        <v>168</v>
      </c>
      <c r="O117">
        <v>-20</v>
      </c>
      <c r="P117" t="s">
        <v>441</v>
      </c>
      <c r="Q117" t="s">
        <v>388</v>
      </c>
      <c r="R117" t="s">
        <v>389</v>
      </c>
      <c r="S117">
        <v>4</v>
      </c>
      <c r="T117" t="s">
        <v>398</v>
      </c>
      <c r="V117">
        <v>168</v>
      </c>
      <c r="W117" t="str">
        <f t="shared" si="8"/>
        <v>172</v>
      </c>
      <c r="X117">
        <v>120</v>
      </c>
      <c r="Y117">
        <v>114</v>
      </c>
      <c r="Z117">
        <f t="shared" si="9"/>
        <v>10</v>
      </c>
      <c r="AA117">
        <f t="shared" si="10"/>
        <v>4.2652084757347913E-3</v>
      </c>
      <c r="AB117">
        <f t="shared" si="11"/>
        <v>3.6764705882352963E-2</v>
      </c>
      <c r="AC117">
        <f t="shared" si="12"/>
        <v>4.7128891261552862E-2</v>
      </c>
    </row>
    <row r="118" spans="1:29" x14ac:dyDescent="0.35">
      <c r="A118" t="s">
        <v>2</v>
      </c>
      <c r="B118">
        <v>17</v>
      </c>
      <c r="C118">
        <v>29</v>
      </c>
      <c r="D118" t="s">
        <v>599</v>
      </c>
      <c r="E118">
        <v>2022</v>
      </c>
      <c r="F118" t="s">
        <v>415</v>
      </c>
      <c r="G118" t="s">
        <v>379</v>
      </c>
      <c r="H118" s="3">
        <v>0.29166666666666669</v>
      </c>
      <c r="I118" t="s">
        <v>382</v>
      </c>
      <c r="J118" t="s">
        <v>383</v>
      </c>
      <c r="K118" t="s">
        <v>612</v>
      </c>
      <c r="L118">
        <v>-20</v>
      </c>
      <c r="M118" t="s">
        <v>433</v>
      </c>
      <c r="N118" t="s">
        <v>613</v>
      </c>
      <c r="O118">
        <v>-20</v>
      </c>
      <c r="P118" t="s">
        <v>383</v>
      </c>
      <c r="Q118" t="s">
        <v>397</v>
      </c>
      <c r="R118" t="s">
        <v>388</v>
      </c>
      <c r="S118" t="s">
        <v>389</v>
      </c>
      <c r="T118">
        <v>12</v>
      </c>
      <c r="U118" t="s">
        <v>394</v>
      </c>
      <c r="V118" t="str">
        <f t="shared" si="7"/>
        <v>171</v>
      </c>
      <c r="W118" t="str">
        <f t="shared" si="8"/>
        <v>183</v>
      </c>
      <c r="X118">
        <v>120</v>
      </c>
      <c r="Y118">
        <v>120</v>
      </c>
      <c r="Z118">
        <f t="shared" si="9"/>
        <v>144</v>
      </c>
      <c r="AA118">
        <f t="shared" si="10"/>
        <v>7.9289131920710874E-3</v>
      </c>
      <c r="AB118">
        <f t="shared" si="11"/>
        <v>3.3898305084745763E-2</v>
      </c>
      <c r="AC118">
        <f t="shared" si="12"/>
        <v>4.3454435332686003E-2</v>
      </c>
    </row>
    <row r="119" spans="1:29" x14ac:dyDescent="0.35">
      <c r="A119" t="s">
        <v>2</v>
      </c>
      <c r="B119">
        <v>16</v>
      </c>
      <c r="C119">
        <v>29</v>
      </c>
      <c r="D119" t="s">
        <v>599</v>
      </c>
      <c r="E119">
        <v>2022</v>
      </c>
      <c r="F119" t="s">
        <v>415</v>
      </c>
      <c r="G119" t="s">
        <v>379</v>
      </c>
      <c r="H119" s="3">
        <v>0.29166666666666669</v>
      </c>
      <c r="I119" t="s">
        <v>382</v>
      </c>
      <c r="J119" t="s">
        <v>408</v>
      </c>
      <c r="K119" t="s">
        <v>614</v>
      </c>
      <c r="L119">
        <v>-16.5</v>
      </c>
      <c r="M119" t="s">
        <v>430</v>
      </c>
      <c r="N119" t="s">
        <v>615</v>
      </c>
      <c r="O119">
        <v>-20</v>
      </c>
      <c r="P119" t="s">
        <v>456</v>
      </c>
      <c r="Q119" t="s">
        <v>457</v>
      </c>
      <c r="R119" t="s">
        <v>388</v>
      </c>
      <c r="S119" t="s">
        <v>389</v>
      </c>
      <c r="T119">
        <v>5</v>
      </c>
      <c r="U119" t="s">
        <v>398</v>
      </c>
      <c r="V119" t="str">
        <f t="shared" si="7"/>
        <v>158</v>
      </c>
      <c r="W119" t="str">
        <f t="shared" si="8"/>
        <v>162</v>
      </c>
      <c r="X119">
        <v>120</v>
      </c>
      <c r="Y119">
        <v>101</v>
      </c>
      <c r="Z119">
        <f t="shared" si="9"/>
        <v>-3</v>
      </c>
      <c r="AA119">
        <f t="shared" si="10"/>
        <v>3.909774436090226E-3</v>
      </c>
      <c r="AB119">
        <f t="shared" si="11"/>
        <v>9.1666666666666716E-2</v>
      </c>
      <c r="AC119">
        <f t="shared" si="12"/>
        <v>0.1175080355454718</v>
      </c>
    </row>
    <row r="120" spans="1:29" x14ac:dyDescent="0.35">
      <c r="A120" t="s">
        <v>2</v>
      </c>
      <c r="B120">
        <v>15</v>
      </c>
      <c r="C120">
        <v>28</v>
      </c>
      <c r="D120" t="s">
        <v>599</v>
      </c>
      <c r="E120">
        <v>2022</v>
      </c>
      <c r="F120" t="s">
        <v>381</v>
      </c>
      <c r="G120" t="s">
        <v>379</v>
      </c>
      <c r="H120" s="3">
        <v>0.29166666666666669</v>
      </c>
      <c r="I120" t="s">
        <v>382</v>
      </c>
      <c r="J120" t="s">
        <v>385</v>
      </c>
      <c r="K120">
        <v>89</v>
      </c>
      <c r="L120">
        <v>-15.3</v>
      </c>
      <c r="M120" t="s">
        <v>401</v>
      </c>
      <c r="N120" t="s">
        <v>561</v>
      </c>
      <c r="O120">
        <v>-20</v>
      </c>
      <c r="P120" t="s">
        <v>401</v>
      </c>
      <c r="Q120" t="s">
        <v>432</v>
      </c>
      <c r="R120" t="s">
        <v>388</v>
      </c>
      <c r="S120" t="s">
        <v>389</v>
      </c>
      <c r="T120">
        <v>70</v>
      </c>
      <c r="U120" t="s">
        <v>394</v>
      </c>
      <c r="V120" t="str">
        <f t="shared" si="7"/>
        <v>159</v>
      </c>
      <c r="W120">
        <v>89</v>
      </c>
      <c r="X120">
        <v>120</v>
      </c>
      <c r="Y120">
        <v>93</v>
      </c>
      <c r="Z120">
        <f t="shared" si="9"/>
        <v>4873</v>
      </c>
      <c r="AA120">
        <f t="shared" si="10"/>
        <v>0.13722488038277511</v>
      </c>
      <c r="AB120">
        <f t="shared" si="11"/>
        <v>0.3947580645161291</v>
      </c>
      <c r="AC120">
        <f t="shared" si="12"/>
        <v>0.50604266920388641</v>
      </c>
    </row>
    <row r="121" spans="1:29" x14ac:dyDescent="0.35">
      <c r="A121" t="s">
        <v>2</v>
      </c>
      <c r="B121">
        <v>14</v>
      </c>
      <c r="C121">
        <v>27</v>
      </c>
      <c r="D121" t="s">
        <v>599</v>
      </c>
      <c r="E121">
        <v>2022</v>
      </c>
      <c r="F121" t="s">
        <v>403</v>
      </c>
      <c r="G121" t="s">
        <v>379</v>
      </c>
      <c r="H121" s="3">
        <v>0.47916666666666669</v>
      </c>
      <c r="I121" t="s">
        <v>382</v>
      </c>
      <c r="J121" t="s">
        <v>401</v>
      </c>
      <c r="K121" t="s">
        <v>446</v>
      </c>
      <c r="L121">
        <v>-20</v>
      </c>
      <c r="M121" t="s">
        <v>408</v>
      </c>
      <c r="N121" t="s">
        <v>616</v>
      </c>
      <c r="O121">
        <v>-20</v>
      </c>
      <c r="P121" t="s">
        <v>456</v>
      </c>
      <c r="Q121" t="s">
        <v>457</v>
      </c>
      <c r="R121" t="s">
        <v>388</v>
      </c>
      <c r="S121" t="s">
        <v>389</v>
      </c>
      <c r="T121">
        <v>3</v>
      </c>
      <c r="U121" t="s">
        <v>394</v>
      </c>
      <c r="V121" t="str">
        <f t="shared" si="7"/>
        <v>200</v>
      </c>
      <c r="W121" t="str">
        <f t="shared" si="8"/>
        <v>197</v>
      </c>
      <c r="X121">
        <v>120</v>
      </c>
      <c r="Y121">
        <v>120</v>
      </c>
      <c r="Z121">
        <f t="shared" si="9"/>
        <v>9</v>
      </c>
      <c r="AA121">
        <f t="shared" si="10"/>
        <v>4.2378673957621325E-3</v>
      </c>
      <c r="AB121">
        <f t="shared" si="11"/>
        <v>7.556675062972292E-3</v>
      </c>
      <c r="AC121">
        <f t="shared" si="12"/>
        <v>9.6869459116944879E-3</v>
      </c>
    </row>
    <row r="122" spans="1:29" x14ac:dyDescent="0.35">
      <c r="A122" t="s">
        <v>2</v>
      </c>
      <c r="B122">
        <v>13</v>
      </c>
      <c r="C122">
        <v>27</v>
      </c>
      <c r="D122" t="s">
        <v>599</v>
      </c>
      <c r="E122">
        <v>2022</v>
      </c>
      <c r="F122" t="s">
        <v>403</v>
      </c>
      <c r="G122" t="s">
        <v>379</v>
      </c>
      <c r="H122" s="3">
        <v>0.47916666666666669</v>
      </c>
      <c r="I122" t="s">
        <v>382</v>
      </c>
      <c r="J122" t="s">
        <v>422</v>
      </c>
      <c r="K122" t="s">
        <v>617</v>
      </c>
      <c r="L122">
        <v>-20</v>
      </c>
      <c r="M122" t="s">
        <v>405</v>
      </c>
      <c r="N122" t="s">
        <v>618</v>
      </c>
      <c r="O122">
        <v>-19.399999999999999</v>
      </c>
      <c r="P122" t="s">
        <v>405</v>
      </c>
      <c r="Q122" t="s">
        <v>445</v>
      </c>
      <c r="R122" t="s">
        <v>388</v>
      </c>
      <c r="S122" t="s">
        <v>389</v>
      </c>
      <c r="T122">
        <v>4</v>
      </c>
      <c r="U122" t="s">
        <v>398</v>
      </c>
      <c r="V122" t="str">
        <f t="shared" si="7"/>
        <v>188</v>
      </c>
      <c r="W122" t="str">
        <f t="shared" si="8"/>
        <v>184</v>
      </c>
      <c r="X122">
        <v>118</v>
      </c>
      <c r="Y122">
        <v>120</v>
      </c>
      <c r="Z122">
        <f t="shared" si="9"/>
        <v>14</v>
      </c>
      <c r="AA122">
        <f t="shared" si="10"/>
        <v>4.3745727956254268E-3</v>
      </c>
      <c r="AB122">
        <f t="shared" si="11"/>
        <v>1.9086021505376315E-2</v>
      </c>
      <c r="AC122">
        <f t="shared" si="12"/>
        <v>2.446648247427707E-2</v>
      </c>
    </row>
    <row r="123" spans="1:29" x14ac:dyDescent="0.35">
      <c r="A123" t="s">
        <v>2</v>
      </c>
      <c r="B123">
        <v>12</v>
      </c>
      <c r="C123">
        <v>27</v>
      </c>
      <c r="D123" t="s">
        <v>599</v>
      </c>
      <c r="E123">
        <v>2022</v>
      </c>
      <c r="F123" t="s">
        <v>403</v>
      </c>
      <c r="G123" t="s">
        <v>379</v>
      </c>
      <c r="H123" s="3">
        <v>0.47916666666666669</v>
      </c>
      <c r="I123" t="s">
        <v>382</v>
      </c>
      <c r="J123" t="s">
        <v>385</v>
      </c>
      <c r="K123" t="s">
        <v>619</v>
      </c>
      <c r="L123">
        <v>-20</v>
      </c>
      <c r="M123" t="s">
        <v>441</v>
      </c>
      <c r="N123" t="s">
        <v>620</v>
      </c>
      <c r="O123">
        <v>-20</v>
      </c>
      <c r="P123" t="s">
        <v>441</v>
      </c>
      <c r="Q123" t="s">
        <v>388</v>
      </c>
      <c r="R123" t="s">
        <v>389</v>
      </c>
      <c r="S123">
        <v>10</v>
      </c>
      <c r="T123" t="s">
        <v>394</v>
      </c>
      <c r="V123" t="str">
        <f t="shared" si="7"/>
        <v>163</v>
      </c>
      <c r="W123" t="str">
        <f t="shared" si="8"/>
        <v>153</v>
      </c>
      <c r="X123">
        <v>120</v>
      </c>
      <c r="Y123">
        <v>120</v>
      </c>
      <c r="Z123">
        <f t="shared" si="9"/>
        <v>100</v>
      </c>
      <c r="AA123">
        <f t="shared" si="10"/>
        <v>6.7259056732740944E-3</v>
      </c>
      <c r="AB123">
        <f t="shared" si="11"/>
        <v>3.1645569620253167E-2</v>
      </c>
      <c r="AC123">
        <f t="shared" si="12"/>
        <v>4.0566640579564467E-2</v>
      </c>
    </row>
    <row r="124" spans="1:29" x14ac:dyDescent="0.35">
      <c r="A124" t="s">
        <v>2</v>
      </c>
      <c r="B124">
        <v>9</v>
      </c>
      <c r="C124">
        <v>27</v>
      </c>
      <c r="D124" t="s">
        <v>599</v>
      </c>
      <c r="E124">
        <v>2022</v>
      </c>
      <c r="F124" t="s">
        <v>403</v>
      </c>
      <c r="G124" t="s">
        <v>379</v>
      </c>
      <c r="H124" s="3">
        <v>0.45833333333333331</v>
      </c>
      <c r="I124" t="s">
        <v>382</v>
      </c>
      <c r="J124" t="s">
        <v>411</v>
      </c>
      <c r="K124" t="s">
        <v>621</v>
      </c>
      <c r="L124">
        <v>-19.5</v>
      </c>
      <c r="M124" t="s">
        <v>423</v>
      </c>
      <c r="N124" t="s">
        <v>622</v>
      </c>
      <c r="O124">
        <v>-20</v>
      </c>
      <c r="P124" t="s">
        <v>411</v>
      </c>
      <c r="Q124" t="s">
        <v>388</v>
      </c>
      <c r="R124" t="s">
        <v>389</v>
      </c>
      <c r="S124">
        <v>4</v>
      </c>
      <c r="T124" t="s">
        <v>398</v>
      </c>
      <c r="V124" t="str">
        <f t="shared" si="7"/>
        <v>173</v>
      </c>
      <c r="W124" t="str">
        <f t="shared" si="8"/>
        <v>174</v>
      </c>
      <c r="X124">
        <v>120</v>
      </c>
      <c r="Y124">
        <v>119</v>
      </c>
      <c r="Z124">
        <f t="shared" si="9"/>
        <v>0</v>
      </c>
      <c r="AA124">
        <f t="shared" si="10"/>
        <v>3.9917976760082026E-3</v>
      </c>
      <c r="AB124">
        <f t="shared" si="11"/>
        <v>7.0485110470701103E-3</v>
      </c>
      <c r="AC124">
        <f t="shared" si="12"/>
        <v>9.0355274908556164E-3</v>
      </c>
    </row>
    <row r="125" spans="1:29" x14ac:dyDescent="0.35">
      <c r="A125" t="s">
        <v>2</v>
      </c>
      <c r="B125">
        <v>8</v>
      </c>
      <c r="C125">
        <v>27</v>
      </c>
      <c r="D125" t="s">
        <v>599</v>
      </c>
      <c r="E125">
        <v>2022</v>
      </c>
      <c r="F125" t="s">
        <v>403</v>
      </c>
      <c r="G125" t="s">
        <v>379</v>
      </c>
      <c r="H125" s="3">
        <v>0.45833333333333331</v>
      </c>
      <c r="I125" t="s">
        <v>382</v>
      </c>
      <c r="J125" t="s">
        <v>383</v>
      </c>
      <c r="K125" t="s">
        <v>612</v>
      </c>
      <c r="L125">
        <v>-20</v>
      </c>
      <c r="M125" t="s">
        <v>393</v>
      </c>
      <c r="N125" t="s">
        <v>465</v>
      </c>
      <c r="O125">
        <v>-20</v>
      </c>
      <c r="P125" t="s">
        <v>2</v>
      </c>
      <c r="Q125" t="s">
        <v>623</v>
      </c>
      <c r="V125" t="str">
        <f t="shared" si="7"/>
        <v>183</v>
      </c>
      <c r="W125" t="str">
        <f t="shared" si="8"/>
        <v>183</v>
      </c>
      <c r="X125">
        <v>120</v>
      </c>
      <c r="Y125">
        <v>120</v>
      </c>
      <c r="Z125">
        <f t="shared" si="9"/>
        <v>0</v>
      </c>
      <c r="AA125">
        <f t="shared" si="10"/>
        <v>3.9917976760082026E-3</v>
      </c>
      <c r="AB125">
        <f t="shared" si="11"/>
        <v>0</v>
      </c>
      <c r="AC125">
        <f t="shared" si="12"/>
        <v>0</v>
      </c>
    </row>
    <row r="126" spans="1:29" x14ac:dyDescent="0.35">
      <c r="A126" t="s">
        <v>2</v>
      </c>
      <c r="B126">
        <v>7</v>
      </c>
      <c r="C126">
        <v>27</v>
      </c>
      <c r="D126" t="s">
        <v>599</v>
      </c>
      <c r="E126">
        <v>2022</v>
      </c>
      <c r="F126" t="s">
        <v>403</v>
      </c>
      <c r="G126" t="s">
        <v>379</v>
      </c>
      <c r="H126" s="3">
        <v>0.45833333333333331</v>
      </c>
      <c r="I126" t="s">
        <v>382</v>
      </c>
      <c r="J126" t="s">
        <v>439</v>
      </c>
      <c r="K126" t="s">
        <v>624</v>
      </c>
      <c r="L126">
        <v>-20</v>
      </c>
      <c r="M126" t="s">
        <v>417</v>
      </c>
      <c r="N126" t="s">
        <v>386</v>
      </c>
      <c r="O126">
        <v>-20</v>
      </c>
      <c r="P126" t="s">
        <v>439</v>
      </c>
      <c r="Q126" t="s">
        <v>388</v>
      </c>
      <c r="R126" t="s">
        <v>389</v>
      </c>
      <c r="S126">
        <v>41</v>
      </c>
      <c r="T126" t="s">
        <v>394</v>
      </c>
      <c r="V126" t="str">
        <f t="shared" si="7"/>
        <v>152</v>
      </c>
      <c r="W126" t="str">
        <f t="shared" si="8"/>
        <v>193</v>
      </c>
      <c r="X126">
        <v>120</v>
      </c>
      <c r="Y126">
        <v>120</v>
      </c>
      <c r="Z126">
        <f t="shared" si="9"/>
        <v>1681</v>
      </c>
      <c r="AA126">
        <f t="shared" si="10"/>
        <v>4.9952153110047845E-2</v>
      </c>
      <c r="AB126">
        <f t="shared" si="11"/>
        <v>0.11884057971014493</v>
      </c>
      <c r="AC126">
        <f t="shared" si="12"/>
        <v>0.15234243343444559</v>
      </c>
    </row>
    <row r="127" spans="1:29" x14ac:dyDescent="0.35">
      <c r="A127" t="s">
        <v>2</v>
      </c>
      <c r="B127">
        <v>11</v>
      </c>
      <c r="C127">
        <v>27</v>
      </c>
      <c r="D127" t="s">
        <v>599</v>
      </c>
      <c r="E127">
        <v>2022</v>
      </c>
      <c r="F127" t="s">
        <v>403</v>
      </c>
      <c r="G127" t="s">
        <v>379</v>
      </c>
      <c r="H127" s="3">
        <v>0.45833333333333331</v>
      </c>
      <c r="I127" t="s">
        <v>382</v>
      </c>
      <c r="J127" t="s">
        <v>435</v>
      </c>
      <c r="K127" t="s">
        <v>625</v>
      </c>
      <c r="L127">
        <v>-19.399999999999999</v>
      </c>
      <c r="M127" t="s">
        <v>433</v>
      </c>
      <c r="N127" t="s">
        <v>626</v>
      </c>
      <c r="O127">
        <v>-20</v>
      </c>
      <c r="P127" t="s">
        <v>437</v>
      </c>
      <c r="Q127" t="s">
        <v>438</v>
      </c>
      <c r="R127" t="s">
        <v>388</v>
      </c>
      <c r="S127" t="s">
        <v>389</v>
      </c>
      <c r="T127">
        <v>4</v>
      </c>
      <c r="U127" t="s">
        <v>398</v>
      </c>
      <c r="V127" t="str">
        <f t="shared" si="7"/>
        <v>164</v>
      </c>
      <c r="W127" t="str">
        <f t="shared" si="8"/>
        <v>168</v>
      </c>
      <c r="X127">
        <v>120</v>
      </c>
      <c r="Y127">
        <v>118</v>
      </c>
      <c r="Z127">
        <f t="shared" si="9"/>
        <v>14</v>
      </c>
      <c r="AA127">
        <f t="shared" si="10"/>
        <v>4.3745727956254268E-3</v>
      </c>
      <c r="AB127">
        <f t="shared" si="11"/>
        <v>2.0381526104417642E-2</v>
      </c>
      <c r="AC127">
        <f t="shared" si="12"/>
        <v>2.612719738853311E-2</v>
      </c>
    </row>
    <row r="128" spans="1:29" x14ac:dyDescent="0.35">
      <c r="A128" t="s">
        <v>2</v>
      </c>
      <c r="B128">
        <v>10</v>
      </c>
      <c r="C128">
        <v>27</v>
      </c>
      <c r="D128" t="s">
        <v>599</v>
      </c>
      <c r="E128">
        <v>2022</v>
      </c>
      <c r="F128" t="s">
        <v>403</v>
      </c>
      <c r="G128" t="s">
        <v>379</v>
      </c>
      <c r="H128" s="3">
        <v>0.45833333333333331</v>
      </c>
      <c r="I128" t="s">
        <v>382</v>
      </c>
      <c r="J128" t="s">
        <v>449</v>
      </c>
      <c r="K128" t="s">
        <v>627</v>
      </c>
      <c r="L128">
        <v>-20</v>
      </c>
      <c r="M128" t="s">
        <v>430</v>
      </c>
      <c r="N128">
        <v>192</v>
      </c>
      <c r="O128">
        <v>-18.5</v>
      </c>
      <c r="P128" t="s">
        <v>449</v>
      </c>
      <c r="Q128" t="s">
        <v>529</v>
      </c>
      <c r="R128" t="s">
        <v>388</v>
      </c>
      <c r="S128" t="s">
        <v>389</v>
      </c>
      <c r="T128">
        <v>31</v>
      </c>
      <c r="U128" t="s">
        <v>394</v>
      </c>
      <c r="V128">
        <v>192</v>
      </c>
      <c r="W128" t="str">
        <f t="shared" si="8"/>
        <v>223</v>
      </c>
      <c r="X128">
        <v>113</v>
      </c>
      <c r="Y128">
        <v>120</v>
      </c>
      <c r="Z128">
        <f t="shared" si="9"/>
        <v>954</v>
      </c>
      <c r="AA128">
        <f t="shared" si="10"/>
        <v>3.007518796992481E-2</v>
      </c>
      <c r="AB128">
        <f t="shared" si="11"/>
        <v>0.10386546184738957</v>
      </c>
      <c r="AC128">
        <f t="shared" si="12"/>
        <v>0.13314574235683518</v>
      </c>
    </row>
    <row r="129" spans="1:29" x14ac:dyDescent="0.35">
      <c r="A129" t="s">
        <v>2</v>
      </c>
      <c r="B129">
        <v>6</v>
      </c>
      <c r="C129">
        <v>26</v>
      </c>
      <c r="D129" t="s">
        <v>599</v>
      </c>
      <c r="E129">
        <v>2022</v>
      </c>
      <c r="F129" t="s">
        <v>407</v>
      </c>
      <c r="G129" t="s">
        <v>379</v>
      </c>
      <c r="H129" s="3">
        <v>0.47916666666666669</v>
      </c>
      <c r="I129" t="s">
        <v>382</v>
      </c>
      <c r="J129" t="s">
        <v>417</v>
      </c>
      <c r="K129" t="s">
        <v>601</v>
      </c>
      <c r="L129">
        <v>-20</v>
      </c>
      <c r="M129" t="s">
        <v>423</v>
      </c>
      <c r="N129" t="s">
        <v>628</v>
      </c>
      <c r="O129">
        <v>-18.5</v>
      </c>
      <c r="P129" t="s">
        <v>423</v>
      </c>
      <c r="Q129" t="s">
        <v>388</v>
      </c>
      <c r="R129" t="s">
        <v>389</v>
      </c>
      <c r="S129">
        <v>7</v>
      </c>
      <c r="T129" t="s">
        <v>398</v>
      </c>
      <c r="V129" t="str">
        <f t="shared" si="7"/>
        <v>153</v>
      </c>
      <c r="W129" t="str">
        <f t="shared" si="8"/>
        <v>150</v>
      </c>
      <c r="X129">
        <v>113</v>
      </c>
      <c r="Y129">
        <v>120</v>
      </c>
      <c r="Z129">
        <f t="shared" si="9"/>
        <v>2</v>
      </c>
      <c r="AA129">
        <f t="shared" si="10"/>
        <v>4.0464798359535203E-3</v>
      </c>
      <c r="AB129">
        <f t="shared" si="11"/>
        <v>3.9067656765676577E-2</v>
      </c>
      <c r="AC129">
        <f t="shared" si="12"/>
        <v>5.0081057453448138E-2</v>
      </c>
    </row>
    <row r="130" spans="1:29" x14ac:dyDescent="0.35">
      <c r="A130" t="s">
        <v>2</v>
      </c>
      <c r="B130">
        <v>5</v>
      </c>
      <c r="C130">
        <v>26</v>
      </c>
      <c r="D130" t="s">
        <v>599</v>
      </c>
      <c r="E130">
        <v>2022</v>
      </c>
      <c r="F130" t="s">
        <v>407</v>
      </c>
      <c r="G130" t="s">
        <v>379</v>
      </c>
      <c r="H130" s="3">
        <v>0.45833333333333331</v>
      </c>
      <c r="I130" t="s">
        <v>382</v>
      </c>
      <c r="J130" t="s">
        <v>385</v>
      </c>
      <c r="K130">
        <v>130</v>
      </c>
      <c r="L130">
        <v>-17.5</v>
      </c>
      <c r="M130" t="s">
        <v>430</v>
      </c>
      <c r="N130" t="s">
        <v>629</v>
      </c>
      <c r="O130">
        <v>-20</v>
      </c>
      <c r="P130" t="s">
        <v>430</v>
      </c>
      <c r="Q130" t="s">
        <v>388</v>
      </c>
      <c r="R130" t="s">
        <v>389</v>
      </c>
      <c r="S130">
        <v>54</v>
      </c>
      <c r="T130" t="s">
        <v>394</v>
      </c>
      <c r="V130" t="str">
        <f t="shared" si="7"/>
        <v>184</v>
      </c>
      <c r="W130">
        <v>130</v>
      </c>
      <c r="X130">
        <v>120</v>
      </c>
      <c r="Y130">
        <v>107</v>
      </c>
      <c r="Z130">
        <f t="shared" si="9"/>
        <v>2903</v>
      </c>
      <c r="AA130">
        <f t="shared" si="10"/>
        <v>8.3362952836637041E-2</v>
      </c>
      <c r="AB130">
        <f t="shared" si="11"/>
        <v>0.22614118895966032</v>
      </c>
      <c r="AC130">
        <f t="shared" si="12"/>
        <v>0.28989171131527641</v>
      </c>
    </row>
    <row r="131" spans="1:29" x14ac:dyDescent="0.35">
      <c r="A131" t="s">
        <v>2</v>
      </c>
      <c r="B131">
        <v>4</v>
      </c>
      <c r="C131">
        <v>26</v>
      </c>
      <c r="D131" t="s">
        <v>599</v>
      </c>
      <c r="E131">
        <v>2022</v>
      </c>
      <c r="F131" t="s">
        <v>407</v>
      </c>
      <c r="G131" t="s">
        <v>379</v>
      </c>
      <c r="H131" s="3">
        <v>0.45833333333333331</v>
      </c>
      <c r="I131" t="s">
        <v>382</v>
      </c>
      <c r="J131" t="s">
        <v>408</v>
      </c>
      <c r="K131" t="s">
        <v>630</v>
      </c>
      <c r="L131">
        <v>-16</v>
      </c>
      <c r="M131" t="s">
        <v>449</v>
      </c>
      <c r="N131">
        <v>81</v>
      </c>
      <c r="O131">
        <v>-14.2</v>
      </c>
      <c r="P131" t="s">
        <v>456</v>
      </c>
      <c r="Q131" t="s">
        <v>457</v>
      </c>
      <c r="R131" t="s">
        <v>388</v>
      </c>
      <c r="S131" t="s">
        <v>389</v>
      </c>
      <c r="T131">
        <v>125</v>
      </c>
      <c r="U131" t="s">
        <v>394</v>
      </c>
      <c r="V131">
        <v>81</v>
      </c>
      <c r="W131" t="str">
        <f t="shared" ref="W131:W134" si="13">LEFT(K131, SEARCH("/",K131,1)-1)</f>
        <v>207</v>
      </c>
      <c r="X131">
        <v>86</v>
      </c>
      <c r="Y131">
        <v>96</v>
      </c>
      <c r="Z131">
        <f t="shared" ref="Z131:Z134" si="14">(V131-W131)^2+(X131+Y131)-240</f>
        <v>15818</v>
      </c>
      <c r="AA131">
        <f t="shared" ref="AA131:AA134" si="15">(Z131-$Z$137)/($Z$138-$Z$137)</f>
        <v>0.43647300068352701</v>
      </c>
      <c r="AB131">
        <f t="shared" ref="AB131:AB134" si="16">(ABS(V131-W131)/(V131+W131))+(1-(X131+Y131)/240)</f>
        <v>0.6791666666666667</v>
      </c>
      <c r="AC131">
        <f t="shared" ref="AC131:AC134" si="17">(AB131-$AB$137)/($AB$138-$AB$137)</f>
        <v>0.87062771790508608</v>
      </c>
    </row>
    <row r="132" spans="1:29" x14ac:dyDescent="0.35">
      <c r="A132" t="s">
        <v>2</v>
      </c>
      <c r="B132">
        <v>3</v>
      </c>
      <c r="C132">
        <v>26</v>
      </c>
      <c r="D132" t="s">
        <v>599</v>
      </c>
      <c r="E132">
        <v>2022</v>
      </c>
      <c r="F132" t="s">
        <v>407</v>
      </c>
      <c r="G132" t="s">
        <v>379</v>
      </c>
      <c r="H132" s="3">
        <v>0.375</v>
      </c>
      <c r="I132" t="s">
        <v>382</v>
      </c>
      <c r="J132" t="s">
        <v>441</v>
      </c>
      <c r="K132" t="s">
        <v>631</v>
      </c>
      <c r="L132">
        <v>-20</v>
      </c>
      <c r="M132" t="s">
        <v>439</v>
      </c>
      <c r="N132" t="s">
        <v>632</v>
      </c>
      <c r="O132">
        <v>-20</v>
      </c>
      <c r="P132" t="s">
        <v>441</v>
      </c>
      <c r="Q132" t="s">
        <v>388</v>
      </c>
      <c r="R132" t="s">
        <v>389</v>
      </c>
      <c r="S132">
        <v>30</v>
      </c>
      <c r="T132" t="s">
        <v>394</v>
      </c>
      <c r="V132" t="str">
        <f t="shared" ref="V132:V134" si="18">LEFT(N132, SEARCH("/",N132,1)-1)</f>
        <v>199</v>
      </c>
      <c r="W132" t="str">
        <f t="shared" si="13"/>
        <v>229</v>
      </c>
      <c r="X132">
        <v>120</v>
      </c>
      <c r="Y132">
        <v>120</v>
      </c>
      <c r="Z132">
        <f t="shared" si="14"/>
        <v>900</v>
      </c>
      <c r="AA132">
        <f t="shared" si="15"/>
        <v>2.8598769651401231E-2</v>
      </c>
      <c r="AB132">
        <f t="shared" si="16"/>
        <v>7.0093457943925228E-2</v>
      </c>
      <c r="AC132">
        <f t="shared" si="17"/>
        <v>8.9853213246325031E-2</v>
      </c>
    </row>
    <row r="133" spans="1:29" x14ac:dyDescent="0.35">
      <c r="A133" t="s">
        <v>2</v>
      </c>
      <c r="B133">
        <v>2</v>
      </c>
      <c r="C133">
        <v>25</v>
      </c>
      <c r="D133" t="s">
        <v>599</v>
      </c>
      <c r="E133">
        <v>2022</v>
      </c>
      <c r="F133" t="s">
        <v>410</v>
      </c>
      <c r="G133" t="s">
        <v>379</v>
      </c>
      <c r="H133" s="3">
        <v>0.47916666666666669</v>
      </c>
      <c r="I133" t="s">
        <v>382</v>
      </c>
      <c r="J133" t="s">
        <v>422</v>
      </c>
      <c r="K133" t="s">
        <v>566</v>
      </c>
      <c r="L133">
        <v>-20</v>
      </c>
      <c r="M133" t="s">
        <v>393</v>
      </c>
      <c r="N133" t="s">
        <v>633</v>
      </c>
      <c r="O133">
        <v>-19.100000000000001</v>
      </c>
      <c r="P133" t="s">
        <v>402</v>
      </c>
      <c r="Q133" t="s">
        <v>388</v>
      </c>
      <c r="R133" t="s">
        <v>389</v>
      </c>
      <c r="S133">
        <v>8</v>
      </c>
      <c r="T133" t="s">
        <v>398</v>
      </c>
      <c r="V133" t="str">
        <f t="shared" si="18"/>
        <v>166</v>
      </c>
      <c r="W133" t="str">
        <f t="shared" si="13"/>
        <v>162</v>
      </c>
      <c r="X133">
        <v>115</v>
      </c>
      <c r="Y133">
        <v>120</v>
      </c>
      <c r="Z133">
        <f t="shared" si="14"/>
        <v>11</v>
      </c>
      <c r="AA133">
        <f t="shared" si="15"/>
        <v>4.2925495557074502E-3</v>
      </c>
      <c r="AB133">
        <f t="shared" si="16"/>
        <v>3.3028455284552879E-2</v>
      </c>
      <c r="AC133">
        <f t="shared" si="17"/>
        <v>4.2339369791882873E-2</v>
      </c>
    </row>
    <row r="134" spans="1:29" x14ac:dyDescent="0.35">
      <c r="A134" t="s">
        <v>2</v>
      </c>
      <c r="B134">
        <v>1</v>
      </c>
      <c r="C134">
        <v>25</v>
      </c>
      <c r="D134" t="s">
        <v>599</v>
      </c>
      <c r="E134">
        <v>2022</v>
      </c>
      <c r="F134" t="s">
        <v>410</v>
      </c>
      <c r="G134" t="s">
        <v>379</v>
      </c>
      <c r="H134" s="3">
        <v>0.45833333333333331</v>
      </c>
      <c r="I134" t="s">
        <v>382</v>
      </c>
      <c r="J134" t="s">
        <v>393</v>
      </c>
      <c r="K134" t="s">
        <v>634</v>
      </c>
      <c r="L134">
        <v>-18.100000000000001</v>
      </c>
      <c r="M134" t="s">
        <v>433</v>
      </c>
      <c r="N134" t="s">
        <v>635</v>
      </c>
      <c r="O134">
        <v>-20</v>
      </c>
      <c r="P134" t="s">
        <v>393</v>
      </c>
      <c r="Q134" t="s">
        <v>414</v>
      </c>
      <c r="R134" t="s">
        <v>388</v>
      </c>
      <c r="S134" t="s">
        <v>389</v>
      </c>
      <c r="T134">
        <v>7</v>
      </c>
      <c r="U134" t="s">
        <v>398</v>
      </c>
      <c r="V134" t="str">
        <f t="shared" si="18"/>
        <v>172</v>
      </c>
      <c r="W134" t="str">
        <f t="shared" si="13"/>
        <v>175</v>
      </c>
      <c r="X134">
        <v>120</v>
      </c>
      <c r="Y134">
        <v>109</v>
      </c>
      <c r="Z134">
        <f t="shared" si="14"/>
        <v>-2</v>
      </c>
      <c r="AA134">
        <f t="shared" si="15"/>
        <v>3.9371155160628848E-3</v>
      </c>
      <c r="AB134">
        <f t="shared" si="16"/>
        <v>5.4478866474543655E-2</v>
      </c>
      <c r="AC134">
        <f t="shared" si="17"/>
        <v>6.983677721637474E-2</v>
      </c>
    </row>
    <row r="137" spans="1:29" x14ac:dyDescent="0.35">
      <c r="Y137" t="s">
        <v>663</v>
      </c>
      <c r="Z137">
        <f>MIN(Z2:Z134)</f>
        <v>-146</v>
      </c>
      <c r="AB137">
        <f>MIN(AB2:AB134)</f>
        <v>0</v>
      </c>
    </row>
    <row r="138" spans="1:29" x14ac:dyDescent="0.35">
      <c r="Y138" t="s">
        <v>664</v>
      </c>
      <c r="Z138">
        <f>MAX(Z2:Z134)</f>
        <v>36429</v>
      </c>
      <c r="AB138">
        <f>MAX(AB2:AB134)</f>
        <v>0.7800884955752212</v>
      </c>
    </row>
    <row r="139" spans="1:29" x14ac:dyDescent="0.35">
      <c r="Y139" t="s">
        <v>154</v>
      </c>
      <c r="Z139">
        <f>AVERAGE(Z2:Z134)</f>
        <v>1472.5826771653544</v>
      </c>
      <c r="AA139">
        <f>AVERAGE(AA2:AA134)</f>
        <v>4.4253798418738333E-2</v>
      </c>
      <c r="AB139">
        <f>AVERAGE(AB2:AB134)</f>
        <v>0.13744200427026426</v>
      </c>
      <c r="AC139">
        <f>AVERAGE(AC2:AC134)</f>
        <v>0.16823939058786178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19A9-5E8B-468C-B251-4D891CF1E809}">
  <dimension ref="A1:K38"/>
  <sheetViews>
    <sheetView topLeftCell="B1" workbookViewId="0">
      <selection activeCell="H42" sqref="H42"/>
    </sheetView>
  </sheetViews>
  <sheetFormatPr defaultRowHeight="14.5" x14ac:dyDescent="0.35"/>
  <cols>
    <col min="1" max="1" width="9.453125" bestFit="1" customWidth="1"/>
    <col min="2" max="2" width="23.36328125" bestFit="1" customWidth="1"/>
    <col min="3" max="3" width="46.6328125" bestFit="1" customWidth="1"/>
    <col min="8" max="8" width="16.54296875" bestFit="1" customWidth="1"/>
    <col min="9" max="9" width="15.1796875" bestFit="1" customWidth="1"/>
    <col min="11" max="11" width="19.54296875" bestFit="1" customWidth="1"/>
  </cols>
  <sheetData>
    <row r="1" spans="1:11" s="2" customFormat="1" x14ac:dyDescent="0.35">
      <c r="A1" s="2" t="s">
        <v>296</v>
      </c>
      <c r="B1" s="2" t="s">
        <v>297</v>
      </c>
      <c r="C1" s="2" t="s">
        <v>298</v>
      </c>
      <c r="D1" s="2" t="s">
        <v>652</v>
      </c>
      <c r="E1" s="2" t="s">
        <v>653</v>
      </c>
      <c r="F1" s="2" t="s">
        <v>654</v>
      </c>
      <c r="G1" s="2" t="s">
        <v>655</v>
      </c>
      <c r="H1" s="2" t="s">
        <v>656</v>
      </c>
      <c r="I1" s="2" t="s">
        <v>665</v>
      </c>
      <c r="J1" s="2" t="s">
        <v>668</v>
      </c>
      <c r="K1" s="2" t="s">
        <v>669</v>
      </c>
    </row>
    <row r="2" spans="1:11" x14ac:dyDescent="0.35">
      <c r="A2" t="s">
        <v>299</v>
      </c>
      <c r="B2" t="s">
        <v>300</v>
      </c>
      <c r="C2" t="s">
        <v>301</v>
      </c>
      <c r="D2">
        <v>142</v>
      </c>
      <c r="E2">
        <v>133</v>
      </c>
      <c r="F2">
        <v>120</v>
      </c>
      <c r="G2">
        <v>120</v>
      </c>
      <c r="H2">
        <f>(D2-E2)^2+(F2+G2)-240</f>
        <v>81</v>
      </c>
      <c r="I2">
        <f>(H2-$H$37)/($H$36-$H$37)</f>
        <v>7.7691453940066596E-3</v>
      </c>
      <c r="J2">
        <f>(ABS(D2-E2)/(D2+E2))+(1-(F2+G2)/240)</f>
        <v>3.272727272727273E-2</v>
      </c>
      <c r="K2">
        <f>(J2-$J$37)/($J$36-$J$37)</f>
        <v>8.8406139315230226E-2</v>
      </c>
    </row>
    <row r="3" spans="1:11" x14ac:dyDescent="0.35">
      <c r="A3" t="s">
        <v>302</v>
      </c>
      <c r="B3" t="s">
        <v>300</v>
      </c>
      <c r="C3" t="s">
        <v>303</v>
      </c>
      <c r="D3">
        <v>175</v>
      </c>
      <c r="E3">
        <v>154</v>
      </c>
      <c r="F3">
        <v>120</v>
      </c>
      <c r="G3">
        <v>120</v>
      </c>
      <c r="H3">
        <f t="shared" ref="H3:H34" si="0">(D3-E3)^2+(F3+G3)-240</f>
        <v>441</v>
      </c>
      <c r="I3">
        <f t="shared" ref="I3:I34" si="1">(H3-$H$37)/($H$36-$H$37)</f>
        <v>3.2741398446170925E-2</v>
      </c>
      <c r="J3">
        <f t="shared" ref="J3:J34" si="2">(ABS(D3-E3)/(D3+E3))+(1-(F3+G3)/240)</f>
        <v>6.3829787234042548E-2</v>
      </c>
      <c r="K3">
        <f t="shared" ref="K3:K34" si="3">(J3-$J$37)/($J$36-$J$37)</f>
        <v>0.17242332135949154</v>
      </c>
    </row>
    <row r="4" spans="1:11" x14ac:dyDescent="0.35">
      <c r="A4" t="s">
        <v>304</v>
      </c>
      <c r="B4" t="s">
        <v>305</v>
      </c>
      <c r="C4" t="s">
        <v>306</v>
      </c>
      <c r="D4">
        <v>255</v>
      </c>
      <c r="E4">
        <v>135</v>
      </c>
      <c r="F4">
        <v>120</v>
      </c>
      <c r="G4">
        <v>105</v>
      </c>
      <c r="H4">
        <f t="shared" si="0"/>
        <v>14385</v>
      </c>
      <c r="I4">
        <f t="shared" si="1"/>
        <v>1</v>
      </c>
      <c r="J4">
        <f t="shared" si="2"/>
        <v>0.37019230769230771</v>
      </c>
      <c r="K4">
        <f t="shared" si="3"/>
        <v>1</v>
      </c>
    </row>
    <row r="5" spans="1:11" x14ac:dyDescent="0.35">
      <c r="A5" t="s">
        <v>307</v>
      </c>
      <c r="B5" t="s">
        <v>305</v>
      </c>
      <c r="C5" t="s">
        <v>308</v>
      </c>
      <c r="D5">
        <v>122</v>
      </c>
      <c r="E5">
        <v>125</v>
      </c>
      <c r="F5">
        <v>116</v>
      </c>
      <c r="G5">
        <v>101</v>
      </c>
      <c r="H5">
        <f t="shared" si="0"/>
        <v>-14</v>
      </c>
      <c r="I5">
        <f t="shared" si="1"/>
        <v>1.1792452830188679E-3</v>
      </c>
      <c r="J5">
        <f t="shared" si="2"/>
        <v>0.10797908232118758</v>
      </c>
      <c r="K5">
        <f t="shared" si="3"/>
        <v>0.29168375484164955</v>
      </c>
    </row>
    <row r="6" spans="1:11" x14ac:dyDescent="0.35">
      <c r="A6" t="s">
        <v>309</v>
      </c>
      <c r="B6" t="s">
        <v>310</v>
      </c>
      <c r="C6" t="s">
        <v>311</v>
      </c>
      <c r="D6">
        <v>146</v>
      </c>
      <c r="E6">
        <v>147</v>
      </c>
      <c r="F6">
        <v>120</v>
      </c>
      <c r="G6">
        <v>113</v>
      </c>
      <c r="H6">
        <f t="shared" si="0"/>
        <v>-6</v>
      </c>
      <c r="I6">
        <f t="shared" si="1"/>
        <v>1.7341842397336294E-3</v>
      </c>
      <c r="J6">
        <f t="shared" si="2"/>
        <v>3.2579635949943127E-2</v>
      </c>
      <c r="K6">
        <f t="shared" si="3"/>
        <v>8.8007328280365851E-2</v>
      </c>
    </row>
    <row r="7" spans="1:11" x14ac:dyDescent="0.35">
      <c r="A7" t="s">
        <v>312</v>
      </c>
      <c r="B7" t="s">
        <v>310</v>
      </c>
      <c r="C7" t="s">
        <v>313</v>
      </c>
      <c r="D7">
        <v>161</v>
      </c>
      <c r="E7">
        <v>146</v>
      </c>
      <c r="F7">
        <v>120</v>
      </c>
      <c r="G7">
        <v>120</v>
      </c>
      <c r="H7">
        <f t="shared" si="0"/>
        <v>225</v>
      </c>
      <c r="I7">
        <f t="shared" si="1"/>
        <v>1.7758046614872364E-2</v>
      </c>
      <c r="J7">
        <f t="shared" si="2"/>
        <v>4.8859934853420196E-2</v>
      </c>
      <c r="K7">
        <f t="shared" si="3"/>
        <v>0.13198527856508313</v>
      </c>
    </row>
    <row r="8" spans="1:11" x14ac:dyDescent="0.35">
      <c r="A8" t="s">
        <v>314</v>
      </c>
      <c r="B8" t="s">
        <v>315</v>
      </c>
      <c r="C8" t="s">
        <v>316</v>
      </c>
      <c r="D8">
        <v>157</v>
      </c>
      <c r="E8">
        <v>152</v>
      </c>
      <c r="F8">
        <v>120</v>
      </c>
      <c r="G8">
        <v>120</v>
      </c>
      <c r="H8">
        <f t="shared" si="0"/>
        <v>25</v>
      </c>
      <c r="I8">
        <f t="shared" si="1"/>
        <v>3.8845726970033298E-3</v>
      </c>
      <c r="J8">
        <f t="shared" si="2"/>
        <v>1.6181229773462782E-2</v>
      </c>
      <c r="K8">
        <f t="shared" si="3"/>
        <v>4.3710334972470892E-2</v>
      </c>
    </row>
    <row r="9" spans="1:11" x14ac:dyDescent="0.35">
      <c r="A9" t="s">
        <v>317</v>
      </c>
      <c r="B9" t="s">
        <v>315</v>
      </c>
      <c r="C9" t="s">
        <v>318</v>
      </c>
      <c r="D9">
        <v>166</v>
      </c>
      <c r="E9">
        <v>168</v>
      </c>
      <c r="F9">
        <v>120</v>
      </c>
      <c r="G9">
        <v>116</v>
      </c>
      <c r="H9">
        <f t="shared" si="0"/>
        <v>0</v>
      </c>
      <c r="I9">
        <f t="shared" si="1"/>
        <v>2.1503884572697004E-3</v>
      </c>
      <c r="J9">
        <f t="shared" si="2"/>
        <v>2.2654690618762525E-2</v>
      </c>
      <c r="K9">
        <f t="shared" si="3"/>
        <v>6.1197086346787076E-2</v>
      </c>
    </row>
    <row r="10" spans="1:11" x14ac:dyDescent="0.35">
      <c r="A10" t="s">
        <v>319</v>
      </c>
      <c r="B10" t="s">
        <v>320</v>
      </c>
      <c r="C10" t="s">
        <v>321</v>
      </c>
      <c r="D10">
        <v>158</v>
      </c>
      <c r="E10">
        <v>131</v>
      </c>
      <c r="F10">
        <v>120</v>
      </c>
      <c r="G10">
        <v>120</v>
      </c>
      <c r="H10">
        <f t="shared" si="0"/>
        <v>729</v>
      </c>
      <c r="I10">
        <f t="shared" si="1"/>
        <v>5.2719200887902329E-2</v>
      </c>
      <c r="J10">
        <f t="shared" si="2"/>
        <v>9.3425605536332182E-2</v>
      </c>
      <c r="K10">
        <f t="shared" si="3"/>
        <v>0.25237046690333886</v>
      </c>
    </row>
    <row r="11" spans="1:11" x14ac:dyDescent="0.35">
      <c r="A11" t="s">
        <v>322</v>
      </c>
      <c r="B11" t="s">
        <v>320</v>
      </c>
      <c r="C11" t="s">
        <v>323</v>
      </c>
      <c r="D11">
        <v>151</v>
      </c>
      <c r="E11">
        <v>155</v>
      </c>
      <c r="F11">
        <v>120</v>
      </c>
      <c r="G11">
        <v>106</v>
      </c>
      <c r="H11">
        <f t="shared" si="0"/>
        <v>2</v>
      </c>
      <c r="I11">
        <f t="shared" si="1"/>
        <v>2.2891231964483907E-3</v>
      </c>
      <c r="J11">
        <f t="shared" si="2"/>
        <v>7.1405228758169945E-2</v>
      </c>
      <c r="K11">
        <f t="shared" si="3"/>
        <v>0.19288685171038114</v>
      </c>
    </row>
    <row r="12" spans="1:11" x14ac:dyDescent="0.35">
      <c r="A12" t="s">
        <v>324</v>
      </c>
      <c r="B12" t="s">
        <v>325</v>
      </c>
      <c r="C12" t="s">
        <v>326</v>
      </c>
      <c r="D12">
        <v>138</v>
      </c>
      <c r="E12">
        <v>138</v>
      </c>
      <c r="F12">
        <v>120</v>
      </c>
      <c r="G12">
        <v>120</v>
      </c>
      <c r="H12">
        <f t="shared" si="0"/>
        <v>0</v>
      </c>
      <c r="I12">
        <f t="shared" si="1"/>
        <v>2.1503884572697004E-3</v>
      </c>
      <c r="J12">
        <f t="shared" si="2"/>
        <v>0</v>
      </c>
      <c r="K12">
        <f t="shared" si="3"/>
        <v>0</v>
      </c>
    </row>
    <row r="13" spans="1:11" x14ac:dyDescent="0.35">
      <c r="A13" t="s">
        <v>327</v>
      </c>
      <c r="B13" t="s">
        <v>325</v>
      </c>
      <c r="C13" t="s">
        <v>328</v>
      </c>
      <c r="D13">
        <v>166</v>
      </c>
      <c r="E13">
        <v>169</v>
      </c>
      <c r="F13">
        <v>120</v>
      </c>
      <c r="G13">
        <v>106</v>
      </c>
      <c r="H13">
        <f t="shared" si="0"/>
        <v>-5</v>
      </c>
      <c r="I13">
        <f t="shared" si="1"/>
        <v>1.8035516093229745E-3</v>
      </c>
      <c r="J13">
        <f t="shared" si="2"/>
        <v>6.7288557213930358E-2</v>
      </c>
      <c r="K13">
        <f t="shared" si="3"/>
        <v>0.18176649221425342</v>
      </c>
    </row>
    <row r="14" spans="1:11" x14ac:dyDescent="0.35">
      <c r="A14" t="s">
        <v>329</v>
      </c>
      <c r="B14" t="s">
        <v>330</v>
      </c>
      <c r="C14" t="s">
        <v>331</v>
      </c>
      <c r="D14">
        <v>149</v>
      </c>
      <c r="E14">
        <v>98</v>
      </c>
      <c r="F14">
        <v>120</v>
      </c>
      <c r="G14">
        <v>101</v>
      </c>
      <c r="H14">
        <f t="shared" si="0"/>
        <v>2582</v>
      </c>
      <c r="I14">
        <f t="shared" si="1"/>
        <v>0.18125693673695895</v>
      </c>
      <c r="J14">
        <f t="shared" si="2"/>
        <v>0.28564439946018899</v>
      </c>
      <c r="K14">
        <f t="shared" si="3"/>
        <v>0.77161084529505597</v>
      </c>
    </row>
    <row r="15" spans="1:11" x14ac:dyDescent="0.35">
      <c r="A15" t="s">
        <v>332</v>
      </c>
      <c r="B15" t="s">
        <v>330</v>
      </c>
      <c r="C15" t="s">
        <v>333</v>
      </c>
      <c r="D15">
        <v>160</v>
      </c>
      <c r="E15">
        <v>163</v>
      </c>
      <c r="F15">
        <v>120</v>
      </c>
      <c r="G15">
        <v>120</v>
      </c>
      <c r="H15">
        <f t="shared" si="0"/>
        <v>9</v>
      </c>
      <c r="I15">
        <f t="shared" si="1"/>
        <v>2.7746947835738068E-3</v>
      </c>
      <c r="J15">
        <f t="shared" si="2"/>
        <v>9.2879256965944269E-3</v>
      </c>
      <c r="K15">
        <f t="shared" si="3"/>
        <v>2.5089461621969358E-2</v>
      </c>
    </row>
    <row r="16" spans="1:11" x14ac:dyDescent="0.35">
      <c r="A16" t="s">
        <v>334</v>
      </c>
      <c r="B16" t="s">
        <v>335</v>
      </c>
      <c r="C16" t="s">
        <v>336</v>
      </c>
      <c r="D16">
        <v>224</v>
      </c>
      <c r="E16">
        <v>124</v>
      </c>
      <c r="F16">
        <v>120</v>
      </c>
      <c r="G16">
        <v>101</v>
      </c>
      <c r="H16">
        <f t="shared" si="0"/>
        <v>9981</v>
      </c>
      <c r="I16">
        <f t="shared" si="1"/>
        <v>0.69450610432852389</v>
      </c>
      <c r="J16">
        <f t="shared" si="2"/>
        <v>0.36652298850574716</v>
      </c>
      <c r="K16">
        <f t="shared" si="3"/>
        <v>0.99008807284669353</v>
      </c>
    </row>
    <row r="17" spans="1:11" x14ac:dyDescent="0.35">
      <c r="A17" t="s">
        <v>337</v>
      </c>
      <c r="B17" t="s">
        <v>335</v>
      </c>
      <c r="C17" t="s">
        <v>338</v>
      </c>
      <c r="D17">
        <v>130</v>
      </c>
      <c r="E17">
        <v>136</v>
      </c>
      <c r="F17">
        <v>120</v>
      </c>
      <c r="G17">
        <v>86</v>
      </c>
      <c r="H17">
        <f t="shared" si="0"/>
        <v>2</v>
      </c>
      <c r="I17">
        <f t="shared" si="1"/>
        <v>2.2891231964483907E-3</v>
      </c>
      <c r="J17">
        <f t="shared" si="2"/>
        <v>0.16422305764411033</v>
      </c>
      <c r="K17">
        <f t="shared" si="3"/>
        <v>0.44361553233733697</v>
      </c>
    </row>
    <row r="18" spans="1:11" x14ac:dyDescent="0.35">
      <c r="A18" t="s">
        <v>339</v>
      </c>
      <c r="B18" t="s">
        <v>340</v>
      </c>
      <c r="C18" t="s">
        <v>341</v>
      </c>
      <c r="D18">
        <v>118</v>
      </c>
      <c r="E18">
        <v>121</v>
      </c>
      <c r="F18">
        <v>117</v>
      </c>
      <c r="G18">
        <v>94</v>
      </c>
      <c r="H18">
        <f t="shared" si="0"/>
        <v>-20</v>
      </c>
      <c r="I18">
        <f t="shared" si="1"/>
        <v>7.6304106548279692E-4</v>
      </c>
      <c r="J18">
        <f t="shared" si="2"/>
        <v>0.13338563458856348</v>
      </c>
      <c r="K18">
        <f t="shared" si="3"/>
        <v>0.36031444148598962</v>
      </c>
    </row>
    <row r="19" spans="1:11" x14ac:dyDescent="0.35">
      <c r="A19" t="s">
        <v>342</v>
      </c>
      <c r="B19" t="s">
        <v>340</v>
      </c>
      <c r="C19" t="s">
        <v>343</v>
      </c>
      <c r="D19">
        <v>144</v>
      </c>
      <c r="E19">
        <v>145</v>
      </c>
      <c r="F19">
        <v>120</v>
      </c>
      <c r="G19">
        <v>103</v>
      </c>
      <c r="H19">
        <f t="shared" si="0"/>
        <v>-16</v>
      </c>
      <c r="I19">
        <f t="shared" si="1"/>
        <v>1.0405105438401777E-3</v>
      </c>
      <c r="J19">
        <f t="shared" si="2"/>
        <v>7.4293540945790049E-2</v>
      </c>
      <c r="K19">
        <f t="shared" si="3"/>
        <v>0.20068904567174453</v>
      </c>
    </row>
    <row r="20" spans="1:11" x14ac:dyDescent="0.35">
      <c r="A20" t="s">
        <v>344</v>
      </c>
      <c r="B20" t="s">
        <v>345</v>
      </c>
      <c r="C20" t="s">
        <v>346</v>
      </c>
      <c r="D20">
        <v>167</v>
      </c>
      <c r="E20">
        <v>92</v>
      </c>
      <c r="F20">
        <v>120</v>
      </c>
      <c r="G20">
        <v>110</v>
      </c>
      <c r="H20">
        <f t="shared" si="0"/>
        <v>5615</v>
      </c>
      <c r="I20">
        <f t="shared" si="1"/>
        <v>0.39164816870144287</v>
      </c>
      <c r="J20">
        <f t="shared" si="2"/>
        <v>0.33124195624195618</v>
      </c>
      <c r="K20">
        <f t="shared" si="3"/>
        <v>0.89478346621203741</v>
      </c>
    </row>
    <row r="21" spans="1:11" x14ac:dyDescent="0.35">
      <c r="A21" t="s">
        <v>347</v>
      </c>
      <c r="B21" t="s">
        <v>345</v>
      </c>
      <c r="C21" t="s">
        <v>348</v>
      </c>
      <c r="D21">
        <v>185</v>
      </c>
      <c r="E21">
        <v>140</v>
      </c>
      <c r="F21">
        <v>120</v>
      </c>
      <c r="G21">
        <v>104</v>
      </c>
      <c r="H21">
        <f t="shared" si="0"/>
        <v>2009</v>
      </c>
      <c r="I21">
        <f t="shared" si="1"/>
        <v>0.14150943396226415</v>
      </c>
      <c r="J21">
        <f t="shared" si="2"/>
        <v>0.20512820512820512</v>
      </c>
      <c r="K21">
        <f t="shared" si="3"/>
        <v>0.55411255411255411</v>
      </c>
    </row>
    <row r="22" spans="1:11" x14ac:dyDescent="0.35">
      <c r="A22" t="s">
        <v>349</v>
      </c>
      <c r="B22" t="s">
        <v>350</v>
      </c>
      <c r="C22" t="s">
        <v>351</v>
      </c>
      <c r="D22">
        <v>169</v>
      </c>
      <c r="E22">
        <v>147</v>
      </c>
      <c r="F22">
        <v>120</v>
      </c>
      <c r="G22">
        <v>120</v>
      </c>
      <c r="H22">
        <f t="shared" si="0"/>
        <v>484</v>
      </c>
      <c r="I22">
        <f t="shared" si="1"/>
        <v>3.5724195338512767E-2</v>
      </c>
      <c r="J22">
        <f t="shared" si="2"/>
        <v>6.9620253164556958E-2</v>
      </c>
      <c r="K22">
        <f t="shared" si="3"/>
        <v>0.18806509945750449</v>
      </c>
    </row>
    <row r="23" spans="1:11" x14ac:dyDescent="0.35">
      <c r="A23" t="s">
        <v>352</v>
      </c>
      <c r="B23" t="s">
        <v>350</v>
      </c>
      <c r="C23" t="s">
        <v>353</v>
      </c>
      <c r="D23">
        <v>151</v>
      </c>
      <c r="E23">
        <v>134</v>
      </c>
      <c r="F23">
        <v>120</v>
      </c>
      <c r="G23">
        <v>120</v>
      </c>
      <c r="H23">
        <f t="shared" si="0"/>
        <v>289</v>
      </c>
      <c r="I23">
        <f t="shared" si="1"/>
        <v>2.2197558268590455E-2</v>
      </c>
      <c r="J23">
        <f t="shared" si="2"/>
        <v>5.9649122807017542E-2</v>
      </c>
      <c r="K23">
        <f t="shared" si="3"/>
        <v>0.16113009797220323</v>
      </c>
    </row>
    <row r="24" spans="1:11" x14ac:dyDescent="0.35">
      <c r="A24" t="s">
        <v>354</v>
      </c>
      <c r="B24" t="s">
        <v>355</v>
      </c>
      <c r="C24" t="s">
        <v>356</v>
      </c>
      <c r="D24">
        <v>93</v>
      </c>
      <c r="E24">
        <v>99</v>
      </c>
      <c r="F24">
        <v>120</v>
      </c>
      <c r="G24">
        <v>101</v>
      </c>
      <c r="H24">
        <f t="shared" si="0"/>
        <v>17</v>
      </c>
      <c r="I24">
        <f t="shared" si="1"/>
        <v>3.3296337402885681E-3</v>
      </c>
      <c r="J24">
        <f t="shared" si="2"/>
        <v>0.11041666666666672</v>
      </c>
      <c r="K24">
        <f t="shared" si="3"/>
        <v>0.2982683982683984</v>
      </c>
    </row>
    <row r="25" spans="1:11" x14ac:dyDescent="0.35">
      <c r="A25" t="s">
        <v>357</v>
      </c>
      <c r="B25" t="s">
        <v>355</v>
      </c>
      <c r="C25" t="s">
        <v>358</v>
      </c>
      <c r="D25">
        <v>211</v>
      </c>
      <c r="E25">
        <v>156</v>
      </c>
      <c r="F25">
        <v>120</v>
      </c>
      <c r="G25">
        <v>109</v>
      </c>
      <c r="H25">
        <f t="shared" si="0"/>
        <v>3014</v>
      </c>
      <c r="I25">
        <f t="shared" si="1"/>
        <v>0.21122364039955605</v>
      </c>
      <c r="J25">
        <f t="shared" si="2"/>
        <v>0.19569709355131693</v>
      </c>
      <c r="K25">
        <f t="shared" si="3"/>
        <v>0.52863630465810285</v>
      </c>
    </row>
    <row r="26" spans="1:11" x14ac:dyDescent="0.35">
      <c r="A26" t="s">
        <v>359</v>
      </c>
      <c r="B26" t="s">
        <v>360</v>
      </c>
      <c r="C26" t="s">
        <v>361</v>
      </c>
      <c r="D26">
        <v>175</v>
      </c>
      <c r="E26">
        <v>155</v>
      </c>
      <c r="F26">
        <v>120</v>
      </c>
      <c r="G26">
        <v>114</v>
      </c>
      <c r="H26">
        <f t="shared" si="0"/>
        <v>394</v>
      </c>
      <c r="I26">
        <f t="shared" si="1"/>
        <v>2.9481132075471699E-2</v>
      </c>
      <c r="J26">
        <f t="shared" si="2"/>
        <v>8.560606060606063E-2</v>
      </c>
      <c r="K26">
        <f t="shared" si="3"/>
        <v>0.23124754033844949</v>
      </c>
    </row>
    <row r="27" spans="1:11" x14ac:dyDescent="0.35">
      <c r="A27" t="s">
        <v>362</v>
      </c>
      <c r="B27" t="s">
        <v>360</v>
      </c>
      <c r="C27" t="s">
        <v>363</v>
      </c>
      <c r="D27">
        <v>169</v>
      </c>
      <c r="E27">
        <v>123</v>
      </c>
      <c r="F27">
        <v>120</v>
      </c>
      <c r="G27">
        <v>115</v>
      </c>
      <c r="H27">
        <f t="shared" si="0"/>
        <v>2111</v>
      </c>
      <c r="I27">
        <f t="shared" si="1"/>
        <v>0.14858490566037735</v>
      </c>
      <c r="J27">
        <f t="shared" si="2"/>
        <v>0.17836757990867583</v>
      </c>
      <c r="K27">
        <f t="shared" si="3"/>
        <v>0.48182411196109831</v>
      </c>
    </row>
    <row r="28" spans="1:11" x14ac:dyDescent="0.35">
      <c r="A28" t="s">
        <v>364</v>
      </c>
      <c r="B28" t="s">
        <v>360</v>
      </c>
      <c r="C28" t="s">
        <v>365</v>
      </c>
      <c r="D28">
        <v>159</v>
      </c>
      <c r="E28">
        <v>160</v>
      </c>
      <c r="F28">
        <v>120</v>
      </c>
      <c r="G28">
        <v>88</v>
      </c>
      <c r="H28">
        <f t="shared" si="0"/>
        <v>-31</v>
      </c>
      <c r="I28">
        <f t="shared" si="1"/>
        <v>0</v>
      </c>
      <c r="J28">
        <f t="shared" si="2"/>
        <v>0.13646812957157781</v>
      </c>
      <c r="K28">
        <f t="shared" si="3"/>
        <v>0.36864118118036598</v>
      </c>
    </row>
    <row r="29" spans="1:11" x14ac:dyDescent="0.35">
      <c r="A29" t="s">
        <v>366</v>
      </c>
      <c r="B29" t="s">
        <v>367</v>
      </c>
      <c r="C29" t="s">
        <v>368</v>
      </c>
      <c r="D29">
        <v>190</v>
      </c>
      <c r="E29">
        <v>191</v>
      </c>
      <c r="F29">
        <v>120</v>
      </c>
      <c r="G29">
        <v>113</v>
      </c>
      <c r="H29">
        <f t="shared" si="0"/>
        <v>-6</v>
      </c>
      <c r="I29">
        <f t="shared" si="1"/>
        <v>1.7341842397336294E-3</v>
      </c>
      <c r="J29">
        <f t="shared" si="2"/>
        <v>3.1791338582677173E-2</v>
      </c>
      <c r="K29">
        <f t="shared" si="3"/>
        <v>8.5877901625933131E-2</v>
      </c>
    </row>
    <row r="30" spans="1:11" x14ac:dyDescent="0.35">
      <c r="A30" t="s">
        <v>369</v>
      </c>
      <c r="B30" t="s">
        <v>367</v>
      </c>
      <c r="C30" t="s">
        <v>370</v>
      </c>
      <c r="D30">
        <v>142</v>
      </c>
      <c r="E30">
        <v>128</v>
      </c>
      <c r="F30">
        <v>108</v>
      </c>
      <c r="G30">
        <v>103</v>
      </c>
      <c r="H30">
        <f t="shared" si="0"/>
        <v>167</v>
      </c>
      <c r="I30">
        <f t="shared" si="1"/>
        <v>1.3734739178690345E-2</v>
      </c>
      <c r="J30">
        <f t="shared" si="2"/>
        <v>0.17268518518518519</v>
      </c>
      <c r="K30">
        <f t="shared" si="3"/>
        <v>0.46647426647426649</v>
      </c>
    </row>
    <row r="31" spans="1:11" x14ac:dyDescent="0.35">
      <c r="A31" t="s">
        <v>371</v>
      </c>
      <c r="B31" t="s">
        <v>367</v>
      </c>
      <c r="C31" t="s">
        <v>372</v>
      </c>
      <c r="D31">
        <v>147</v>
      </c>
      <c r="E31">
        <v>150</v>
      </c>
      <c r="F31">
        <v>120</v>
      </c>
      <c r="G31">
        <v>114</v>
      </c>
      <c r="H31">
        <f t="shared" si="0"/>
        <v>3</v>
      </c>
      <c r="I31">
        <f t="shared" si="1"/>
        <v>2.3584905660377358E-3</v>
      </c>
      <c r="J31">
        <f t="shared" si="2"/>
        <v>3.5101010101010126E-2</v>
      </c>
      <c r="K31">
        <f t="shared" si="3"/>
        <v>9.4818313000131244E-2</v>
      </c>
    </row>
    <row r="32" spans="1:11" x14ac:dyDescent="0.35">
      <c r="A32" t="s">
        <v>373</v>
      </c>
      <c r="B32" t="s">
        <v>374</v>
      </c>
      <c r="C32" t="s">
        <v>321</v>
      </c>
      <c r="D32">
        <v>184</v>
      </c>
      <c r="E32">
        <v>205</v>
      </c>
      <c r="F32">
        <v>117</v>
      </c>
      <c r="G32">
        <v>120</v>
      </c>
      <c r="H32">
        <f t="shared" si="0"/>
        <v>438</v>
      </c>
      <c r="I32">
        <f t="shared" si="1"/>
        <v>3.2533296337402887E-2</v>
      </c>
      <c r="J32">
        <f t="shared" si="2"/>
        <v>6.648457583547554E-2</v>
      </c>
      <c r="K32">
        <f t="shared" si="3"/>
        <v>0.17959469836076508</v>
      </c>
    </row>
    <row r="33" spans="1:11" x14ac:dyDescent="0.35">
      <c r="A33" t="s">
        <v>373</v>
      </c>
      <c r="B33" t="s">
        <v>374</v>
      </c>
      <c r="C33" t="s">
        <v>377</v>
      </c>
      <c r="D33">
        <v>178</v>
      </c>
      <c r="E33">
        <v>181</v>
      </c>
      <c r="F33">
        <v>120</v>
      </c>
      <c r="G33">
        <v>107</v>
      </c>
      <c r="H33">
        <f t="shared" si="0"/>
        <v>-4</v>
      </c>
      <c r="I33">
        <f t="shared" si="1"/>
        <v>1.8729189789123196E-3</v>
      </c>
      <c r="J33">
        <f t="shared" si="2"/>
        <v>6.2523212627669481E-2</v>
      </c>
      <c r="K33">
        <f t="shared" si="3"/>
        <v>0.16889387307214612</v>
      </c>
    </row>
    <row r="34" spans="1:11" x14ac:dyDescent="0.35">
      <c r="A34" t="s">
        <v>375</v>
      </c>
      <c r="B34" t="s">
        <v>376</v>
      </c>
      <c r="C34" t="s">
        <v>378</v>
      </c>
      <c r="D34">
        <v>159</v>
      </c>
      <c r="E34">
        <v>160</v>
      </c>
      <c r="F34">
        <v>120</v>
      </c>
      <c r="G34">
        <v>120</v>
      </c>
      <c r="H34">
        <f t="shared" si="0"/>
        <v>1</v>
      </c>
      <c r="I34">
        <f t="shared" si="1"/>
        <v>2.2197558268590455E-3</v>
      </c>
      <c r="J34">
        <f t="shared" si="2"/>
        <v>3.134796238244514E-3</v>
      </c>
      <c r="K34">
        <f t="shared" si="3"/>
        <v>8.468021007205959E-3</v>
      </c>
    </row>
    <row r="36" spans="1:11" x14ac:dyDescent="0.35">
      <c r="G36" t="s">
        <v>664</v>
      </c>
      <c r="H36">
        <f>MAX(H2:H34)</f>
        <v>14385</v>
      </c>
      <c r="J36">
        <f>MAX(J2:J34)</f>
        <v>0.37019230769230771</v>
      </c>
    </row>
    <row r="37" spans="1:11" x14ac:dyDescent="0.35">
      <c r="G37" t="s">
        <v>663</v>
      </c>
      <c r="H37">
        <f>MIN(H2:H34)</f>
        <v>-31</v>
      </c>
      <c r="J37">
        <f>MIN(J2:J34)</f>
        <v>0</v>
      </c>
    </row>
    <row r="38" spans="1:11" x14ac:dyDescent="0.35">
      <c r="G38" t="s">
        <v>154</v>
      </c>
      <c r="H38">
        <f>AVERAGE(H2:H34)</f>
        <v>1300.060606060606</v>
      </c>
      <c r="I38">
        <f>AVERAGE(I2:I34)</f>
        <v>9.2332173006423809E-2</v>
      </c>
      <c r="J38">
        <f>AVERAGE(J2:J34)</f>
        <v>0.11225442623442795</v>
      </c>
      <c r="K38">
        <f>AVERAGE(K2:K34)</f>
        <v>0.30323273580209098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1CCC-0276-477D-A9D3-058083990BC2}">
  <dimension ref="A1:C34"/>
  <sheetViews>
    <sheetView topLeftCell="A10" workbookViewId="0">
      <selection activeCell="B13" sqref="B13"/>
    </sheetView>
  </sheetViews>
  <sheetFormatPr defaultRowHeight="14.5" x14ac:dyDescent="0.35"/>
  <cols>
    <col min="2" max="2" width="23.81640625" bestFit="1" customWidth="1"/>
  </cols>
  <sheetData>
    <row r="1" spans="1:2" s="2" customFormat="1" x14ac:dyDescent="0.35">
      <c r="A1" s="2" t="s">
        <v>657</v>
      </c>
      <c r="B1" s="2" t="s">
        <v>662</v>
      </c>
    </row>
    <row r="2" spans="1:2" x14ac:dyDescent="0.35">
      <c r="A2" t="s">
        <v>658</v>
      </c>
      <c r="B2">
        <v>0.08</v>
      </c>
    </row>
    <row r="3" spans="1:2" x14ac:dyDescent="0.35">
      <c r="A3" t="s">
        <v>659</v>
      </c>
      <c r="B3">
        <v>7.0000000000000007E-2</v>
      </c>
    </row>
    <row r="4" spans="1:2" x14ac:dyDescent="0.35">
      <c r="A4" t="s">
        <v>660</v>
      </c>
      <c r="B4">
        <v>0.04</v>
      </c>
    </row>
    <row r="5" spans="1:2" x14ac:dyDescent="0.35">
      <c r="A5" t="s">
        <v>661</v>
      </c>
      <c r="B5">
        <v>0.09</v>
      </c>
    </row>
    <row r="30" spans="2:3" x14ac:dyDescent="0.35">
      <c r="B30" s="2" t="s">
        <v>657</v>
      </c>
      <c r="C30" s="2" t="s">
        <v>662</v>
      </c>
    </row>
    <row r="31" spans="2:3" x14ac:dyDescent="0.35">
      <c r="B31" t="s">
        <v>658</v>
      </c>
      <c r="C31">
        <v>0.18</v>
      </c>
    </row>
    <row r="32" spans="2:3" x14ac:dyDescent="0.35">
      <c r="B32" t="s">
        <v>659</v>
      </c>
      <c r="C32">
        <v>0.16</v>
      </c>
    </row>
    <row r="33" spans="2:3" x14ac:dyDescent="0.35">
      <c r="B33" t="s">
        <v>660</v>
      </c>
      <c r="C33">
        <v>0.16</v>
      </c>
    </row>
    <row r="34" spans="2:3" x14ac:dyDescent="0.35">
      <c r="B34" t="s">
        <v>661</v>
      </c>
      <c r="C34">
        <v>0.3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IPL</vt:lpstr>
      <vt:lpstr>BBL</vt:lpstr>
      <vt:lpstr>Blast</vt:lpstr>
      <vt:lpstr>CPL</vt:lpstr>
      <vt:lpstr>table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 Jothi Selvaraj</dc:creator>
  <cp:lastModifiedBy>Jagadeesh Jothi Selvaraj (Student)</cp:lastModifiedBy>
  <dcterms:created xsi:type="dcterms:W3CDTF">2022-08-05T13:59:17Z</dcterms:created>
  <dcterms:modified xsi:type="dcterms:W3CDTF">2022-09-19T11:53:06Z</dcterms:modified>
</cp:coreProperties>
</file>