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e/Desktop/"/>
    </mc:Choice>
  </mc:AlternateContent>
  <xr:revisionPtr revIDLastSave="0" documentId="13_ncr:1_{B911906A-8430-9F4D-934C-BFBE3FB3B905}" xr6:coauthVersionLast="47" xr6:coauthVersionMax="47" xr10:uidLastSave="{00000000-0000-0000-0000-000000000000}"/>
  <bookViews>
    <workbookView xWindow="7960" yWindow="500" windowWidth="23040" windowHeight="17500" xr2:uid="{D3882A61-2F3B-6E48-BDBA-B7A45AC2554F}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R3" i="4"/>
  <c r="R4" i="4"/>
  <c r="R5" i="4"/>
  <c r="R6" i="4"/>
  <c r="R7" i="4"/>
  <c r="R8" i="4"/>
  <c r="R9" i="4"/>
  <c r="R10" i="4"/>
  <c r="R11" i="4"/>
  <c r="R12" i="4"/>
  <c r="R13" i="4"/>
  <c r="R14" i="4"/>
  <c r="R2" i="4"/>
  <c r="Q14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N2" i="4"/>
  <c r="O2" i="4"/>
  <c r="P2" i="4"/>
  <c r="Q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2" i="4"/>
  <c r="M2" i="1"/>
  <c r="I14" i="4"/>
  <c r="R3" i="1"/>
  <c r="R4" i="1"/>
  <c r="R5" i="1"/>
  <c r="R6" i="1"/>
  <c r="R7" i="1"/>
  <c r="R8" i="1"/>
  <c r="R9" i="1"/>
  <c r="R10" i="1"/>
  <c r="R11" i="1"/>
  <c r="R12" i="1"/>
  <c r="R13" i="1"/>
  <c r="R14" i="1"/>
  <c r="R2" i="1"/>
  <c r="Q13" i="1"/>
  <c r="Q14" i="1"/>
  <c r="Q1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M13" i="1"/>
  <c r="N13" i="1"/>
  <c r="O13" i="1"/>
  <c r="P13" i="1"/>
  <c r="M14" i="1"/>
  <c r="N14" i="1"/>
  <c r="O14" i="1"/>
  <c r="P14" i="1"/>
  <c r="O2" i="1"/>
  <c r="P2" i="1"/>
  <c r="N2" i="1"/>
  <c r="M3" i="1"/>
  <c r="M4" i="1"/>
  <c r="M5" i="1"/>
  <c r="M6" i="1"/>
  <c r="M7" i="1"/>
  <c r="M8" i="1"/>
  <c r="M9" i="1"/>
  <c r="M10" i="1"/>
  <c r="M11" i="1"/>
  <c r="M12" i="1"/>
  <c r="K14" i="1"/>
  <c r="N2" i="2"/>
  <c r="I2" i="2"/>
  <c r="G2" i="2"/>
  <c r="I3" i="2"/>
  <c r="J3" i="2"/>
  <c r="L3" i="2"/>
  <c r="M3" i="2"/>
  <c r="I4" i="2"/>
  <c r="J4" i="2"/>
  <c r="L4" i="2"/>
  <c r="M4" i="2"/>
  <c r="I5" i="2"/>
  <c r="J5" i="2"/>
  <c r="L5" i="2"/>
  <c r="M5" i="2"/>
  <c r="I6" i="2"/>
  <c r="J6" i="2"/>
  <c r="L6" i="2"/>
  <c r="M6" i="2"/>
  <c r="I7" i="2"/>
  <c r="J7" i="2"/>
  <c r="L7" i="2"/>
  <c r="M7" i="2"/>
  <c r="I8" i="2"/>
  <c r="J8" i="2"/>
  <c r="L8" i="2"/>
  <c r="M8" i="2"/>
  <c r="I9" i="2"/>
  <c r="J9" i="2"/>
  <c r="L9" i="2"/>
  <c r="M9" i="2"/>
  <c r="I10" i="2"/>
  <c r="J10" i="2"/>
  <c r="L10" i="2"/>
  <c r="M10" i="2"/>
  <c r="I11" i="2"/>
  <c r="J11" i="2"/>
  <c r="K11" i="2"/>
  <c r="L11" i="2"/>
  <c r="M11" i="2"/>
  <c r="I12" i="2"/>
  <c r="J12" i="2"/>
  <c r="L12" i="2"/>
  <c r="M12" i="2"/>
  <c r="I13" i="2"/>
  <c r="J13" i="2"/>
  <c r="L13" i="2"/>
  <c r="M13" i="2"/>
  <c r="I14" i="2"/>
  <c r="J14" i="2"/>
  <c r="L14" i="2"/>
  <c r="M14" i="2"/>
  <c r="I15" i="2"/>
  <c r="J15" i="2"/>
  <c r="K15" i="2"/>
  <c r="L15" i="2"/>
  <c r="M15" i="2"/>
  <c r="I16" i="2"/>
  <c r="J16" i="2"/>
  <c r="L16" i="2"/>
  <c r="M16" i="2"/>
  <c r="I17" i="2"/>
  <c r="J17" i="2"/>
  <c r="L17" i="2"/>
  <c r="M17" i="2"/>
  <c r="I18" i="2"/>
  <c r="J18" i="2"/>
  <c r="L18" i="2"/>
  <c r="M18" i="2"/>
  <c r="I19" i="2"/>
  <c r="J19" i="2"/>
  <c r="K19" i="2"/>
  <c r="L19" i="2"/>
  <c r="M19" i="2"/>
  <c r="I20" i="2"/>
  <c r="J20" i="2"/>
  <c r="L20" i="2"/>
  <c r="M20" i="2"/>
  <c r="I21" i="2"/>
  <c r="J21" i="2"/>
  <c r="L21" i="2"/>
  <c r="M21" i="2"/>
  <c r="I22" i="2"/>
  <c r="J22" i="2"/>
  <c r="L22" i="2"/>
  <c r="M22" i="2"/>
  <c r="I23" i="2"/>
  <c r="J23" i="2"/>
  <c r="K23" i="2"/>
  <c r="L23" i="2"/>
  <c r="M23" i="2"/>
  <c r="I24" i="2"/>
  <c r="J24" i="2"/>
  <c r="L24" i="2"/>
  <c r="M24" i="2"/>
  <c r="I25" i="2"/>
  <c r="J25" i="2"/>
  <c r="L25" i="2"/>
  <c r="M25" i="2"/>
  <c r="I26" i="2"/>
  <c r="J26" i="2"/>
  <c r="L26" i="2"/>
  <c r="M26" i="2"/>
  <c r="I27" i="2"/>
  <c r="J27" i="2"/>
  <c r="K27" i="2"/>
  <c r="L27" i="2"/>
  <c r="M27" i="2"/>
  <c r="I28" i="2"/>
  <c r="J28" i="2"/>
  <c r="L28" i="2"/>
  <c r="M28" i="2"/>
  <c r="I29" i="2"/>
  <c r="J29" i="2"/>
  <c r="L29" i="2"/>
  <c r="M29" i="2"/>
  <c r="J2" i="2"/>
  <c r="L2" i="2"/>
  <c r="M2" i="2"/>
  <c r="D3" i="2"/>
  <c r="K3" i="2" s="1"/>
  <c r="D4" i="2"/>
  <c r="K4" i="2" s="1"/>
  <c r="D5" i="2"/>
  <c r="K5" i="2" s="1"/>
  <c r="D6" i="2"/>
  <c r="K6" i="2" s="1"/>
  <c r="D7" i="2"/>
  <c r="K7" i="2" s="1"/>
  <c r="D8" i="2"/>
  <c r="K8" i="2" s="1"/>
  <c r="D9" i="2"/>
  <c r="K9" i="2" s="1"/>
  <c r="D10" i="2"/>
  <c r="K10" i="2" s="1"/>
  <c r="D11" i="2"/>
  <c r="D12" i="2"/>
  <c r="K12" i="2" s="1"/>
  <c r="D13" i="2"/>
  <c r="K13" i="2" s="1"/>
  <c r="D14" i="2"/>
  <c r="K14" i="2" s="1"/>
  <c r="D15" i="2"/>
  <c r="D16" i="2"/>
  <c r="K16" i="2" s="1"/>
  <c r="D17" i="2"/>
  <c r="K17" i="2" s="1"/>
  <c r="D18" i="2"/>
  <c r="K18" i="2" s="1"/>
  <c r="D19" i="2"/>
  <c r="D20" i="2"/>
  <c r="K20" i="2" s="1"/>
  <c r="D21" i="2"/>
  <c r="K21" i="2" s="1"/>
  <c r="D22" i="2"/>
  <c r="K22" i="2" s="1"/>
  <c r="D23" i="2"/>
  <c r="D24" i="2"/>
  <c r="K24" i="2" s="1"/>
  <c r="D25" i="2"/>
  <c r="K25" i="2" s="1"/>
  <c r="D26" i="2"/>
  <c r="K26" i="2" s="1"/>
  <c r="D27" i="2"/>
  <c r="D28" i="2"/>
  <c r="K28" i="2" s="1"/>
  <c r="D29" i="2"/>
  <c r="K29" i="2" s="1"/>
  <c r="G3" i="2"/>
  <c r="N3" i="2" s="1"/>
  <c r="G4" i="2"/>
  <c r="N4" i="2" s="1"/>
  <c r="G5" i="2"/>
  <c r="N5" i="2" s="1"/>
  <c r="G6" i="2"/>
  <c r="N6" i="2" s="1"/>
  <c r="G7" i="2"/>
  <c r="N7" i="2" s="1"/>
  <c r="G8" i="2"/>
  <c r="N8" i="2" s="1"/>
  <c r="G9" i="2"/>
  <c r="N9" i="2" s="1"/>
  <c r="G10" i="2"/>
  <c r="N10" i="2" s="1"/>
  <c r="G11" i="2"/>
  <c r="N11" i="2" s="1"/>
  <c r="G12" i="2"/>
  <c r="N12" i="2" s="1"/>
  <c r="G13" i="2"/>
  <c r="N13" i="2" s="1"/>
  <c r="G14" i="2"/>
  <c r="N14" i="2" s="1"/>
  <c r="G15" i="2"/>
  <c r="N15" i="2" s="1"/>
  <c r="G16" i="2"/>
  <c r="N16" i="2" s="1"/>
  <c r="G17" i="2"/>
  <c r="N17" i="2" s="1"/>
  <c r="G18" i="2"/>
  <c r="N18" i="2" s="1"/>
  <c r="G19" i="2"/>
  <c r="N19" i="2" s="1"/>
  <c r="G20" i="2"/>
  <c r="N20" i="2" s="1"/>
  <c r="G21" i="2"/>
  <c r="N21" i="2" s="1"/>
  <c r="G22" i="2"/>
  <c r="N22" i="2" s="1"/>
  <c r="G23" i="2"/>
  <c r="N23" i="2" s="1"/>
  <c r="G24" i="2"/>
  <c r="N24" i="2" s="1"/>
  <c r="G25" i="2"/>
  <c r="N25" i="2" s="1"/>
  <c r="G26" i="2"/>
  <c r="N26" i="2" s="1"/>
  <c r="G27" i="2"/>
  <c r="N27" i="2" s="1"/>
  <c r="G28" i="2"/>
  <c r="N28" i="2" s="1"/>
  <c r="G29" i="2"/>
  <c r="N29" i="2" s="1"/>
  <c r="D2" i="2"/>
  <c r="K2" i="2" s="1"/>
</calcChain>
</file>

<file path=xl/sharedStrings.xml><?xml version="1.0" encoding="utf-8"?>
<sst xmlns="http://schemas.openxmlformats.org/spreadsheetml/2006/main" count="56" uniqueCount="32">
  <si>
    <t>年份</t>
  </si>
  <si>
    <t>中欧班列开行量（列）</t>
  </si>
  <si>
    <t>去程</t>
  </si>
  <si>
    <t>回程</t>
  </si>
  <si>
    <t>俄乌战争</t>
  </si>
  <si>
    <t>欧盟制裁</t>
  </si>
  <si>
    <t>欧盟与俄罗斯双边贸易额</t>
  </si>
  <si>
    <t>欧盟与中国双边贸易额</t>
  </si>
  <si>
    <t>“一带一路”倡议</t>
  </si>
  <si>
    <t>Year</t>
  </si>
  <si>
    <t>欧盟对中国出口</t>
  </si>
  <si>
    <t>欧盟对中国进口</t>
  </si>
  <si>
    <t>欧盟对俄罗斯出口</t>
  </si>
  <si>
    <t>欧盟对俄罗斯进口</t>
  </si>
  <si>
    <t>中国经济总量（万亿美元）</t>
  </si>
  <si>
    <t>欧盟经济总量（万亿美元）</t>
  </si>
  <si>
    <t>LnY</t>
  </si>
  <si>
    <t>LnX1</t>
  </si>
  <si>
    <t>LnX2</t>
  </si>
  <si>
    <t>LnX3</t>
  </si>
  <si>
    <t>LnX4</t>
  </si>
  <si>
    <t>汇率（1欧元兑换人民币）</t>
  </si>
  <si>
    <t>lnx5</t>
  </si>
  <si>
    <t>世界经济增长率（%）</t>
  </si>
  <si>
    <t>lnx6</t>
  </si>
  <si>
    <t>BL</t>
  </si>
  <si>
    <t>Post</t>
  </si>
  <si>
    <t>Treat</t>
  </si>
  <si>
    <t>BT</t>
  </si>
  <si>
    <t>GDP</t>
  </si>
  <si>
    <t>ER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</si>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</sst>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8989-5962-464E-8DCF-351D0F6C3840}">
  <dimension ref="A1:H27"/>
  <sheetViews>
    <sheetView tabSelected="1" workbookViewId="0">
      <selection activeCell="J7" sqref="J7"/>
    </sheetView>
  </sheetViews>
  <sheetFormatPr baseColWidth="10" defaultRowHeight="16" x14ac:dyDescent="0.2"/>
  <sheetData>
    <row r="1" spans="1:8" ht="17" x14ac:dyDescent="0.2">
      <c r="A1" t="s">
        <v>9</v>
      </c>
      <c r="B1" t="s">
        <v>25</v>
      </c>
      <c r="C1" s="1" t="s">
        <v>26</v>
      </c>
      <c r="D1" t="s">
        <v>28</v>
      </c>
      <c r="E1" t="s">
        <v>29</v>
      </c>
      <c r="F1" t="s">
        <v>30</v>
      </c>
      <c r="G1" t="s">
        <v>27</v>
      </c>
      <c r="H1" t="s">
        <v>31</v>
      </c>
    </row>
    <row r="2" spans="1:8" x14ac:dyDescent="0.2">
      <c r="A2">
        <v>2011</v>
      </c>
      <c r="B2">
        <v>17</v>
      </c>
      <c r="C2" s="1">
        <v>0</v>
      </c>
      <c r="D2" s="1">
        <v>5757.8916099999997</v>
      </c>
      <c r="E2" s="1">
        <v>13.637982373543062</v>
      </c>
      <c r="F2" s="1">
        <v>8.994065035019819</v>
      </c>
      <c r="G2">
        <v>1</v>
      </c>
      <c r="H2">
        <v>3.3271326966227548</v>
      </c>
    </row>
    <row r="3" spans="1:8" x14ac:dyDescent="0.2">
      <c r="A3">
        <v>2012</v>
      </c>
      <c r="B3">
        <v>42</v>
      </c>
      <c r="C3" s="1">
        <v>0</v>
      </c>
      <c r="D3" s="1">
        <v>5373.0178599999999</v>
      </c>
      <c r="E3" s="1">
        <v>12.638197128387096</v>
      </c>
      <c r="F3" s="1">
        <v>8.110013709018272</v>
      </c>
      <c r="G3">
        <v>1</v>
      </c>
      <c r="H3">
        <v>2.7091151583507269</v>
      </c>
    </row>
    <row r="4" spans="1:8" x14ac:dyDescent="0.2">
      <c r="A4">
        <v>2013</v>
      </c>
      <c r="B4">
        <v>80</v>
      </c>
      <c r="C4" s="1">
        <v>0</v>
      </c>
      <c r="D4" s="1">
        <v>5472.07827</v>
      </c>
      <c r="E4" s="1">
        <v>13.196005019503303</v>
      </c>
      <c r="F4" s="1">
        <v>8.2286984260531497</v>
      </c>
      <c r="G4">
        <v>1</v>
      </c>
      <c r="H4">
        <v>2.8682221428291825</v>
      </c>
    </row>
    <row r="5" spans="1:8" x14ac:dyDescent="0.2">
      <c r="A5">
        <v>2014</v>
      </c>
      <c r="B5">
        <v>308</v>
      </c>
      <c r="C5" s="1">
        <v>0</v>
      </c>
      <c r="D5" s="1">
        <v>5918.7480400000004</v>
      </c>
      <c r="E5" s="1">
        <v>13.510511024317148</v>
      </c>
      <c r="F5" s="1">
        <v>8.1615570129077213</v>
      </c>
      <c r="G5">
        <v>1</v>
      </c>
      <c r="H5">
        <v>3.1238699104825969</v>
      </c>
    </row>
    <row r="6" spans="1:8" x14ac:dyDescent="0.2">
      <c r="A6">
        <v>2015</v>
      </c>
      <c r="B6">
        <v>815</v>
      </c>
      <c r="C6" s="1">
        <v>0</v>
      </c>
      <c r="D6" s="1">
        <v>5426.73567</v>
      </c>
      <c r="E6" s="1">
        <v>11.676028077021096</v>
      </c>
      <c r="F6" s="1">
        <v>6.9094789588975303</v>
      </c>
      <c r="G6">
        <v>1</v>
      </c>
      <c r="H6">
        <v>3.1261355877120138</v>
      </c>
    </row>
    <row r="7" spans="1:8" x14ac:dyDescent="0.2">
      <c r="A7">
        <v>2016</v>
      </c>
      <c r="B7">
        <v>1702</v>
      </c>
      <c r="C7" s="1">
        <v>0</v>
      </c>
      <c r="D7" s="1">
        <v>5522.7108699999999</v>
      </c>
      <c r="E7" s="1">
        <v>11.973070933908069</v>
      </c>
      <c r="F7" s="1">
        <v>7.3547931926143537</v>
      </c>
      <c r="G7">
        <v>1</v>
      </c>
      <c r="H7">
        <v>2.8205572850704925</v>
      </c>
    </row>
    <row r="8" spans="1:8" x14ac:dyDescent="0.2">
      <c r="A8">
        <v>2017</v>
      </c>
      <c r="B8">
        <v>3673</v>
      </c>
      <c r="C8" s="1">
        <v>0</v>
      </c>
      <c r="D8" s="1">
        <v>6251.6848300000001</v>
      </c>
      <c r="E8" s="1">
        <v>12.680502706640519</v>
      </c>
      <c r="F8" s="1">
        <v>7.6352383974086733</v>
      </c>
      <c r="G8">
        <v>1</v>
      </c>
      <c r="H8">
        <v>3.4602391178898415</v>
      </c>
    </row>
    <row r="9" spans="1:8" x14ac:dyDescent="0.2">
      <c r="A9">
        <v>2018</v>
      </c>
      <c r="B9">
        <v>6363</v>
      </c>
      <c r="C9" s="1">
        <v>0</v>
      </c>
      <c r="D9" s="1">
        <v>6907.2089599999999</v>
      </c>
      <c r="E9" s="1">
        <v>13.699182177638301</v>
      </c>
      <c r="F9" s="1">
        <v>7.813144465266145</v>
      </c>
      <c r="G9">
        <v>1</v>
      </c>
      <c r="H9">
        <v>3.2866129884791917</v>
      </c>
    </row>
    <row r="10" spans="1:8" x14ac:dyDescent="0.2">
      <c r="A10">
        <v>2019</v>
      </c>
      <c r="B10">
        <v>8225</v>
      </c>
      <c r="C10" s="1">
        <v>0</v>
      </c>
      <c r="D10" s="1">
        <v>6946.0310900000004</v>
      </c>
      <c r="E10" s="1">
        <v>13.419058235305783</v>
      </c>
      <c r="F10" s="1">
        <v>7.7337609225268871</v>
      </c>
      <c r="G10">
        <v>1</v>
      </c>
      <c r="H10">
        <v>2.6422164351932054</v>
      </c>
    </row>
    <row r="11" spans="1:8" x14ac:dyDescent="0.2">
      <c r="A11">
        <v>2020</v>
      </c>
      <c r="B11">
        <v>12406</v>
      </c>
      <c r="C11" s="1">
        <v>0</v>
      </c>
      <c r="D11" s="1">
        <v>7197.3641100000004</v>
      </c>
      <c r="E11" s="1">
        <v>13.09722176930793</v>
      </c>
      <c r="F11" s="1">
        <v>7.8820295239303082</v>
      </c>
      <c r="G11">
        <v>1</v>
      </c>
      <c r="H11">
        <v>-2.9320433440592382</v>
      </c>
    </row>
    <row r="12" spans="1:8" x14ac:dyDescent="0.2">
      <c r="A12">
        <v>2021</v>
      </c>
      <c r="B12">
        <v>15183</v>
      </c>
      <c r="C12" s="1">
        <v>0</v>
      </c>
      <c r="D12" s="1">
        <v>8805.3482800000002</v>
      </c>
      <c r="E12" s="1">
        <v>14.685961531819293</v>
      </c>
      <c r="F12" s="1">
        <v>7.6274629043628988</v>
      </c>
      <c r="G12">
        <v>1</v>
      </c>
      <c r="H12">
        <v>6.2598512844715941</v>
      </c>
    </row>
    <row r="13" spans="1:8" x14ac:dyDescent="0.2">
      <c r="A13">
        <v>2022</v>
      </c>
      <c r="B13">
        <v>16562</v>
      </c>
      <c r="C13" s="1">
        <v>0</v>
      </c>
      <c r="D13" s="1">
        <v>9648.5071000000007</v>
      </c>
      <c r="E13" s="1">
        <v>14.136240266478756</v>
      </c>
      <c r="F13" s="1">
        <v>7.0945551751144569</v>
      </c>
      <c r="G13">
        <v>1</v>
      </c>
      <c r="H13">
        <v>3.0896074644474254</v>
      </c>
    </row>
    <row r="14" spans="1:8" x14ac:dyDescent="0.2">
      <c r="A14">
        <v>2023</v>
      </c>
      <c r="B14">
        <v>17523</v>
      </c>
      <c r="C14" s="1">
        <v>1</v>
      </c>
      <c r="D14" s="1">
        <v>8928.39</v>
      </c>
      <c r="E14" s="1">
        <f>E13*1.005</f>
        <v>14.206921467811149</v>
      </c>
      <c r="F14" s="1">
        <v>7.0342099999999999</v>
      </c>
      <c r="G14">
        <v>1</v>
      </c>
      <c r="H14">
        <v>2.7193333664095434</v>
      </c>
    </row>
    <row r="15" spans="1:8" x14ac:dyDescent="0.2">
      <c r="A15">
        <v>2011</v>
      </c>
      <c r="B15">
        <v>20</v>
      </c>
      <c r="C15" s="1">
        <v>0</v>
      </c>
      <c r="D15">
        <v>249.16396</v>
      </c>
      <c r="E15">
        <v>1926.2646461707116</v>
      </c>
      <c r="F15" s="4">
        <v>22.691590326613838</v>
      </c>
      <c r="G15" s="3">
        <v>0</v>
      </c>
      <c r="H15">
        <v>3.3271326966227548</v>
      </c>
    </row>
    <row r="16" spans="1:8" x14ac:dyDescent="0.2">
      <c r="A16">
        <v>2012</v>
      </c>
      <c r="B16">
        <v>50</v>
      </c>
      <c r="C16" s="1">
        <v>0</v>
      </c>
      <c r="D16">
        <v>256.76684999999998</v>
      </c>
      <c r="E16">
        <v>2079.9856886578923</v>
      </c>
      <c r="F16" s="4">
        <v>23.622407767563658</v>
      </c>
      <c r="G16" s="3">
        <v>0</v>
      </c>
      <c r="H16">
        <v>2.7091151583507269</v>
      </c>
    </row>
    <row r="17" spans="1:8" x14ac:dyDescent="0.2">
      <c r="A17">
        <v>2013</v>
      </c>
      <c r="B17">
        <v>100</v>
      </c>
      <c r="C17" s="1">
        <v>0</v>
      </c>
      <c r="D17">
        <v>285.95961999999997</v>
      </c>
      <c r="E17">
        <v>2366.3460340908855</v>
      </c>
      <c r="F17" s="4">
        <v>24.553760519543346</v>
      </c>
      <c r="G17" s="3">
        <v>0</v>
      </c>
      <c r="H17">
        <v>2.8682221428291825</v>
      </c>
    </row>
    <row r="18" spans="1:8" x14ac:dyDescent="0.2">
      <c r="A18">
        <v>2014</v>
      </c>
      <c r="B18">
        <v>300</v>
      </c>
      <c r="C18" s="1">
        <v>0</v>
      </c>
      <c r="D18">
        <v>224.51670999999999</v>
      </c>
      <c r="E18">
        <v>2214.1561359546927</v>
      </c>
      <c r="F18" s="4">
        <v>29.167996907042831</v>
      </c>
      <c r="G18" s="3">
        <v>0</v>
      </c>
      <c r="H18">
        <v>3.1238699104825969</v>
      </c>
    </row>
    <row r="19" spans="1:8" x14ac:dyDescent="0.2">
      <c r="A19">
        <v>2015</v>
      </c>
      <c r="B19">
        <v>500</v>
      </c>
      <c r="C19" s="1">
        <v>0</v>
      </c>
      <c r="D19">
        <v>142.90188000000001</v>
      </c>
      <c r="E19">
        <v>1843.8840470604177</v>
      </c>
      <c r="F19" s="4">
        <v>35.604775050850279</v>
      </c>
      <c r="G19" s="3">
        <v>0</v>
      </c>
      <c r="H19">
        <v>3.1261355877120138</v>
      </c>
    </row>
    <row r="20" spans="1:8" x14ac:dyDescent="0.2">
      <c r="A20">
        <v>2016</v>
      </c>
      <c r="B20">
        <v>800</v>
      </c>
      <c r="C20" s="1">
        <v>0</v>
      </c>
      <c r="D20">
        <v>130.97399999999999</v>
      </c>
      <c r="E20">
        <v>1372.7832008417115</v>
      </c>
      <c r="F20" s="4">
        <v>51.495393435376585</v>
      </c>
      <c r="G20" s="3">
        <v>0</v>
      </c>
      <c r="H20">
        <v>2.8205572850704925</v>
      </c>
    </row>
    <row r="21" spans="1:8" x14ac:dyDescent="0.2">
      <c r="A21">
        <v>2017</v>
      </c>
      <c r="B21" s="3">
        <v>1200</v>
      </c>
      <c r="C21" s="1">
        <v>0</v>
      </c>
      <c r="D21">
        <v>179.43134000000001</v>
      </c>
      <c r="E21">
        <v>1668.0578882723325</v>
      </c>
      <c r="F21" s="4">
        <v>48.233886057854384</v>
      </c>
      <c r="G21" s="3">
        <v>0</v>
      </c>
      <c r="H21">
        <v>3.4602391178898415</v>
      </c>
    </row>
    <row r="22" spans="1:8" x14ac:dyDescent="0.2">
      <c r="A22">
        <v>2018</v>
      </c>
      <c r="B22" s="3">
        <v>1500</v>
      </c>
      <c r="C22" s="1">
        <v>0</v>
      </c>
      <c r="D22">
        <v>194.44857999999999</v>
      </c>
      <c r="E22">
        <v>1793.3997769048485</v>
      </c>
      <c r="F22" s="4">
        <v>52.102186288813776</v>
      </c>
      <c r="G22" s="3">
        <v>0</v>
      </c>
      <c r="H22">
        <v>3.2866129884791917</v>
      </c>
    </row>
    <row r="23" spans="1:8" x14ac:dyDescent="0.2">
      <c r="A23">
        <v>2019</v>
      </c>
      <c r="B23" s="3">
        <v>2000</v>
      </c>
      <c r="C23" s="1">
        <v>0</v>
      </c>
      <c r="D23">
        <v>215.90956</v>
      </c>
      <c r="E23">
        <v>1816.6718485450051</v>
      </c>
      <c r="F23" s="4">
        <v>55.403297595018387</v>
      </c>
      <c r="G23" s="3">
        <v>0</v>
      </c>
      <c r="H23">
        <v>2.6422164351932054</v>
      </c>
    </row>
    <row r="24" spans="1:8" x14ac:dyDescent="0.2">
      <c r="A24">
        <v>2020</v>
      </c>
      <c r="B24" s="3">
        <v>2500</v>
      </c>
      <c r="C24" s="1">
        <v>0</v>
      </c>
      <c r="D24">
        <v>220.69114999999999</v>
      </c>
      <c r="E24">
        <v>1710.8236586142291</v>
      </c>
      <c r="F24" s="4">
        <v>59.841654878224979</v>
      </c>
      <c r="G24" s="3">
        <v>0</v>
      </c>
      <c r="H24">
        <v>-2.9320433440592382</v>
      </c>
    </row>
    <row r="25" spans="1:8" x14ac:dyDescent="0.2">
      <c r="A25">
        <v>2021</v>
      </c>
      <c r="B25" s="3">
        <v>3000</v>
      </c>
      <c r="C25" s="1">
        <v>0</v>
      </c>
      <c r="D25">
        <v>253.52098000000001</v>
      </c>
      <c r="E25">
        <v>1971.1225536061233</v>
      </c>
      <c r="F25" s="4">
        <v>66.042663849101856</v>
      </c>
      <c r="G25" s="3">
        <v>0</v>
      </c>
      <c r="H25">
        <v>6.2598512844715941</v>
      </c>
    </row>
    <row r="26" spans="1:8" x14ac:dyDescent="0.2">
      <c r="A26">
        <v>2022</v>
      </c>
      <c r="B26" s="3">
        <v>3200</v>
      </c>
      <c r="C26" s="1">
        <v>0</v>
      </c>
      <c r="D26">
        <v>311.74482999999998</v>
      </c>
      <c r="E26">
        <v>2254.9632892549412</v>
      </c>
      <c r="F26" s="4">
        <v>68.302538299496987</v>
      </c>
      <c r="G26" s="3">
        <v>0</v>
      </c>
      <c r="H26">
        <v>3.0896074644474254</v>
      </c>
    </row>
    <row r="27" spans="1:8" x14ac:dyDescent="0.2">
      <c r="A27">
        <v>2023</v>
      </c>
      <c r="B27" s="3">
        <v>3500</v>
      </c>
      <c r="C27" s="1">
        <v>1</v>
      </c>
      <c r="D27">
        <v>410.2</v>
      </c>
      <c r="E27">
        <v>2614.2112108557208</v>
      </c>
      <c r="F27" s="4">
        <v>64.393718452964194</v>
      </c>
      <c r="G27" s="3">
        <v>0</v>
      </c>
      <c r="H27">
        <v>2.7193333664095434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43F1-B60D-AF4D-A41D-0835B28FBD15}">
  <dimension ref="A1:R14"/>
  <sheetViews>
    <sheetView workbookViewId="0">
      <selection activeCell="K2" sqref="K2:K14"/>
    </sheetView>
  </sheetViews>
  <sheetFormatPr baseColWidth="10" defaultRowHeight="16" x14ac:dyDescent="0.2"/>
  <cols>
    <col min="3" max="10" width="10.83203125" style="1"/>
  </cols>
  <sheetData>
    <row r="1" spans="1:18" ht="51" x14ac:dyDescent="0.2">
      <c r="A1" t="s">
        <v>0</v>
      </c>
      <c r="B1" s="1" t="s">
        <v>1</v>
      </c>
      <c r="C1" s="1" t="s">
        <v>4</v>
      </c>
      <c r="D1" s="1" t="s">
        <v>5</v>
      </c>
      <c r="E1" s="1" t="s">
        <v>8</v>
      </c>
      <c r="F1" s="1" t="s">
        <v>6</v>
      </c>
      <c r="G1" s="1" t="s">
        <v>7</v>
      </c>
      <c r="H1" s="1" t="s">
        <v>14</v>
      </c>
      <c r="I1" s="1" t="s">
        <v>15</v>
      </c>
      <c r="J1" s="1" t="s">
        <v>21</v>
      </c>
      <c r="K1" s="1" t="s">
        <v>23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22</v>
      </c>
      <c r="R1" s="1" t="s">
        <v>24</v>
      </c>
    </row>
    <row r="2" spans="1:18" x14ac:dyDescent="0.2">
      <c r="A2">
        <v>2011</v>
      </c>
      <c r="B2">
        <v>17</v>
      </c>
      <c r="C2" s="1">
        <v>0</v>
      </c>
      <c r="D2" s="1">
        <v>0</v>
      </c>
      <c r="E2" s="1">
        <v>0</v>
      </c>
      <c r="F2" s="1">
        <v>4090.3027999999999</v>
      </c>
      <c r="G2" s="1">
        <v>5757.8916099999997</v>
      </c>
      <c r="H2" s="1">
        <v>7.551545703518137</v>
      </c>
      <c r="I2" s="1">
        <v>13.637982373543062</v>
      </c>
      <c r="J2" s="1">
        <v>8.994065035019819</v>
      </c>
      <c r="K2">
        <v>3.3271326966227548</v>
      </c>
      <c r="L2">
        <f>LN(B2)</f>
        <v>2.8332133440562162</v>
      </c>
      <c r="M2">
        <f>LN(F2)</f>
        <v>8.3163742805262775</v>
      </c>
      <c r="N2">
        <f t="shared" ref="N2:Q2" si="0">LN(G2)</f>
        <v>8.6583266467504139</v>
      </c>
      <c r="O2">
        <f t="shared" si="0"/>
        <v>2.021752271249623</v>
      </c>
      <c r="P2">
        <f t="shared" si="0"/>
        <v>2.6128587216458778</v>
      </c>
      <c r="Q2">
        <f t="shared" si="0"/>
        <v>2.1965649192563084</v>
      </c>
      <c r="R2">
        <f>LN(K2)</f>
        <v>1.202110881008849</v>
      </c>
    </row>
    <row r="3" spans="1:18" x14ac:dyDescent="0.2">
      <c r="A3">
        <v>2012</v>
      </c>
      <c r="B3">
        <v>42</v>
      </c>
      <c r="C3" s="1">
        <v>0</v>
      </c>
      <c r="D3" s="1">
        <v>0</v>
      </c>
      <c r="E3" s="1">
        <v>0</v>
      </c>
      <c r="F3" s="1">
        <v>4146.8376799999996</v>
      </c>
      <c r="G3" s="1">
        <v>5373.0178599999999</v>
      </c>
      <c r="H3" s="1">
        <v>8.5321853816964346</v>
      </c>
      <c r="I3" s="1">
        <v>12.638197128387096</v>
      </c>
      <c r="J3" s="1">
        <v>8.110013709018272</v>
      </c>
      <c r="K3">
        <v>2.7091151583507269</v>
      </c>
      <c r="L3">
        <f t="shared" ref="L3:L14" si="1">LN(B3)</f>
        <v>3.7376696182833684</v>
      </c>
      <c r="M3">
        <f t="shared" ref="M3:M14" si="2">LN(F3)</f>
        <v>8.3301013179322236</v>
      </c>
      <c r="N3">
        <f t="shared" ref="N3:N14" si="3">LN(G3)</f>
        <v>8.5891450147508426</v>
      </c>
      <c r="O3">
        <f t="shared" ref="O3:O14" si="4">LN(H3)</f>
        <v>2.1438455281855804</v>
      </c>
      <c r="P3">
        <f t="shared" ref="P3:P14" si="5">LN(I3)</f>
        <v>2.5367237462979086</v>
      </c>
      <c r="Q3">
        <f t="shared" ref="Q3:Q13" si="6">LN(J3)</f>
        <v>2.09309955851039</v>
      </c>
      <c r="R3">
        <f t="shared" ref="R3:R14" si="7">LN(K3)</f>
        <v>0.99662207174198791</v>
      </c>
    </row>
    <row r="4" spans="1:18" x14ac:dyDescent="0.2">
      <c r="A4">
        <v>2013</v>
      </c>
      <c r="B4">
        <v>80</v>
      </c>
      <c r="C4" s="1">
        <v>0</v>
      </c>
      <c r="D4" s="1">
        <v>0</v>
      </c>
      <c r="E4" s="1">
        <v>1</v>
      </c>
      <c r="F4" s="1">
        <v>4134.6796199999999</v>
      </c>
      <c r="G4" s="1">
        <v>5472.07827</v>
      </c>
      <c r="H4" s="1">
        <v>9.5704711118478158</v>
      </c>
      <c r="I4" s="1">
        <v>13.196005019503303</v>
      </c>
      <c r="J4" s="1">
        <v>8.2286984260531497</v>
      </c>
      <c r="K4">
        <v>2.8682221428291825</v>
      </c>
      <c r="L4">
        <f t="shared" si="1"/>
        <v>4.3820266346738812</v>
      </c>
      <c r="M4">
        <f t="shared" si="2"/>
        <v>8.3271651244076903</v>
      </c>
      <c r="N4">
        <f t="shared" si="3"/>
        <v>8.6074137629281591</v>
      </c>
      <c r="O4">
        <f t="shared" si="4"/>
        <v>2.2586824322414829</v>
      </c>
      <c r="P4">
        <f t="shared" si="5"/>
        <v>2.5799141337469313</v>
      </c>
      <c r="Q4">
        <f t="shared" si="6"/>
        <v>2.1076278522491707</v>
      </c>
      <c r="R4">
        <f t="shared" si="7"/>
        <v>1.0536923753965501</v>
      </c>
    </row>
    <row r="5" spans="1:18" x14ac:dyDescent="0.2">
      <c r="A5">
        <v>2014</v>
      </c>
      <c r="B5">
        <v>308</v>
      </c>
      <c r="C5" s="1">
        <v>0</v>
      </c>
      <c r="D5" s="1">
        <v>0</v>
      </c>
      <c r="E5" s="1">
        <v>1</v>
      </c>
      <c r="F5" s="1">
        <v>3674.48083</v>
      </c>
      <c r="G5" s="1">
        <v>5918.7480400000004</v>
      </c>
      <c r="H5" s="1">
        <v>10.475624944290114</v>
      </c>
      <c r="I5" s="1">
        <v>13.510511024317148</v>
      </c>
      <c r="J5" s="1">
        <v>8.1615570129077213</v>
      </c>
      <c r="K5">
        <v>3.1238699104825969</v>
      </c>
      <c r="L5">
        <f t="shared" si="1"/>
        <v>5.730099782973574</v>
      </c>
      <c r="M5">
        <f t="shared" si="2"/>
        <v>8.2091671309189849</v>
      </c>
      <c r="N5">
        <f t="shared" si="3"/>
        <v>8.6858802257833307</v>
      </c>
      <c r="O5">
        <f t="shared" si="4"/>
        <v>2.349051124581337</v>
      </c>
      <c r="P5">
        <f t="shared" si="5"/>
        <v>2.6034679768908702</v>
      </c>
      <c r="Q5">
        <f t="shared" si="6"/>
        <v>2.0994349611793837</v>
      </c>
      <c r="R5">
        <f t="shared" si="7"/>
        <v>1.1390725891393889</v>
      </c>
    </row>
    <row r="6" spans="1:18" x14ac:dyDescent="0.2">
      <c r="A6">
        <v>2015</v>
      </c>
      <c r="B6">
        <v>815</v>
      </c>
      <c r="C6" s="1">
        <v>0</v>
      </c>
      <c r="D6" s="1">
        <v>0</v>
      </c>
      <c r="E6" s="1">
        <v>1</v>
      </c>
      <c r="F6" s="1">
        <v>2249.8720400000002</v>
      </c>
      <c r="G6" s="1">
        <v>5426.73567</v>
      </c>
      <c r="H6" s="1">
        <v>11.06157261859475</v>
      </c>
      <c r="I6" s="1">
        <v>11.676028077021096</v>
      </c>
      <c r="J6" s="1">
        <v>6.9094789588975303</v>
      </c>
      <c r="K6">
        <v>3.1261355877120138</v>
      </c>
      <c r="L6">
        <f t="shared" si="1"/>
        <v>6.7031881132408628</v>
      </c>
      <c r="M6">
        <f t="shared" si="2"/>
        <v>7.7186286224701322</v>
      </c>
      <c r="N6">
        <f t="shared" si="3"/>
        <v>8.5990930664095444</v>
      </c>
      <c r="O6">
        <f t="shared" si="4"/>
        <v>2.4034771757325459</v>
      </c>
      <c r="P6">
        <f t="shared" si="5"/>
        <v>2.457537857667043</v>
      </c>
      <c r="Q6">
        <f t="shared" si="6"/>
        <v>1.93289423101435</v>
      </c>
      <c r="R6">
        <f t="shared" si="7"/>
        <v>1.1397976052467562</v>
      </c>
    </row>
    <row r="7" spans="1:18" x14ac:dyDescent="0.2">
      <c r="A7">
        <v>2016</v>
      </c>
      <c r="B7">
        <v>1702</v>
      </c>
      <c r="C7" s="1">
        <v>0</v>
      </c>
      <c r="D7" s="1">
        <v>0</v>
      </c>
      <c r="E7" s="1">
        <v>1</v>
      </c>
      <c r="F7" s="1">
        <v>2024.0851299999999</v>
      </c>
      <c r="G7" s="1">
        <v>5522.7108699999999</v>
      </c>
      <c r="H7" s="1">
        <v>11.23331373028852</v>
      </c>
      <c r="I7" s="1">
        <v>11.973070933908069</v>
      </c>
      <c r="J7" s="1">
        <v>7.3547931926143537</v>
      </c>
      <c r="K7">
        <v>2.8205572850704925</v>
      </c>
      <c r="L7">
        <f t="shared" si="1"/>
        <v>7.4395593091333199</v>
      </c>
      <c r="M7">
        <f t="shared" si="2"/>
        <v>7.6128730897995274</v>
      </c>
      <c r="N7">
        <f t="shared" si="3"/>
        <v>8.6166241183588621</v>
      </c>
      <c r="O7">
        <f t="shared" si="4"/>
        <v>2.4188838036105103</v>
      </c>
      <c r="P7">
        <f t="shared" si="5"/>
        <v>2.4826600392062632</v>
      </c>
      <c r="Q7">
        <f t="shared" si="6"/>
        <v>1.9953522357266573</v>
      </c>
      <c r="R7">
        <f t="shared" si="7"/>
        <v>1.0369344842453192</v>
      </c>
    </row>
    <row r="8" spans="1:18" x14ac:dyDescent="0.2">
      <c r="A8">
        <v>2017</v>
      </c>
      <c r="B8">
        <v>3673</v>
      </c>
      <c r="C8" s="1">
        <v>0</v>
      </c>
      <c r="D8" s="1">
        <v>0</v>
      </c>
      <c r="E8" s="1">
        <v>1</v>
      </c>
      <c r="F8" s="1">
        <v>2483.2491599999998</v>
      </c>
      <c r="G8" s="1">
        <v>6251.6848300000001</v>
      </c>
      <c r="H8" s="1">
        <v>12.310491333980888</v>
      </c>
      <c r="I8" s="1">
        <v>12.680502706640519</v>
      </c>
      <c r="J8" s="1">
        <v>7.6352383974086733</v>
      </c>
      <c r="K8">
        <v>3.4602391178898415</v>
      </c>
      <c r="L8">
        <f t="shared" si="1"/>
        <v>8.2087640458196667</v>
      </c>
      <c r="M8">
        <f t="shared" si="2"/>
        <v>7.8173231268290229</v>
      </c>
      <c r="N8">
        <f t="shared" si="3"/>
        <v>8.740606279202229</v>
      </c>
      <c r="O8">
        <f t="shared" si="4"/>
        <v>2.5104518528020279</v>
      </c>
      <c r="P8">
        <f t="shared" si="5"/>
        <v>2.5400655938573227</v>
      </c>
      <c r="Q8">
        <f t="shared" si="6"/>
        <v>2.0327741624671716</v>
      </c>
      <c r="R8">
        <f t="shared" si="7"/>
        <v>1.2413376958984181</v>
      </c>
    </row>
    <row r="9" spans="1:18" x14ac:dyDescent="0.2">
      <c r="A9">
        <v>2018</v>
      </c>
      <c r="B9">
        <v>6363</v>
      </c>
      <c r="C9" s="1">
        <v>0</v>
      </c>
      <c r="D9" s="1">
        <v>0</v>
      </c>
      <c r="E9" s="1">
        <v>1</v>
      </c>
      <c r="F9" s="1">
        <v>2849.0987500000001</v>
      </c>
      <c r="G9" s="1">
        <v>6907.2089599999999</v>
      </c>
      <c r="H9" s="1">
        <v>13.894907857925922</v>
      </c>
      <c r="I9" s="1">
        <v>13.699182177638301</v>
      </c>
      <c r="J9" s="1">
        <v>7.813144465266145</v>
      </c>
      <c r="K9">
        <v>3.2866129884791917</v>
      </c>
      <c r="L9">
        <f t="shared" si="1"/>
        <v>8.7582552432327923</v>
      </c>
      <c r="M9">
        <f t="shared" si="2"/>
        <v>7.9547579951818808</v>
      </c>
      <c r="N9">
        <f t="shared" si="3"/>
        <v>8.840320921997499</v>
      </c>
      <c r="O9">
        <f t="shared" si="4"/>
        <v>2.6315224318609234</v>
      </c>
      <c r="P9">
        <f t="shared" si="5"/>
        <v>2.6173361359893601</v>
      </c>
      <c r="Q9">
        <f t="shared" si="6"/>
        <v>2.0558075032143455</v>
      </c>
      <c r="R9">
        <f t="shared" si="7"/>
        <v>1.1898575477073414</v>
      </c>
    </row>
    <row r="10" spans="1:18" x14ac:dyDescent="0.2">
      <c r="A10">
        <v>2019</v>
      </c>
      <c r="B10">
        <v>8225</v>
      </c>
      <c r="C10" s="1">
        <v>0</v>
      </c>
      <c r="D10" s="1">
        <v>0</v>
      </c>
      <c r="E10" s="1">
        <v>1</v>
      </c>
      <c r="F10" s="1">
        <v>2650.4884000000002</v>
      </c>
      <c r="G10" s="1">
        <v>6946.0310900000004</v>
      </c>
      <c r="H10" s="1">
        <v>14.279968506242776</v>
      </c>
      <c r="I10" s="1">
        <v>13.419058235305783</v>
      </c>
      <c r="J10" s="1">
        <v>7.7337609225268871</v>
      </c>
      <c r="K10">
        <v>2.6422164351932054</v>
      </c>
      <c r="L10">
        <f t="shared" si="1"/>
        <v>9.014933575633572</v>
      </c>
      <c r="M10">
        <f t="shared" si="2"/>
        <v>7.8824992038855539</v>
      </c>
      <c r="N10">
        <f t="shared" si="3"/>
        <v>8.8459257092513877</v>
      </c>
      <c r="O10">
        <f t="shared" si="4"/>
        <v>2.6588577514638225</v>
      </c>
      <c r="P10">
        <f t="shared" si="5"/>
        <v>2.5966759528743482</v>
      </c>
      <c r="Q10">
        <f t="shared" si="6"/>
        <v>2.0455952801816877</v>
      </c>
      <c r="R10">
        <f t="shared" si="7"/>
        <v>0.97161812371118561</v>
      </c>
    </row>
    <row r="11" spans="1:18" x14ac:dyDescent="0.2">
      <c r="A11">
        <v>2020</v>
      </c>
      <c r="B11">
        <v>12406</v>
      </c>
      <c r="C11" s="1">
        <v>0</v>
      </c>
      <c r="D11" s="1">
        <v>0</v>
      </c>
      <c r="E11" s="1">
        <v>1</v>
      </c>
      <c r="F11" s="1">
        <v>1983.4585199999999</v>
      </c>
      <c r="G11" s="1">
        <v>7197.3641100000004</v>
      </c>
      <c r="H11" s="1">
        <v>14.687744162801033</v>
      </c>
      <c r="I11" s="1">
        <v>13.09722176930793</v>
      </c>
      <c r="J11" s="1">
        <v>7.8820295239303082</v>
      </c>
      <c r="K11">
        <v>-2.9320433440592382</v>
      </c>
      <c r="L11">
        <f t="shared" si="1"/>
        <v>9.4259355055330634</v>
      </c>
      <c r="M11">
        <f t="shared" si="2"/>
        <v>7.5925973272073559</v>
      </c>
      <c r="N11">
        <f t="shared" si="3"/>
        <v>8.8814701421413744</v>
      </c>
      <c r="O11">
        <f t="shared" si="4"/>
        <v>2.687013415616486</v>
      </c>
      <c r="P11">
        <f t="shared" si="5"/>
        <v>2.5724001290364589</v>
      </c>
      <c r="Q11">
        <f t="shared" si="6"/>
        <v>2.0645854245067645</v>
      </c>
      <c r="R11" t="e">
        <f t="shared" si="7"/>
        <v>#NUM!</v>
      </c>
    </row>
    <row r="12" spans="1:18" x14ac:dyDescent="0.2">
      <c r="A12">
        <v>2021</v>
      </c>
      <c r="B12">
        <v>15183</v>
      </c>
      <c r="C12" s="1">
        <v>0</v>
      </c>
      <c r="D12" s="1">
        <v>0</v>
      </c>
      <c r="E12" s="1">
        <v>1</v>
      </c>
      <c r="F12" s="1">
        <v>3022.65535</v>
      </c>
      <c r="G12" s="1">
        <v>8805.3482800000002</v>
      </c>
      <c r="H12" s="1">
        <v>17.820459508852185</v>
      </c>
      <c r="I12" s="1">
        <v>14.685961531819293</v>
      </c>
      <c r="J12" s="1">
        <v>7.6274629043628988</v>
      </c>
      <c r="K12">
        <v>6.2598512844715941</v>
      </c>
      <c r="L12">
        <f t="shared" si="1"/>
        <v>9.6279316598821882</v>
      </c>
      <c r="M12">
        <f t="shared" si="2"/>
        <v>8.0138909790175852</v>
      </c>
      <c r="N12">
        <f t="shared" si="3"/>
        <v>9.0831145749464461</v>
      </c>
      <c r="O12">
        <f t="shared" si="4"/>
        <v>2.8803472078410812</v>
      </c>
      <c r="P12">
        <f t="shared" si="5"/>
        <v>2.6868920396483014</v>
      </c>
      <c r="Q12">
        <f t="shared" si="6"/>
        <v>2.0317552741898339</v>
      </c>
      <c r="R12">
        <f t="shared" si="7"/>
        <v>1.8341564283556313</v>
      </c>
    </row>
    <row r="13" spans="1:18" x14ac:dyDescent="0.2">
      <c r="A13">
        <v>2022</v>
      </c>
      <c r="B13">
        <v>16562</v>
      </c>
      <c r="C13" s="1">
        <v>1</v>
      </c>
      <c r="D13" s="1">
        <v>0</v>
      </c>
      <c r="E13" s="1">
        <v>1</v>
      </c>
      <c r="F13" s="1">
        <v>2735.3937500000002</v>
      </c>
      <c r="G13" s="1">
        <v>9648.5071000000007</v>
      </c>
      <c r="H13" s="1">
        <v>17.963171479205329</v>
      </c>
      <c r="I13" s="1">
        <v>14.136240266478756</v>
      </c>
      <c r="J13" s="1">
        <v>7.0945551751144569</v>
      </c>
      <c r="K13">
        <v>3.0896074644474254</v>
      </c>
      <c r="L13">
        <f t="shared" si="1"/>
        <v>9.7148661935936449</v>
      </c>
      <c r="M13">
        <f t="shared" si="2"/>
        <v>7.9140306715870503</v>
      </c>
      <c r="N13">
        <f t="shared" si="3"/>
        <v>9.1745584777018188</v>
      </c>
      <c r="O13">
        <f t="shared" si="4"/>
        <v>2.8883236329864896</v>
      </c>
      <c r="P13">
        <f t="shared" si="5"/>
        <v>2.6487417316527164</v>
      </c>
      <c r="Q13">
        <f t="shared" si="6"/>
        <v>1.9593276131024366</v>
      </c>
      <c r="R13">
        <f t="shared" si="7"/>
        <v>1.1280440486807226</v>
      </c>
    </row>
    <row r="14" spans="1:18" x14ac:dyDescent="0.2">
      <c r="A14">
        <v>2023</v>
      </c>
      <c r="B14">
        <v>17523</v>
      </c>
      <c r="C14" s="1">
        <v>1</v>
      </c>
      <c r="D14" s="1">
        <v>1</v>
      </c>
      <c r="E14" s="1">
        <v>1</v>
      </c>
      <c r="F14" s="1">
        <v>2394.21</v>
      </c>
      <c r="G14" s="1">
        <v>8928.39</v>
      </c>
      <c r="H14" s="1">
        <v>17.89</v>
      </c>
      <c r="I14" s="1">
        <f>I13*1.005</f>
        <v>14.206921467811149</v>
      </c>
      <c r="J14" s="1">
        <v>7.0342099999999999</v>
      </c>
      <c r="K14">
        <v>2.7193333664095434</v>
      </c>
      <c r="L14">
        <f t="shared" si="1"/>
        <v>9.7712695827084186</v>
      </c>
      <c r="M14">
        <f t="shared" si="2"/>
        <v>7.7808086015690519</v>
      </c>
      <c r="N14">
        <f t="shared" si="3"/>
        <v>9.096991366462726</v>
      </c>
      <c r="O14">
        <f t="shared" si="4"/>
        <v>2.8842418975206279</v>
      </c>
      <c r="P14">
        <f t="shared" si="5"/>
        <v>2.6537292731637554</v>
      </c>
      <c r="Q14">
        <f>LN(J14)</f>
        <v>1.9507853885961877</v>
      </c>
      <c r="R14">
        <f t="shared" si="7"/>
        <v>1.0003867643906095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9AE4-F205-BC45-985C-F7CD240CDE91}">
  <dimension ref="A1:R14"/>
  <sheetViews>
    <sheetView workbookViewId="0">
      <selection activeCell="I4" sqref="I4"/>
    </sheetView>
  </sheetViews>
  <sheetFormatPr baseColWidth="10" defaultRowHeight="16" x14ac:dyDescent="0.2"/>
  <sheetData>
    <row r="1" spans="1:18" ht="5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8</v>
      </c>
      <c r="H1" s="1" t="s">
        <v>6</v>
      </c>
      <c r="I1" s="1" t="s">
        <v>7</v>
      </c>
      <c r="J1" s="1" t="s">
        <v>14</v>
      </c>
      <c r="K1" s="1" t="s">
        <v>15</v>
      </c>
      <c r="L1" t="s">
        <v>21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22</v>
      </c>
    </row>
    <row r="2" spans="1:18" x14ac:dyDescent="0.2">
      <c r="A2">
        <v>2011</v>
      </c>
      <c r="B2">
        <v>17</v>
      </c>
      <c r="C2">
        <v>17</v>
      </c>
      <c r="D2">
        <v>0</v>
      </c>
      <c r="E2">
        <v>0</v>
      </c>
      <c r="F2">
        <v>0</v>
      </c>
      <c r="G2">
        <v>0</v>
      </c>
      <c r="H2">
        <v>4090.3027999999999</v>
      </c>
      <c r="I2">
        <v>5757.8916099999997</v>
      </c>
      <c r="J2">
        <v>7.551545703518137</v>
      </c>
      <c r="K2">
        <v>13.637982373543062</v>
      </c>
      <c r="L2">
        <v>8.994065035019819</v>
      </c>
      <c r="M2">
        <f>LN(B2)</f>
        <v>2.8332133440562162</v>
      </c>
      <c r="N2">
        <f t="shared" ref="N2:N12" si="0">LN(H2)</f>
        <v>8.3163742805262775</v>
      </c>
      <c r="O2">
        <f t="shared" ref="O2:P2" si="1">LN(I2)</f>
        <v>8.6583266467504139</v>
      </c>
      <c r="P2">
        <f t="shared" si="1"/>
        <v>2.021752271249623</v>
      </c>
      <c r="Q2">
        <f>LN(K2)</f>
        <v>2.6128587216458778</v>
      </c>
      <c r="R2">
        <f>LN(L2)</f>
        <v>2.1965649192563084</v>
      </c>
    </row>
    <row r="3" spans="1:18" x14ac:dyDescent="0.2">
      <c r="A3">
        <v>2012</v>
      </c>
      <c r="B3">
        <v>42</v>
      </c>
      <c r="C3">
        <v>42</v>
      </c>
      <c r="D3">
        <v>0</v>
      </c>
      <c r="E3">
        <v>0</v>
      </c>
      <c r="F3">
        <v>0</v>
      </c>
      <c r="G3">
        <v>0</v>
      </c>
      <c r="H3">
        <v>4146.8376799999996</v>
      </c>
      <c r="I3">
        <v>5373.0178599999999</v>
      </c>
      <c r="J3">
        <v>8.5321853816964346</v>
      </c>
      <c r="K3">
        <v>12.638197128387096</v>
      </c>
      <c r="L3">
        <v>8.110013709018272</v>
      </c>
      <c r="M3">
        <f t="shared" ref="M3:M12" si="2">LN(B3)</f>
        <v>3.7376696182833684</v>
      </c>
      <c r="N3">
        <f t="shared" si="0"/>
        <v>8.3301013179322236</v>
      </c>
      <c r="O3">
        <f t="shared" ref="O3:O12" si="3">LN(I3)</f>
        <v>8.5891450147508426</v>
      </c>
      <c r="P3">
        <f t="shared" ref="P3:P12" si="4">LN(J3)</f>
        <v>2.1438455281855804</v>
      </c>
      <c r="Q3">
        <f t="shared" ref="Q3:Q12" si="5">LN(K3)</f>
        <v>2.5367237462979086</v>
      </c>
      <c r="R3">
        <f t="shared" ref="R3:R14" si="6">LN(L3)</f>
        <v>2.09309955851039</v>
      </c>
    </row>
    <row r="4" spans="1:18" x14ac:dyDescent="0.2">
      <c r="A4">
        <v>2013</v>
      </c>
      <c r="B4">
        <v>80</v>
      </c>
      <c r="C4">
        <v>80</v>
      </c>
      <c r="D4">
        <v>0</v>
      </c>
      <c r="E4">
        <v>0</v>
      </c>
      <c r="F4">
        <v>0</v>
      </c>
      <c r="G4">
        <v>1</v>
      </c>
      <c r="H4">
        <v>4134.6796199999999</v>
      </c>
      <c r="I4">
        <v>5472.07827</v>
      </c>
      <c r="J4">
        <v>9.5704711118478158</v>
      </c>
      <c r="K4">
        <v>13.196005019503303</v>
      </c>
      <c r="L4">
        <v>8.2286984260531497</v>
      </c>
      <c r="M4">
        <f t="shared" si="2"/>
        <v>4.3820266346738812</v>
      </c>
      <c r="N4">
        <f t="shared" si="0"/>
        <v>8.3271651244076903</v>
      </c>
      <c r="O4">
        <f t="shared" si="3"/>
        <v>8.6074137629281591</v>
      </c>
      <c r="P4">
        <f t="shared" si="4"/>
        <v>2.2586824322414829</v>
      </c>
      <c r="Q4">
        <f t="shared" si="5"/>
        <v>2.5799141337469313</v>
      </c>
      <c r="R4">
        <f t="shared" si="6"/>
        <v>2.1076278522491707</v>
      </c>
    </row>
    <row r="5" spans="1:18" x14ac:dyDescent="0.2">
      <c r="A5">
        <v>2014</v>
      </c>
      <c r="B5">
        <v>308</v>
      </c>
      <c r="C5">
        <v>280</v>
      </c>
      <c r="D5">
        <v>28</v>
      </c>
      <c r="E5">
        <v>0</v>
      </c>
      <c r="F5">
        <v>0</v>
      </c>
      <c r="G5">
        <v>1</v>
      </c>
      <c r="H5">
        <v>3674.48083</v>
      </c>
      <c r="I5">
        <v>5918.7480400000004</v>
      </c>
      <c r="J5">
        <v>10.475624944290114</v>
      </c>
      <c r="K5">
        <v>13.510511024317148</v>
      </c>
      <c r="L5">
        <v>8.1615570129077213</v>
      </c>
      <c r="M5">
        <f t="shared" si="2"/>
        <v>5.730099782973574</v>
      </c>
      <c r="N5">
        <f t="shared" si="0"/>
        <v>8.2091671309189849</v>
      </c>
      <c r="O5">
        <f t="shared" si="3"/>
        <v>8.6858802257833307</v>
      </c>
      <c r="P5">
        <f t="shared" si="4"/>
        <v>2.349051124581337</v>
      </c>
      <c r="Q5">
        <f t="shared" si="5"/>
        <v>2.6034679768908702</v>
      </c>
      <c r="R5">
        <f t="shared" si="6"/>
        <v>2.0994349611793837</v>
      </c>
    </row>
    <row r="6" spans="1:18" x14ac:dyDescent="0.2">
      <c r="A6">
        <v>2015</v>
      </c>
      <c r="B6">
        <v>815</v>
      </c>
      <c r="C6">
        <v>550</v>
      </c>
      <c r="D6">
        <v>265</v>
      </c>
      <c r="E6">
        <v>0</v>
      </c>
      <c r="F6">
        <v>0</v>
      </c>
      <c r="G6">
        <v>1</v>
      </c>
      <c r="H6">
        <v>2249.8720400000002</v>
      </c>
      <c r="I6">
        <v>5426.73567</v>
      </c>
      <c r="J6">
        <v>11.06157261859475</v>
      </c>
      <c r="K6">
        <v>11.676028077021096</v>
      </c>
      <c r="L6">
        <v>6.9094789588975303</v>
      </c>
      <c r="M6">
        <f t="shared" si="2"/>
        <v>6.7031881132408628</v>
      </c>
      <c r="N6">
        <f t="shared" si="0"/>
        <v>7.7186286224701322</v>
      </c>
      <c r="O6">
        <f t="shared" si="3"/>
        <v>8.5990930664095444</v>
      </c>
      <c r="P6">
        <f t="shared" si="4"/>
        <v>2.4034771757325459</v>
      </c>
      <c r="Q6">
        <f t="shared" si="5"/>
        <v>2.457537857667043</v>
      </c>
      <c r="R6">
        <f t="shared" si="6"/>
        <v>1.93289423101435</v>
      </c>
    </row>
    <row r="7" spans="1:18" x14ac:dyDescent="0.2">
      <c r="A7">
        <v>2016</v>
      </c>
      <c r="B7">
        <v>1702</v>
      </c>
      <c r="C7">
        <v>1130</v>
      </c>
      <c r="D7">
        <v>572</v>
      </c>
      <c r="E7">
        <v>0</v>
      </c>
      <c r="F7">
        <v>0</v>
      </c>
      <c r="G7">
        <v>1</v>
      </c>
      <c r="H7">
        <v>2024.0851299999999</v>
      </c>
      <c r="I7">
        <v>5522.7108699999999</v>
      </c>
      <c r="J7">
        <v>11.23331373028852</v>
      </c>
      <c r="K7">
        <v>11.973070933908069</v>
      </c>
      <c r="L7">
        <v>7.3547931926143537</v>
      </c>
      <c r="M7">
        <f t="shared" si="2"/>
        <v>7.4395593091333199</v>
      </c>
      <c r="N7">
        <f t="shared" si="0"/>
        <v>7.6128730897995274</v>
      </c>
      <c r="O7">
        <f t="shared" si="3"/>
        <v>8.6166241183588621</v>
      </c>
      <c r="P7">
        <f t="shared" si="4"/>
        <v>2.4188838036105103</v>
      </c>
      <c r="Q7">
        <f t="shared" si="5"/>
        <v>2.4826600392062632</v>
      </c>
      <c r="R7">
        <f t="shared" si="6"/>
        <v>1.9953522357266573</v>
      </c>
    </row>
    <row r="8" spans="1:18" x14ac:dyDescent="0.2">
      <c r="A8">
        <v>2017</v>
      </c>
      <c r="B8">
        <v>3673</v>
      </c>
      <c r="C8">
        <v>2399</v>
      </c>
      <c r="D8">
        <v>1274</v>
      </c>
      <c r="E8">
        <v>0</v>
      </c>
      <c r="F8">
        <v>0</v>
      </c>
      <c r="G8">
        <v>1</v>
      </c>
      <c r="H8">
        <v>2483.2491599999998</v>
      </c>
      <c r="I8">
        <v>6251.6848300000001</v>
      </c>
      <c r="J8">
        <v>12.310491333980888</v>
      </c>
      <c r="K8">
        <v>12.680502706640519</v>
      </c>
      <c r="L8">
        <v>7.6352383974086733</v>
      </c>
      <c r="M8">
        <f t="shared" si="2"/>
        <v>8.2087640458196667</v>
      </c>
      <c r="N8">
        <f t="shared" si="0"/>
        <v>7.8173231268290229</v>
      </c>
      <c r="O8">
        <f t="shared" si="3"/>
        <v>8.740606279202229</v>
      </c>
      <c r="P8">
        <f t="shared" si="4"/>
        <v>2.5104518528020279</v>
      </c>
      <c r="Q8">
        <f t="shared" si="5"/>
        <v>2.5400655938573227</v>
      </c>
      <c r="R8">
        <f t="shared" si="6"/>
        <v>2.0327741624671716</v>
      </c>
    </row>
    <row r="9" spans="1:18" x14ac:dyDescent="0.2">
      <c r="A9">
        <v>2018</v>
      </c>
      <c r="B9">
        <v>6363</v>
      </c>
      <c r="C9">
        <v>3696</v>
      </c>
      <c r="D9">
        <v>2667</v>
      </c>
      <c r="E9">
        <v>0</v>
      </c>
      <c r="F9">
        <v>0</v>
      </c>
      <c r="G9">
        <v>1</v>
      </c>
      <c r="H9">
        <v>2849.0987500000001</v>
      </c>
      <c r="I9">
        <v>6907.2089599999999</v>
      </c>
      <c r="J9">
        <v>13.894907857925922</v>
      </c>
      <c r="K9">
        <v>13.699182177638301</v>
      </c>
      <c r="L9">
        <v>7.813144465266145</v>
      </c>
      <c r="M9">
        <f t="shared" si="2"/>
        <v>8.7582552432327923</v>
      </c>
      <c r="N9">
        <f t="shared" si="0"/>
        <v>7.9547579951818808</v>
      </c>
      <c r="O9">
        <f t="shared" si="3"/>
        <v>8.840320921997499</v>
      </c>
      <c r="P9">
        <f t="shared" si="4"/>
        <v>2.6315224318609234</v>
      </c>
      <c r="Q9">
        <f t="shared" si="5"/>
        <v>2.6173361359893601</v>
      </c>
      <c r="R9">
        <f t="shared" si="6"/>
        <v>2.0558075032143455</v>
      </c>
    </row>
    <row r="10" spans="1:18" x14ac:dyDescent="0.2">
      <c r="A10">
        <v>2019</v>
      </c>
      <c r="B10">
        <v>8225</v>
      </c>
      <c r="C10">
        <v>4525</v>
      </c>
      <c r="D10">
        <v>3700</v>
      </c>
      <c r="E10">
        <v>0</v>
      </c>
      <c r="F10">
        <v>0</v>
      </c>
      <c r="G10">
        <v>1</v>
      </c>
      <c r="H10">
        <v>2650.4884000000002</v>
      </c>
      <c r="I10">
        <v>6946.0310900000004</v>
      </c>
      <c r="J10">
        <v>14.279968506242776</v>
      </c>
      <c r="K10">
        <v>13.419058235305783</v>
      </c>
      <c r="L10">
        <v>7.7337609225268871</v>
      </c>
      <c r="M10">
        <f t="shared" si="2"/>
        <v>9.014933575633572</v>
      </c>
      <c r="N10">
        <f t="shared" si="0"/>
        <v>7.8824992038855539</v>
      </c>
      <c r="O10">
        <f t="shared" si="3"/>
        <v>8.8459257092513877</v>
      </c>
      <c r="P10">
        <f t="shared" si="4"/>
        <v>2.6588577514638225</v>
      </c>
      <c r="Q10">
        <f t="shared" si="5"/>
        <v>2.5966759528743482</v>
      </c>
      <c r="R10">
        <f t="shared" si="6"/>
        <v>2.0455952801816877</v>
      </c>
    </row>
    <row r="11" spans="1:18" x14ac:dyDescent="0.2">
      <c r="A11">
        <v>2020</v>
      </c>
      <c r="B11">
        <v>12406</v>
      </c>
      <c r="C11">
        <v>6982</v>
      </c>
      <c r="D11">
        <v>5424</v>
      </c>
      <c r="E11">
        <v>0</v>
      </c>
      <c r="F11">
        <v>0</v>
      </c>
      <c r="G11">
        <v>1</v>
      </c>
      <c r="H11">
        <v>1983.4585199999999</v>
      </c>
      <c r="I11">
        <v>7197.3641100000004</v>
      </c>
      <c r="J11">
        <v>14.687744162801033</v>
      </c>
      <c r="K11">
        <v>13.09722176930793</v>
      </c>
      <c r="L11">
        <v>7.8820295239303082</v>
      </c>
      <c r="M11">
        <f t="shared" si="2"/>
        <v>9.4259355055330634</v>
      </c>
      <c r="N11">
        <f t="shared" si="0"/>
        <v>7.5925973272073559</v>
      </c>
      <c r="O11">
        <f t="shared" si="3"/>
        <v>8.8814701421413744</v>
      </c>
      <c r="P11">
        <f t="shared" si="4"/>
        <v>2.687013415616486</v>
      </c>
      <c r="Q11">
        <f t="shared" si="5"/>
        <v>2.5724001290364589</v>
      </c>
      <c r="R11">
        <f t="shared" si="6"/>
        <v>2.0645854245067645</v>
      </c>
    </row>
    <row r="12" spans="1:18" x14ac:dyDescent="0.2">
      <c r="A12">
        <v>2021</v>
      </c>
      <c r="B12">
        <v>15183</v>
      </c>
      <c r="C12">
        <v>8364</v>
      </c>
      <c r="D12">
        <v>6819</v>
      </c>
      <c r="E12">
        <v>0</v>
      </c>
      <c r="F12">
        <v>0</v>
      </c>
      <c r="G12">
        <v>1</v>
      </c>
      <c r="H12">
        <v>3022.65535</v>
      </c>
      <c r="I12">
        <v>8805.3482800000002</v>
      </c>
      <c r="J12">
        <v>17.820459508852185</v>
      </c>
      <c r="K12">
        <v>14.685961531819293</v>
      </c>
      <c r="L12">
        <v>7.6274629043628988</v>
      </c>
      <c r="M12">
        <f t="shared" si="2"/>
        <v>9.6279316598821882</v>
      </c>
      <c r="N12">
        <f t="shared" si="0"/>
        <v>8.0138909790175852</v>
      </c>
      <c r="O12">
        <f t="shared" si="3"/>
        <v>9.0831145749464461</v>
      </c>
      <c r="P12">
        <f t="shared" si="4"/>
        <v>2.8803472078410812</v>
      </c>
      <c r="Q12">
        <f t="shared" si="5"/>
        <v>2.6868920396483014</v>
      </c>
      <c r="R12">
        <f t="shared" si="6"/>
        <v>2.0317552741898339</v>
      </c>
    </row>
    <row r="13" spans="1:18" x14ac:dyDescent="0.2">
      <c r="A13">
        <v>2022</v>
      </c>
      <c r="B13">
        <v>16562</v>
      </c>
      <c r="C13">
        <v>8881</v>
      </c>
      <c r="D13">
        <v>7681</v>
      </c>
      <c r="E13">
        <v>1</v>
      </c>
      <c r="F13">
        <v>0</v>
      </c>
      <c r="G13">
        <v>1</v>
      </c>
      <c r="H13">
        <v>2735.3937500000002</v>
      </c>
      <c r="I13">
        <v>9648.5071000000007</v>
      </c>
      <c r="J13">
        <v>17.963171479205329</v>
      </c>
      <c r="K13">
        <v>14.136240266478756</v>
      </c>
      <c r="L13">
        <v>7.0945551751144569</v>
      </c>
      <c r="M13">
        <f t="shared" ref="M13:M14" si="7">LN(H13)</f>
        <v>7.9140306715870503</v>
      </c>
      <c r="N13">
        <f t="shared" ref="N13:N14" si="8">LN(I13)</f>
        <v>9.1745584777018188</v>
      </c>
      <c r="O13">
        <f t="shared" ref="O13:O14" si="9">LN(J13)</f>
        <v>2.8883236329864896</v>
      </c>
      <c r="P13">
        <f t="shared" ref="P13:P14" si="10">LN(K13)</f>
        <v>2.6487417316527164</v>
      </c>
      <c r="Q13">
        <f t="shared" ref="Q13:Q14" si="11">LN(K13)</f>
        <v>2.6487417316527164</v>
      </c>
      <c r="R13">
        <f t="shared" si="6"/>
        <v>1.9593276131024366</v>
      </c>
    </row>
    <row r="14" spans="1:18" x14ac:dyDescent="0.2">
      <c r="A14">
        <v>2023</v>
      </c>
      <c r="B14">
        <v>17523</v>
      </c>
      <c r="C14">
        <v>9343</v>
      </c>
      <c r="D14">
        <v>8180</v>
      </c>
      <c r="E14">
        <v>1</v>
      </c>
      <c r="F14">
        <v>1</v>
      </c>
      <c r="G14">
        <v>1</v>
      </c>
      <c r="H14">
        <v>2394.21</v>
      </c>
      <c r="I14">
        <v>8928.39</v>
      </c>
      <c r="J14">
        <v>17.89</v>
      </c>
      <c r="K14">
        <f>K13*1.005</f>
        <v>14.206921467811149</v>
      </c>
      <c r="L14">
        <v>7.0342099999999999</v>
      </c>
      <c r="M14">
        <f t="shared" si="7"/>
        <v>7.7808086015690519</v>
      </c>
      <c r="N14">
        <f t="shared" si="8"/>
        <v>9.096991366462726</v>
      </c>
      <c r="O14">
        <f t="shared" si="9"/>
        <v>2.8842418975206279</v>
      </c>
      <c r="P14">
        <f t="shared" si="10"/>
        <v>2.6537292731637554</v>
      </c>
      <c r="Q14">
        <f t="shared" si="11"/>
        <v>2.6537292731637554</v>
      </c>
      <c r="R14">
        <f t="shared" si="6"/>
        <v>1.9507853885961877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3176-7D0A-174A-AAF2-517898D3A5BC}">
  <dimension ref="A1:N29"/>
  <sheetViews>
    <sheetView workbookViewId="0">
      <selection activeCell="N18" sqref="N18:N29"/>
    </sheetView>
  </sheetViews>
  <sheetFormatPr baseColWidth="10" defaultRowHeight="16" x14ac:dyDescent="0.2"/>
  <sheetData>
    <row r="1" spans="1:14" ht="34" x14ac:dyDescent="0.2">
      <c r="A1" t="s">
        <v>9</v>
      </c>
      <c r="B1" s="1" t="s">
        <v>12</v>
      </c>
      <c r="C1" s="1" t="s">
        <v>13</v>
      </c>
      <c r="D1" s="1"/>
      <c r="E1" s="1" t="s">
        <v>10</v>
      </c>
      <c r="F1" s="1" t="s">
        <v>11</v>
      </c>
    </row>
    <row r="2" spans="1:14" x14ac:dyDescent="0.2">
      <c r="A2">
        <v>1995</v>
      </c>
      <c r="B2">
        <v>25642501</v>
      </c>
      <c r="C2">
        <v>40182395</v>
      </c>
      <c r="D2">
        <f>B2+C2</f>
        <v>65824896</v>
      </c>
      <c r="E2">
        <v>18965388</v>
      </c>
      <c r="F2">
        <v>31628023</v>
      </c>
      <c r="G2">
        <f>E2+F2</f>
        <v>50593411</v>
      </c>
      <c r="I2">
        <f t="shared" ref="I2:N2" si="0">B2/100000</f>
        <v>256.42500999999999</v>
      </c>
      <c r="J2">
        <f t="shared" si="0"/>
        <v>401.82395000000002</v>
      </c>
      <c r="K2">
        <f t="shared" si="0"/>
        <v>658.24896000000001</v>
      </c>
      <c r="L2">
        <f t="shared" si="0"/>
        <v>189.65387999999999</v>
      </c>
      <c r="M2">
        <f t="shared" si="0"/>
        <v>316.28023000000002</v>
      </c>
      <c r="N2">
        <f t="shared" si="0"/>
        <v>505.93410999999998</v>
      </c>
    </row>
    <row r="3" spans="1:14" x14ac:dyDescent="0.2">
      <c r="A3">
        <v>1996</v>
      </c>
      <c r="B3">
        <v>28433036</v>
      </c>
      <c r="C3">
        <v>42326561</v>
      </c>
      <c r="D3">
        <f t="shared" ref="D3:D29" si="1">B3+C3</f>
        <v>70759597</v>
      </c>
      <c r="E3">
        <v>17979144</v>
      </c>
      <c r="F3">
        <v>34677993</v>
      </c>
      <c r="G3">
        <f t="shared" ref="G3:G29" si="2">E3+F3</f>
        <v>52657137</v>
      </c>
      <c r="I3">
        <f t="shared" ref="I3:I29" si="3">B3/100000</f>
        <v>284.33035999999998</v>
      </c>
      <c r="J3">
        <f t="shared" ref="J3:J29" si="4">C3/100000</f>
        <v>423.26560999999998</v>
      </c>
      <c r="K3">
        <f t="shared" ref="K3:K29" si="5">D3/100000</f>
        <v>707.59596999999997</v>
      </c>
      <c r="L3">
        <f t="shared" ref="L3:L29" si="6">E3/100000</f>
        <v>179.79143999999999</v>
      </c>
      <c r="M3">
        <f t="shared" ref="M3:M29" si="7">F3/100000</f>
        <v>346.77992999999998</v>
      </c>
      <c r="N3">
        <f t="shared" ref="N3:N29" si="8">G3/100000</f>
        <v>526.57137</v>
      </c>
    </row>
    <row r="4" spans="1:14" x14ac:dyDescent="0.2">
      <c r="A4">
        <v>1997</v>
      </c>
      <c r="B4">
        <v>33661610</v>
      </c>
      <c r="C4">
        <v>39420936</v>
      </c>
      <c r="D4">
        <f t="shared" si="1"/>
        <v>73082546</v>
      </c>
      <c r="E4">
        <v>17257822</v>
      </c>
      <c r="F4">
        <v>38979856</v>
      </c>
      <c r="G4">
        <f t="shared" si="2"/>
        <v>56237678</v>
      </c>
      <c r="I4">
        <f t="shared" si="3"/>
        <v>336.61610000000002</v>
      </c>
      <c r="J4">
        <f t="shared" si="4"/>
        <v>394.20936</v>
      </c>
      <c r="K4">
        <f t="shared" si="5"/>
        <v>730.82546000000002</v>
      </c>
      <c r="L4">
        <f t="shared" si="6"/>
        <v>172.57821999999999</v>
      </c>
      <c r="M4">
        <f t="shared" si="7"/>
        <v>389.79856000000001</v>
      </c>
      <c r="N4">
        <f t="shared" si="8"/>
        <v>562.37678000000005</v>
      </c>
    </row>
    <row r="5" spans="1:14" x14ac:dyDescent="0.2">
      <c r="A5">
        <v>1998</v>
      </c>
      <c r="B5">
        <v>26586302</v>
      </c>
      <c r="C5">
        <v>33155493</v>
      </c>
      <c r="D5">
        <f t="shared" si="1"/>
        <v>59741795</v>
      </c>
      <c r="E5">
        <v>18197104</v>
      </c>
      <c r="F5">
        <v>43318571</v>
      </c>
      <c r="G5">
        <f t="shared" si="2"/>
        <v>61515675</v>
      </c>
      <c r="I5">
        <f t="shared" si="3"/>
        <v>265.86302000000001</v>
      </c>
      <c r="J5">
        <f t="shared" si="4"/>
        <v>331.55493000000001</v>
      </c>
      <c r="K5">
        <f t="shared" si="5"/>
        <v>597.41795000000002</v>
      </c>
      <c r="L5">
        <f t="shared" si="6"/>
        <v>181.97103999999999</v>
      </c>
      <c r="M5">
        <f t="shared" si="7"/>
        <v>433.18570999999997</v>
      </c>
      <c r="N5">
        <f t="shared" si="8"/>
        <v>615.15674999999999</v>
      </c>
    </row>
    <row r="6" spans="1:14" x14ac:dyDescent="0.2">
      <c r="A6">
        <v>1999</v>
      </c>
      <c r="B6">
        <v>16913732</v>
      </c>
      <c r="C6">
        <v>33690105</v>
      </c>
      <c r="D6">
        <f t="shared" si="1"/>
        <v>50603837</v>
      </c>
      <c r="E6">
        <v>18814541</v>
      </c>
      <c r="F6">
        <v>48366214</v>
      </c>
      <c r="G6">
        <f t="shared" si="2"/>
        <v>67180755</v>
      </c>
      <c r="I6">
        <f t="shared" si="3"/>
        <v>169.13731999999999</v>
      </c>
      <c r="J6">
        <f t="shared" si="4"/>
        <v>336.90105</v>
      </c>
      <c r="K6">
        <f t="shared" si="5"/>
        <v>506.03836999999999</v>
      </c>
      <c r="L6">
        <f t="shared" si="6"/>
        <v>188.14541</v>
      </c>
      <c r="M6">
        <f t="shared" si="7"/>
        <v>483.66214000000002</v>
      </c>
      <c r="N6">
        <f t="shared" si="8"/>
        <v>671.80754999999999</v>
      </c>
    </row>
    <row r="7" spans="1:14" x14ac:dyDescent="0.2">
      <c r="A7">
        <v>2000</v>
      </c>
      <c r="B7">
        <v>19441753</v>
      </c>
      <c r="C7">
        <v>54706598</v>
      </c>
      <c r="D7">
        <f t="shared" si="1"/>
        <v>74148351</v>
      </c>
      <c r="E7">
        <v>21402293</v>
      </c>
      <c r="F7">
        <v>57752484</v>
      </c>
      <c r="G7">
        <f t="shared" si="2"/>
        <v>79154777</v>
      </c>
      <c r="I7">
        <f t="shared" si="3"/>
        <v>194.41753</v>
      </c>
      <c r="J7">
        <f t="shared" si="4"/>
        <v>547.06597999999997</v>
      </c>
      <c r="K7">
        <f t="shared" si="5"/>
        <v>741.48351000000002</v>
      </c>
      <c r="L7">
        <f t="shared" si="6"/>
        <v>214.02293</v>
      </c>
      <c r="M7">
        <f t="shared" si="7"/>
        <v>577.52484000000004</v>
      </c>
      <c r="N7">
        <f t="shared" si="8"/>
        <v>791.54777000000001</v>
      </c>
    </row>
    <row r="8" spans="1:14" x14ac:dyDescent="0.2">
      <c r="A8">
        <v>2001</v>
      </c>
      <c r="B8">
        <v>26522427</v>
      </c>
      <c r="C8">
        <v>49703683</v>
      </c>
      <c r="D8">
        <f t="shared" si="1"/>
        <v>76226110</v>
      </c>
      <c r="E8">
        <v>24978493</v>
      </c>
      <c r="F8">
        <v>62300480</v>
      </c>
      <c r="G8">
        <f t="shared" si="2"/>
        <v>87278973</v>
      </c>
      <c r="I8">
        <f t="shared" si="3"/>
        <v>265.22426999999999</v>
      </c>
      <c r="J8">
        <f t="shared" si="4"/>
        <v>497.03683000000001</v>
      </c>
      <c r="K8">
        <f t="shared" si="5"/>
        <v>762.26110000000006</v>
      </c>
      <c r="L8">
        <f t="shared" si="6"/>
        <v>249.78493</v>
      </c>
      <c r="M8">
        <f t="shared" si="7"/>
        <v>623.00480000000005</v>
      </c>
      <c r="N8">
        <f t="shared" si="8"/>
        <v>872.78972999999996</v>
      </c>
    </row>
    <row r="9" spans="1:14" x14ac:dyDescent="0.2">
      <c r="A9">
        <v>2002</v>
      </c>
      <c r="B9">
        <v>30511222</v>
      </c>
      <c r="C9">
        <v>55559856</v>
      </c>
      <c r="D9">
        <f t="shared" si="1"/>
        <v>86071078</v>
      </c>
      <c r="E9">
        <v>30958152</v>
      </c>
      <c r="F9">
        <v>74176541</v>
      </c>
      <c r="G9">
        <f t="shared" si="2"/>
        <v>105134693</v>
      </c>
      <c r="I9">
        <f t="shared" si="3"/>
        <v>305.11221999999998</v>
      </c>
      <c r="J9">
        <f t="shared" si="4"/>
        <v>555.59856000000002</v>
      </c>
      <c r="K9">
        <f t="shared" si="5"/>
        <v>860.71078</v>
      </c>
      <c r="L9">
        <f t="shared" si="6"/>
        <v>309.58152000000001</v>
      </c>
      <c r="M9">
        <f t="shared" si="7"/>
        <v>741.76540999999997</v>
      </c>
      <c r="N9">
        <f t="shared" si="8"/>
        <v>1051.3469299999999</v>
      </c>
    </row>
    <row r="10" spans="1:14" x14ac:dyDescent="0.2">
      <c r="A10">
        <v>2003</v>
      </c>
      <c r="B10">
        <v>39028930</v>
      </c>
      <c r="C10">
        <v>74167828</v>
      </c>
      <c r="D10">
        <f t="shared" si="1"/>
        <v>113196758</v>
      </c>
      <c r="E10">
        <v>43870866</v>
      </c>
      <c r="F10">
        <v>106813534</v>
      </c>
      <c r="G10">
        <f t="shared" si="2"/>
        <v>150684400</v>
      </c>
      <c r="I10">
        <f t="shared" si="3"/>
        <v>390.28930000000003</v>
      </c>
      <c r="J10">
        <f t="shared" si="4"/>
        <v>741.67827999999997</v>
      </c>
      <c r="K10">
        <f t="shared" si="5"/>
        <v>1131.96758</v>
      </c>
      <c r="L10">
        <f t="shared" si="6"/>
        <v>438.70866000000001</v>
      </c>
      <c r="M10">
        <f t="shared" si="7"/>
        <v>1068.13534</v>
      </c>
      <c r="N10">
        <f t="shared" si="8"/>
        <v>1506.8440000000001</v>
      </c>
    </row>
    <row r="11" spans="1:14" x14ac:dyDescent="0.2">
      <c r="A11">
        <v>2004</v>
      </c>
      <c r="B11">
        <v>53194260</v>
      </c>
      <c r="C11">
        <v>99193559</v>
      </c>
      <c r="D11">
        <f t="shared" si="1"/>
        <v>152387819</v>
      </c>
      <c r="E11">
        <v>56202218</v>
      </c>
      <c r="F11">
        <v>146792334</v>
      </c>
      <c r="G11">
        <f t="shared" si="2"/>
        <v>202994552</v>
      </c>
      <c r="I11">
        <f t="shared" si="3"/>
        <v>531.94259999999997</v>
      </c>
      <c r="J11">
        <f t="shared" si="4"/>
        <v>991.93559000000005</v>
      </c>
      <c r="K11">
        <f t="shared" si="5"/>
        <v>1523.8781899999999</v>
      </c>
      <c r="L11">
        <f t="shared" si="6"/>
        <v>562.02218000000005</v>
      </c>
      <c r="M11">
        <f t="shared" si="7"/>
        <v>1467.9233400000001</v>
      </c>
      <c r="N11">
        <f t="shared" si="8"/>
        <v>2029.94552</v>
      </c>
    </row>
    <row r="12" spans="1:14" x14ac:dyDescent="0.2">
      <c r="A12">
        <v>2005</v>
      </c>
      <c r="B12">
        <v>64941076</v>
      </c>
      <c r="C12">
        <v>136031582</v>
      </c>
      <c r="D12">
        <f t="shared" si="1"/>
        <v>200972658</v>
      </c>
      <c r="E12">
        <v>58637331</v>
      </c>
      <c r="F12">
        <v>189296133</v>
      </c>
      <c r="G12">
        <f t="shared" si="2"/>
        <v>247933464</v>
      </c>
      <c r="I12">
        <f t="shared" si="3"/>
        <v>649.41075999999998</v>
      </c>
      <c r="J12">
        <f t="shared" si="4"/>
        <v>1360.31582</v>
      </c>
      <c r="K12">
        <f t="shared" si="5"/>
        <v>2009.72658</v>
      </c>
      <c r="L12">
        <f t="shared" si="6"/>
        <v>586.37330999999995</v>
      </c>
      <c r="M12">
        <f t="shared" si="7"/>
        <v>1892.9613300000001</v>
      </c>
      <c r="N12">
        <f t="shared" si="8"/>
        <v>2479.33464</v>
      </c>
    </row>
    <row r="13" spans="1:14" x14ac:dyDescent="0.2">
      <c r="A13">
        <v>2006</v>
      </c>
      <c r="B13">
        <v>85462378</v>
      </c>
      <c r="C13">
        <v>181807097</v>
      </c>
      <c r="D13">
        <f t="shared" si="1"/>
        <v>267269475</v>
      </c>
      <c r="E13">
        <v>75048935</v>
      </c>
      <c r="F13">
        <v>234141752</v>
      </c>
      <c r="G13">
        <f t="shared" si="2"/>
        <v>309190687</v>
      </c>
      <c r="I13">
        <f t="shared" si="3"/>
        <v>854.62378000000001</v>
      </c>
      <c r="J13">
        <f t="shared" si="4"/>
        <v>1818.07097</v>
      </c>
      <c r="K13">
        <f t="shared" si="5"/>
        <v>2672.6947500000001</v>
      </c>
      <c r="L13">
        <f t="shared" si="6"/>
        <v>750.48934999999994</v>
      </c>
      <c r="M13">
        <f t="shared" si="7"/>
        <v>2341.41752</v>
      </c>
      <c r="N13">
        <f t="shared" si="8"/>
        <v>3091.9068699999998</v>
      </c>
    </row>
    <row r="14" spans="1:14" x14ac:dyDescent="0.2">
      <c r="A14">
        <v>2007</v>
      </c>
      <c r="B14">
        <v>113986313</v>
      </c>
      <c r="C14">
        <v>201780758</v>
      </c>
      <c r="D14">
        <f t="shared" si="1"/>
        <v>315767071</v>
      </c>
      <c r="E14">
        <v>92140721</v>
      </c>
      <c r="F14">
        <v>304817774</v>
      </c>
      <c r="G14">
        <f t="shared" si="2"/>
        <v>396958495</v>
      </c>
      <c r="I14">
        <f t="shared" si="3"/>
        <v>1139.86313</v>
      </c>
      <c r="J14">
        <f t="shared" si="4"/>
        <v>2017.8075799999999</v>
      </c>
      <c r="K14">
        <f t="shared" si="5"/>
        <v>3157.6707099999999</v>
      </c>
      <c r="L14">
        <f t="shared" si="6"/>
        <v>921.40720999999996</v>
      </c>
      <c r="M14">
        <f t="shared" si="7"/>
        <v>3048.1777400000001</v>
      </c>
      <c r="N14">
        <f t="shared" si="8"/>
        <v>3969.5849499999999</v>
      </c>
    </row>
    <row r="15" spans="1:14" x14ac:dyDescent="0.2">
      <c r="A15">
        <v>2008</v>
      </c>
      <c r="B15">
        <v>145734500</v>
      </c>
      <c r="C15">
        <v>254974595</v>
      </c>
      <c r="D15">
        <f t="shared" si="1"/>
        <v>400709095</v>
      </c>
      <c r="E15">
        <v>107959155</v>
      </c>
      <c r="F15">
        <v>361458544</v>
      </c>
      <c r="G15">
        <f t="shared" si="2"/>
        <v>469417699</v>
      </c>
      <c r="I15">
        <f t="shared" si="3"/>
        <v>1457.345</v>
      </c>
      <c r="J15">
        <f t="shared" si="4"/>
        <v>2549.74595</v>
      </c>
      <c r="K15">
        <f t="shared" si="5"/>
        <v>4007.0909499999998</v>
      </c>
      <c r="L15">
        <f t="shared" si="6"/>
        <v>1079.5915500000001</v>
      </c>
      <c r="M15">
        <f t="shared" si="7"/>
        <v>3614.5854399999998</v>
      </c>
      <c r="N15">
        <f t="shared" si="8"/>
        <v>4694.1769899999999</v>
      </c>
    </row>
    <row r="16" spans="1:14" x14ac:dyDescent="0.2">
      <c r="A16">
        <v>2009</v>
      </c>
      <c r="B16">
        <v>88645616</v>
      </c>
      <c r="C16">
        <v>158973601</v>
      </c>
      <c r="D16">
        <f t="shared" si="1"/>
        <v>247619217</v>
      </c>
      <c r="E16">
        <v>108209467</v>
      </c>
      <c r="F16">
        <v>296616737</v>
      </c>
      <c r="G16">
        <f t="shared" si="2"/>
        <v>404826204</v>
      </c>
      <c r="I16">
        <f t="shared" si="3"/>
        <v>886.45615999999995</v>
      </c>
      <c r="J16">
        <f t="shared" si="4"/>
        <v>1589.7360100000001</v>
      </c>
      <c r="K16">
        <f t="shared" si="5"/>
        <v>2476.1921699999998</v>
      </c>
      <c r="L16">
        <f t="shared" si="6"/>
        <v>1082.09467</v>
      </c>
      <c r="M16">
        <f t="shared" si="7"/>
        <v>2966.1673700000001</v>
      </c>
      <c r="N16">
        <f t="shared" si="8"/>
        <v>4048.2620400000001</v>
      </c>
    </row>
    <row r="17" spans="1:14" x14ac:dyDescent="0.2">
      <c r="A17">
        <v>2010</v>
      </c>
      <c r="B17">
        <v>108090394</v>
      </c>
      <c r="C17">
        <v>209392916</v>
      </c>
      <c r="D17">
        <f t="shared" si="1"/>
        <v>317483310</v>
      </c>
      <c r="E17">
        <v>139697810</v>
      </c>
      <c r="F17">
        <v>364699150</v>
      </c>
      <c r="G17">
        <f t="shared" si="2"/>
        <v>504396960</v>
      </c>
      <c r="I17">
        <f t="shared" si="3"/>
        <v>1080.9039399999999</v>
      </c>
      <c r="J17">
        <f t="shared" si="4"/>
        <v>2093.9291600000001</v>
      </c>
      <c r="K17">
        <f t="shared" si="5"/>
        <v>3174.8330999999998</v>
      </c>
      <c r="L17">
        <f t="shared" si="6"/>
        <v>1396.9781</v>
      </c>
      <c r="M17">
        <f t="shared" si="7"/>
        <v>3646.9915000000001</v>
      </c>
      <c r="N17">
        <f t="shared" si="8"/>
        <v>5043.9696000000004</v>
      </c>
    </row>
    <row r="18" spans="1:14" s="2" customFormat="1" x14ac:dyDescent="0.2">
      <c r="A18" s="2">
        <v>2011</v>
      </c>
      <c r="B18" s="2">
        <v>141556968</v>
      </c>
      <c r="C18" s="2">
        <v>267473312</v>
      </c>
      <c r="D18" s="2">
        <f t="shared" si="1"/>
        <v>409030280</v>
      </c>
      <c r="E18" s="2">
        <v>175796523</v>
      </c>
      <c r="F18" s="2">
        <v>399992638</v>
      </c>
      <c r="G18" s="2">
        <f t="shared" si="2"/>
        <v>575789161</v>
      </c>
      <c r="I18" s="2">
        <f t="shared" si="3"/>
        <v>1415.5696800000001</v>
      </c>
      <c r="J18" s="2">
        <f t="shared" si="4"/>
        <v>2674.7331199999999</v>
      </c>
      <c r="K18" s="2">
        <f t="shared" si="5"/>
        <v>4090.3027999999999</v>
      </c>
      <c r="L18" s="2">
        <f t="shared" si="6"/>
        <v>1757.96523</v>
      </c>
      <c r="M18" s="2">
        <f t="shared" si="7"/>
        <v>3999.9263799999999</v>
      </c>
      <c r="N18" s="2">
        <f t="shared" si="8"/>
        <v>5757.8916099999997</v>
      </c>
    </row>
    <row r="19" spans="1:14" x14ac:dyDescent="0.2">
      <c r="A19">
        <v>2012</v>
      </c>
      <c r="B19">
        <v>147284907</v>
      </c>
      <c r="C19">
        <v>267398861</v>
      </c>
      <c r="D19">
        <f t="shared" si="1"/>
        <v>414683768</v>
      </c>
      <c r="E19">
        <v>168974388</v>
      </c>
      <c r="F19">
        <v>368327398</v>
      </c>
      <c r="G19">
        <f t="shared" si="2"/>
        <v>537301786</v>
      </c>
      <c r="I19">
        <f t="shared" si="3"/>
        <v>1472.84907</v>
      </c>
      <c r="J19">
        <f t="shared" si="4"/>
        <v>2673.9886099999999</v>
      </c>
      <c r="K19">
        <f t="shared" si="5"/>
        <v>4146.8376799999996</v>
      </c>
      <c r="L19">
        <f t="shared" si="6"/>
        <v>1689.74388</v>
      </c>
      <c r="M19">
        <f t="shared" si="7"/>
        <v>3683.2739799999999</v>
      </c>
      <c r="N19">
        <f t="shared" si="8"/>
        <v>5373.0178599999999</v>
      </c>
    </row>
    <row r="20" spans="1:14" x14ac:dyDescent="0.2">
      <c r="A20">
        <v>2013</v>
      </c>
      <c r="B20">
        <v>148560233</v>
      </c>
      <c r="C20">
        <v>264907729</v>
      </c>
      <c r="D20">
        <f t="shared" si="1"/>
        <v>413467962</v>
      </c>
      <c r="E20">
        <v>178121583</v>
      </c>
      <c r="F20">
        <v>369086244</v>
      </c>
      <c r="G20">
        <f t="shared" si="2"/>
        <v>547207827</v>
      </c>
      <c r="I20">
        <f t="shared" si="3"/>
        <v>1485.6023299999999</v>
      </c>
      <c r="J20">
        <f t="shared" si="4"/>
        <v>2649.0772900000002</v>
      </c>
      <c r="K20">
        <f t="shared" si="5"/>
        <v>4134.6796199999999</v>
      </c>
      <c r="L20">
        <f t="shared" si="6"/>
        <v>1781.2158300000001</v>
      </c>
      <c r="M20">
        <f t="shared" si="7"/>
        <v>3690.8624399999999</v>
      </c>
      <c r="N20">
        <f t="shared" si="8"/>
        <v>5472.07827</v>
      </c>
    </row>
    <row r="21" spans="1:14" x14ac:dyDescent="0.2">
      <c r="A21">
        <v>2014</v>
      </c>
      <c r="B21">
        <v>128350056</v>
      </c>
      <c r="C21">
        <v>239098027</v>
      </c>
      <c r="D21">
        <f t="shared" si="1"/>
        <v>367448083</v>
      </c>
      <c r="E21">
        <v>191488486</v>
      </c>
      <c r="F21">
        <v>400386318</v>
      </c>
      <c r="G21">
        <f t="shared" si="2"/>
        <v>591874804</v>
      </c>
      <c r="I21">
        <f t="shared" si="3"/>
        <v>1283.50056</v>
      </c>
      <c r="J21">
        <f t="shared" si="4"/>
        <v>2390.98027</v>
      </c>
      <c r="K21">
        <f t="shared" si="5"/>
        <v>3674.48083</v>
      </c>
      <c r="L21">
        <f t="shared" si="6"/>
        <v>1914.8848599999999</v>
      </c>
      <c r="M21">
        <f t="shared" si="7"/>
        <v>4003.8631799999998</v>
      </c>
      <c r="N21">
        <f t="shared" si="8"/>
        <v>5918.7480400000004</v>
      </c>
    </row>
    <row r="22" spans="1:14" x14ac:dyDescent="0.2">
      <c r="A22">
        <v>2015</v>
      </c>
      <c r="B22">
        <v>75597503</v>
      </c>
      <c r="C22">
        <v>149389701</v>
      </c>
      <c r="D22">
        <f t="shared" si="1"/>
        <v>224987204</v>
      </c>
      <c r="E22">
        <v>160205715</v>
      </c>
      <c r="F22">
        <v>382467852</v>
      </c>
      <c r="G22">
        <f t="shared" si="2"/>
        <v>542673567</v>
      </c>
      <c r="I22">
        <f t="shared" si="3"/>
        <v>755.97502999999995</v>
      </c>
      <c r="J22">
        <f t="shared" si="4"/>
        <v>1493.8970099999999</v>
      </c>
      <c r="K22">
        <f t="shared" si="5"/>
        <v>2249.8720400000002</v>
      </c>
      <c r="L22">
        <f t="shared" si="6"/>
        <v>1602.0571500000001</v>
      </c>
      <c r="M22">
        <f t="shared" si="7"/>
        <v>3824.6785199999999</v>
      </c>
      <c r="N22">
        <f t="shared" si="8"/>
        <v>5426.73567</v>
      </c>
    </row>
    <row r="23" spans="1:14" x14ac:dyDescent="0.2">
      <c r="A23">
        <v>2016</v>
      </c>
      <c r="B23">
        <v>75184422</v>
      </c>
      <c r="C23">
        <v>127224091</v>
      </c>
      <c r="D23">
        <f t="shared" si="1"/>
        <v>202408513</v>
      </c>
      <c r="E23">
        <v>169029852</v>
      </c>
      <c r="F23">
        <v>383241235</v>
      </c>
      <c r="G23">
        <f t="shared" si="2"/>
        <v>552271087</v>
      </c>
      <c r="I23">
        <f t="shared" si="3"/>
        <v>751.84421999999995</v>
      </c>
      <c r="J23">
        <f t="shared" si="4"/>
        <v>1272.24091</v>
      </c>
      <c r="K23">
        <f t="shared" si="5"/>
        <v>2024.0851299999999</v>
      </c>
      <c r="L23">
        <f t="shared" si="6"/>
        <v>1690.2985200000001</v>
      </c>
      <c r="M23">
        <f t="shared" si="7"/>
        <v>3832.4123500000001</v>
      </c>
      <c r="N23">
        <f t="shared" si="8"/>
        <v>5522.7108699999999</v>
      </c>
    </row>
    <row r="24" spans="1:14" x14ac:dyDescent="0.2">
      <c r="A24">
        <v>2017</v>
      </c>
      <c r="B24">
        <v>92019430</v>
      </c>
      <c r="C24">
        <v>156305486</v>
      </c>
      <c r="D24">
        <f t="shared" si="1"/>
        <v>248324916</v>
      </c>
      <c r="E24">
        <v>200649091</v>
      </c>
      <c r="F24">
        <v>424519392</v>
      </c>
      <c r="G24">
        <f t="shared" si="2"/>
        <v>625168483</v>
      </c>
      <c r="I24">
        <f t="shared" si="3"/>
        <v>920.1943</v>
      </c>
      <c r="J24">
        <f t="shared" si="4"/>
        <v>1563.05486</v>
      </c>
      <c r="K24">
        <f t="shared" si="5"/>
        <v>2483.2491599999998</v>
      </c>
      <c r="L24">
        <f t="shared" si="6"/>
        <v>2006.49091</v>
      </c>
      <c r="M24">
        <f t="shared" si="7"/>
        <v>4245.1939199999997</v>
      </c>
      <c r="N24">
        <f t="shared" si="8"/>
        <v>6251.6848300000001</v>
      </c>
    </row>
    <row r="25" spans="1:14" x14ac:dyDescent="0.2">
      <c r="A25">
        <v>2018</v>
      </c>
      <c r="B25">
        <v>94940368</v>
      </c>
      <c r="C25">
        <v>189969507</v>
      </c>
      <c r="D25">
        <f t="shared" si="1"/>
        <v>284909875</v>
      </c>
      <c r="E25">
        <v>221740597</v>
      </c>
      <c r="F25">
        <v>468980299</v>
      </c>
      <c r="G25">
        <f t="shared" si="2"/>
        <v>690720896</v>
      </c>
      <c r="I25">
        <f t="shared" si="3"/>
        <v>949.40368000000001</v>
      </c>
      <c r="J25">
        <f t="shared" si="4"/>
        <v>1899.69507</v>
      </c>
      <c r="K25">
        <f t="shared" si="5"/>
        <v>2849.0987500000001</v>
      </c>
      <c r="L25">
        <f t="shared" si="6"/>
        <v>2217.4059699999998</v>
      </c>
      <c r="M25">
        <f t="shared" si="7"/>
        <v>4689.8029900000001</v>
      </c>
      <c r="N25">
        <f t="shared" si="8"/>
        <v>6907.2089599999999</v>
      </c>
    </row>
    <row r="26" spans="1:14" x14ac:dyDescent="0.2">
      <c r="A26">
        <v>2019</v>
      </c>
      <c r="B26">
        <v>95351104</v>
      </c>
      <c r="C26">
        <v>169697736</v>
      </c>
      <c r="D26">
        <f t="shared" si="1"/>
        <v>265048840</v>
      </c>
      <c r="E26">
        <v>221454364</v>
      </c>
      <c r="F26">
        <v>473148745</v>
      </c>
      <c r="G26">
        <f t="shared" si="2"/>
        <v>694603109</v>
      </c>
      <c r="I26">
        <f t="shared" si="3"/>
        <v>953.51103999999998</v>
      </c>
      <c r="J26">
        <f t="shared" si="4"/>
        <v>1696.9773600000001</v>
      </c>
      <c r="K26">
        <f t="shared" si="5"/>
        <v>2650.4884000000002</v>
      </c>
      <c r="L26">
        <f t="shared" si="6"/>
        <v>2214.5436399999999</v>
      </c>
      <c r="M26">
        <f t="shared" si="7"/>
        <v>4731.4874499999996</v>
      </c>
      <c r="N26">
        <f t="shared" si="8"/>
        <v>6946.0310900000004</v>
      </c>
    </row>
    <row r="27" spans="1:14" x14ac:dyDescent="0.2">
      <c r="A27">
        <v>2020</v>
      </c>
      <c r="B27">
        <v>87577732</v>
      </c>
      <c r="C27">
        <v>110768120</v>
      </c>
      <c r="D27">
        <f t="shared" si="1"/>
        <v>198345852</v>
      </c>
      <c r="E27">
        <v>230374723</v>
      </c>
      <c r="F27">
        <v>489361688</v>
      </c>
      <c r="G27">
        <f t="shared" si="2"/>
        <v>719736411</v>
      </c>
      <c r="I27">
        <f t="shared" si="3"/>
        <v>875.77732000000003</v>
      </c>
      <c r="J27">
        <f t="shared" si="4"/>
        <v>1107.6812</v>
      </c>
      <c r="K27">
        <f t="shared" si="5"/>
        <v>1983.4585199999999</v>
      </c>
      <c r="L27">
        <f t="shared" si="6"/>
        <v>2303.7472299999999</v>
      </c>
      <c r="M27">
        <f t="shared" si="7"/>
        <v>4893.6168799999996</v>
      </c>
      <c r="N27">
        <f t="shared" si="8"/>
        <v>7197.3641100000004</v>
      </c>
    </row>
    <row r="28" spans="1:14" x14ac:dyDescent="0.2">
      <c r="A28">
        <v>2021</v>
      </c>
      <c r="B28">
        <v>101978518</v>
      </c>
      <c r="C28">
        <v>200287017</v>
      </c>
      <c r="D28">
        <f t="shared" si="1"/>
        <v>302265535</v>
      </c>
      <c r="E28">
        <v>264440038</v>
      </c>
      <c r="F28">
        <v>616094790</v>
      </c>
      <c r="G28">
        <f t="shared" si="2"/>
        <v>880534828</v>
      </c>
      <c r="I28">
        <f t="shared" si="3"/>
        <v>1019.78518</v>
      </c>
      <c r="J28">
        <f t="shared" si="4"/>
        <v>2002.8701699999999</v>
      </c>
      <c r="K28">
        <f t="shared" si="5"/>
        <v>3022.65535</v>
      </c>
      <c r="L28">
        <f t="shared" si="6"/>
        <v>2644.40038</v>
      </c>
      <c r="M28">
        <f t="shared" si="7"/>
        <v>6160.9479000000001</v>
      </c>
      <c r="N28">
        <f t="shared" si="8"/>
        <v>8805.3482800000002</v>
      </c>
    </row>
    <row r="29" spans="1:14" x14ac:dyDescent="0.2">
      <c r="A29">
        <v>2022</v>
      </c>
      <c r="B29">
        <v>57247466</v>
      </c>
      <c r="C29">
        <v>216291909</v>
      </c>
      <c r="D29">
        <f t="shared" si="1"/>
        <v>273539375</v>
      </c>
      <c r="E29">
        <v>242656856</v>
      </c>
      <c r="F29">
        <v>722193854</v>
      </c>
      <c r="G29">
        <f t="shared" si="2"/>
        <v>964850710</v>
      </c>
      <c r="I29">
        <f t="shared" si="3"/>
        <v>572.47465999999997</v>
      </c>
      <c r="J29">
        <f t="shared" si="4"/>
        <v>2162.9190899999999</v>
      </c>
      <c r="K29">
        <f t="shared" si="5"/>
        <v>2735.3937500000002</v>
      </c>
      <c r="L29">
        <f t="shared" si="6"/>
        <v>2426.5685600000002</v>
      </c>
      <c r="M29">
        <f t="shared" si="7"/>
        <v>7221.9385400000001</v>
      </c>
      <c r="N29">
        <f t="shared" si="8"/>
        <v>9648.5071000000007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3E98-AEFB-6443-9AD9-574E650E8080}">
  <dimension ref="A1:B4"/>
  <sheetViews>
    <sheetView workbookViewId="0">
      <selection activeCell="B1" sqref="B1:B3"/>
    </sheetView>
  </sheetViews>
  <sheetFormatPr baseColWidth="10" defaultRowHeight="16" x14ac:dyDescent="0.2"/>
  <sheetData>
    <row r="1" spans="1:2" ht="51" x14ac:dyDescent="0.2">
      <c r="A1" s="1" t="s">
        <v>6</v>
      </c>
      <c r="B1" t="s">
        <v>4</v>
      </c>
    </row>
    <row r="2" spans="1:2" ht="51" x14ac:dyDescent="0.2">
      <c r="A2" s="1" t="s">
        <v>7</v>
      </c>
      <c r="B2" t="s">
        <v>5</v>
      </c>
    </row>
    <row r="3" spans="1:2" ht="51" x14ac:dyDescent="0.2">
      <c r="A3" s="1" t="s">
        <v>14</v>
      </c>
      <c r="B3" s="1" t="s">
        <v>8</v>
      </c>
    </row>
    <row r="4" spans="1:2" ht="51" x14ac:dyDescent="0.2">
      <c r="A4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 Jagger</cp:lastModifiedBy>
  <dcterms:created xsi:type="dcterms:W3CDTF">2024-02-05T13:09:56Z</dcterms:created>
  <dcterms:modified xsi:type="dcterms:W3CDTF">2024-07-30T12:36:57Z</dcterms:modified>
</cp:coreProperties>
</file>