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esktop\"/>
    </mc:Choice>
  </mc:AlternateContent>
  <bookViews>
    <workbookView xWindow="0" yWindow="0" windowWidth="20490" windowHeight="7995" xr2:uid="{0992983E-A395-4B8C-9AF4-AE0013B585D4}"/>
  </bookViews>
  <sheets>
    <sheet name="Riesgos identificados" sheetId="1" r:id="rId1"/>
    <sheet name="Plan de control de riesgo" sheetId="2" r:id="rId2"/>
    <sheet name="Matriz de calor de riesgo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D11" i="2" s="1"/>
  <c r="E11" i="2" s="1"/>
  <c r="I12" i="1"/>
  <c r="I13" i="1"/>
  <c r="I14" i="1"/>
  <c r="I3" i="1"/>
  <c r="D12" i="2"/>
  <c r="E12" i="2" s="1"/>
  <c r="D13" i="2"/>
  <c r="E13" i="2" s="1"/>
  <c r="C9" i="2"/>
  <c r="C11" i="2"/>
  <c r="B4" i="2"/>
  <c r="C4" i="2" s="1"/>
  <c r="B5" i="2"/>
  <c r="C5" i="2" s="1"/>
  <c r="B6" i="2"/>
  <c r="D6" i="2" s="1"/>
  <c r="E6" i="2" s="1"/>
  <c r="B7" i="2"/>
  <c r="C7" i="2" s="1"/>
  <c r="B8" i="2"/>
  <c r="D8" i="2" s="1"/>
  <c r="E8" i="2" s="1"/>
  <c r="B9" i="2"/>
  <c r="D9" i="2" s="1"/>
  <c r="E9" i="2" s="1"/>
  <c r="B10" i="2"/>
  <c r="C10" i="2" s="1"/>
  <c r="B11" i="2"/>
  <c r="B12" i="2"/>
  <c r="C12" i="2" s="1"/>
  <c r="B13" i="2"/>
  <c r="C13" i="2" s="1"/>
  <c r="B14" i="2"/>
  <c r="D14" i="2" s="1"/>
  <c r="E14" i="2" s="1"/>
  <c r="B3" i="2"/>
  <c r="C3" i="2" s="1"/>
  <c r="H14" i="1"/>
  <c r="H4" i="1"/>
  <c r="H5" i="1"/>
  <c r="H6" i="1"/>
  <c r="H7" i="1"/>
  <c r="H8" i="1"/>
  <c r="H9" i="1"/>
  <c r="H10" i="1"/>
  <c r="H11" i="1"/>
  <c r="H12" i="1"/>
  <c r="H13" i="1"/>
  <c r="H3" i="1"/>
  <c r="G4" i="1"/>
  <c r="G5" i="1"/>
  <c r="G6" i="1"/>
  <c r="G7" i="1"/>
  <c r="G8" i="1"/>
  <c r="G9" i="1"/>
  <c r="G10" i="1"/>
  <c r="G11" i="1"/>
  <c r="G12" i="1"/>
  <c r="G13" i="1"/>
  <c r="G14" i="1"/>
  <c r="G3" i="1"/>
  <c r="F4" i="1"/>
  <c r="F5" i="1"/>
  <c r="F6" i="1"/>
  <c r="F7" i="1"/>
  <c r="F8" i="1"/>
  <c r="F9" i="1"/>
  <c r="F10" i="1"/>
  <c r="F11" i="1"/>
  <c r="F12" i="1"/>
  <c r="F13" i="1"/>
  <c r="F14" i="1"/>
  <c r="F3" i="1"/>
  <c r="D10" i="2" l="1"/>
  <c r="E10" i="2" s="1"/>
  <c r="D5" i="2"/>
  <c r="E5" i="2" s="1"/>
  <c r="D4" i="2"/>
  <c r="E4" i="2" s="1"/>
  <c r="C8" i="2"/>
  <c r="D3" i="2"/>
  <c r="E3" i="2" s="1"/>
  <c r="C14" i="2"/>
  <c r="C6" i="2"/>
  <c r="D7" i="2"/>
  <c r="E7" i="2" s="1"/>
</calcChain>
</file>

<file path=xl/sharedStrings.xml><?xml version="1.0" encoding="utf-8"?>
<sst xmlns="http://schemas.openxmlformats.org/spreadsheetml/2006/main" count="70" uniqueCount="59">
  <si>
    <t>Probabilidad</t>
  </si>
  <si>
    <t>Identificacion</t>
  </si>
  <si>
    <t>Riesgo</t>
  </si>
  <si>
    <t>Clasificación</t>
  </si>
  <si>
    <t>Impacto</t>
  </si>
  <si>
    <t>Prioridad</t>
  </si>
  <si>
    <t>Tipo probabilidad</t>
  </si>
  <si>
    <t>Tipo impacto</t>
  </si>
  <si>
    <t>Mala planificación del tiempo</t>
  </si>
  <si>
    <t xml:space="preserve">Ausencia de un integrante </t>
  </si>
  <si>
    <t>Bajo rendimiento de los integrantes</t>
  </si>
  <si>
    <t xml:space="preserve">Cancelacion de proyecto </t>
  </si>
  <si>
    <t>Fata de conocimiento por parte de los integrantes del grupo</t>
  </si>
  <si>
    <t>Mala estimacion de presupuesto</t>
  </si>
  <si>
    <t>Mala asignacion de recursos</t>
  </si>
  <si>
    <t>Falla en los servidores</t>
  </si>
  <si>
    <t>Desercion de algun integrante del grupo</t>
  </si>
  <si>
    <t>Fallas tecnologicas</t>
  </si>
  <si>
    <t>Perdidas de informacion</t>
  </si>
  <si>
    <t>Errores en el desarrollo</t>
  </si>
  <si>
    <t>Interno</t>
  </si>
  <si>
    <t>Externo</t>
  </si>
  <si>
    <t>ID</t>
  </si>
  <si>
    <t>Accion</t>
  </si>
  <si>
    <t>Zona de riesgo</t>
  </si>
  <si>
    <t>Tipo</t>
  </si>
  <si>
    <t>Tecnicas</t>
  </si>
  <si>
    <t>El equipo debe asumir la responsabilidad y reasignar actividades para aumentar la eficiencia del equipo.</t>
  </si>
  <si>
    <t>El equipo repartira las tareas equitativamente para suplir al integrante faltante</t>
  </si>
  <si>
    <t>Implementacion de actas de entrega, memorandos, afectacion a la nota</t>
  </si>
  <si>
    <t>El desarrollo del proecto se interrumpe en su totalidad</t>
  </si>
  <si>
    <t>Implementar estrategias para la optencion del conocimiento necesario</t>
  </si>
  <si>
    <t>Rescorte de gastos,personal. Busqueda de nuevas fuentes de ingreso</t>
  </si>
  <si>
    <t>Realizar la reeasignacion de recursos</t>
  </si>
  <si>
    <t xml:space="preserve">Reasignacion de las actividades para suplir al integrante </t>
  </si>
  <si>
    <t>Mantener copias de seguridad  locales, en la nube control de versionamiento distribuido</t>
  </si>
  <si>
    <t>Correccion oportuna de los errores, ajuste en el cronograma en el caso de ser necesario</t>
  </si>
  <si>
    <t>PROBABILIDAD</t>
  </si>
  <si>
    <t>IMPACTO</t>
  </si>
  <si>
    <t xml:space="preserve">Raro               </t>
  </si>
  <si>
    <t xml:space="preserve">Improbable   </t>
  </si>
  <si>
    <t xml:space="preserve">Posible </t>
  </si>
  <si>
    <t>Probable</t>
  </si>
  <si>
    <t>Casi Seguro</t>
  </si>
  <si>
    <t>Insignificante</t>
  </si>
  <si>
    <t>Menor</t>
  </si>
  <si>
    <t>Moderado</t>
  </si>
  <si>
    <t>Mayor</t>
  </si>
  <si>
    <t>Catastrófico</t>
  </si>
  <si>
    <t>1-3</t>
  </si>
  <si>
    <t>5</t>
  </si>
  <si>
    <t>4-8-9</t>
  </si>
  <si>
    <t>10</t>
  </si>
  <si>
    <t>11</t>
  </si>
  <si>
    <t>2-6-7-12</t>
  </si>
  <si>
    <t>Zona de riesgo baja</t>
  </si>
  <si>
    <t>Zona de riego moderada</t>
  </si>
  <si>
    <t>Zona de riesgo alta</t>
  </si>
  <si>
    <t>Zona de riesgo extrema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</si>
</sst>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2" fillId="0" borderId="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49" fontId="0" fillId="2" borderId="10" xfId="0" applyNumberFormat="1" applyFill="1" applyBorder="1"/>
    <xf numFmtId="49" fontId="0" fillId="2" borderId="3" xfId="0" applyNumberFormat="1" applyFill="1" applyBorder="1"/>
    <xf numFmtId="49" fontId="0" fillId="2" borderId="12" xfId="0" applyNumberFormat="1" applyFill="1" applyBorder="1"/>
    <xf numFmtId="49" fontId="0" fillId="2" borderId="1" xfId="0" applyNumberFormat="1" applyFill="1" applyBorder="1"/>
    <xf numFmtId="49" fontId="0" fillId="3" borderId="3" xfId="0" applyNumberFormat="1" applyFill="1" applyBorder="1"/>
    <xf numFmtId="49" fontId="0" fillId="3" borderId="1" xfId="0" applyNumberFormat="1" applyFill="1" applyBorder="1"/>
    <xf numFmtId="49" fontId="0" fillId="3" borderId="12" xfId="0" applyNumberFormat="1" applyFill="1" applyBorder="1"/>
    <xf numFmtId="49" fontId="0" fillId="4" borderId="3" xfId="0" applyNumberFormat="1" applyFill="1" applyBorder="1"/>
    <xf numFmtId="49" fontId="0" fillId="4" borderId="1" xfId="0" applyNumberFormat="1" applyFill="1" applyBorder="1"/>
    <xf numFmtId="49" fontId="0" fillId="4" borderId="12" xfId="0" applyNumberFormat="1" applyFill="1" applyBorder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wrapText="1"/>
    </xf>
    <xf numFmtId="0" fontId="1" fillId="5" borderId="0" xfId="0" applyFont="1" applyFill="1"/>
    <xf numFmtId="0" fontId="0" fillId="4" borderId="0" xfId="0" applyFill="1"/>
    <xf numFmtId="0" fontId="0" fillId="3" borderId="0" xfId="0" applyFill="1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1" xfId="0" applyFill="1" applyBorder="1"/>
    <xf numFmtId="0" fontId="3" fillId="0" borderId="5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0E56-C622-4682-A1C7-664FCCC1E37E}">
  <dimension ref="A2:I14"/>
  <sheetViews>
    <sheetView tabSelected="1" workbookViewId="0">
      <selection activeCell="B25" sqref="B25"/>
    </sheetView>
  </sheetViews>
  <sheetFormatPr defaultColWidth="11.42578125" defaultRowHeight="15" x14ac:dyDescent="0.25"/>
  <cols>
    <col min="2" max="2" width="54.7109375" customWidth="1"/>
    <col min="3" max="3" width="12.7109375" customWidth="1"/>
    <col min="4" max="4" width="13.42578125" customWidth="1"/>
    <col min="7" max="7" width="17.140625" customWidth="1"/>
    <col min="8" max="8" width="12.85546875" customWidth="1"/>
    <col min="9" max="9" width="17.140625" customWidth="1"/>
  </cols>
  <sheetData>
    <row r="2" spans="1:9" x14ac:dyDescent="0.25">
      <c r="A2" s="1" t="s">
        <v>1</v>
      </c>
      <c r="B2" s="1" t="s">
        <v>2</v>
      </c>
      <c r="C2" s="1" t="s">
        <v>3</v>
      </c>
      <c r="D2" s="1" t="s">
        <v>0</v>
      </c>
      <c r="E2" s="1" t="s">
        <v>4</v>
      </c>
      <c r="F2" s="1" t="s">
        <v>5</v>
      </c>
      <c r="G2" s="1" t="s">
        <v>6</v>
      </c>
      <c r="H2" s="1" t="s">
        <v>7</v>
      </c>
      <c r="I2" s="33" t="s">
        <v>24</v>
      </c>
    </row>
    <row r="3" spans="1:9" x14ac:dyDescent="0.25">
      <c r="A3" s="1">
        <v>1</v>
      </c>
      <c r="B3" s="1" t="s">
        <v>8</v>
      </c>
      <c r="C3" s="1" t="s">
        <v>20</v>
      </c>
      <c r="D3" s="1">
        <v>4</v>
      </c>
      <c r="E3" s="1">
        <v>4</v>
      </c>
      <c r="F3" s="1">
        <f t="shared" ref="F3:F14" si="0">E3*D3</f>
        <v>16</v>
      </c>
      <c r="G3" s="1" t="str">
        <f t="shared" ref="G3:G14" si="1">IF(EXACT(D3,5),"Casi seguro",IF(EXACT(D3,4),"Probable",IF(EXACT(D3,3),"Posible",IF(EXACT(D3,2),"Improbable","Raro"))))</f>
        <v>Probable</v>
      </c>
      <c r="H3" s="1" t="str">
        <f t="shared" ref="H3:H14" si="2">IF(EXACT(E3,5),"Catastrófico",IF(EXACT(E3,4),"Mayor",IF(EXACT(E3,3),"Moderado",IF(EXACT(E3,2),"Menor","Insignificante"))))</f>
        <v>Mayor</v>
      </c>
      <c r="I3" s="1" t="str">
        <f>IF(OR(AND(D3=1,E3=1),AND(D3=2,E3=1),AND(D3=3,E3=1),AND(D3=1,E3=2),AND(D3=2,E3=2)),"Riesgo bajo",IF(OR(AND(D3=4,E3=1),AND(D3=3,E3=2),AND(D3=2,E3=3),AND(D3=1,E3=3)),"Riesgo moderado",IF(OR(AND(D3=5,E3=1),AND(D3=5,E3=2),AND(D3=4,E3=2),AND(D3=4,E2=3),AND(D3=3,E3=3),AND(D3=2,E3=4),AND(D3=1,E3=4),AND(D3=1,E3=5)),"Riesgo alto","Riesgo extremo")))</f>
        <v>Riesgo extremo</v>
      </c>
    </row>
    <row r="4" spans="1:9" x14ac:dyDescent="0.25">
      <c r="A4" s="1">
        <v>2</v>
      </c>
      <c r="B4" s="1" t="s">
        <v>9</v>
      </c>
      <c r="C4" s="1" t="s">
        <v>20</v>
      </c>
      <c r="D4" s="1">
        <v>3</v>
      </c>
      <c r="E4" s="1">
        <v>3</v>
      </c>
      <c r="F4" s="1">
        <f t="shared" si="0"/>
        <v>9</v>
      </c>
      <c r="G4" s="1" t="str">
        <f t="shared" si="1"/>
        <v>Posible</v>
      </c>
      <c r="H4" s="1" t="str">
        <f t="shared" si="2"/>
        <v>Moderado</v>
      </c>
      <c r="I4" s="1" t="str">
        <f t="shared" ref="I4:I14" si="3">IF(OR(AND(D4=1,E4=1),AND(D4=2,E4=1),AND(D4=3,E4=1),AND(D4=1,E4=2),AND(D4=2,E4=2)),"Riesgo bajo",IF(OR(AND(D4=4,E4=1),AND(D4=3,E4=2),AND(D4=2,E4=3),AND(D4=1,E4=3)),"Riesgo moderado",IF(OR(AND(D4=5,E4=1),AND(D4=5,E4=2),AND(D4=4,E4=2),AND(D4=4,E3=3),AND(D4=3,E4=3),AND(D4=2,E4=4),AND(D4=1,E4=4),AND(D4=1,E4=5)),"Riesgo alto","Riesgo extremo")))</f>
        <v>Riesgo alto</v>
      </c>
    </row>
    <row r="5" spans="1:9" x14ac:dyDescent="0.25">
      <c r="A5" s="1">
        <v>3</v>
      </c>
      <c r="B5" s="1" t="s">
        <v>10</v>
      </c>
      <c r="C5" s="1" t="s">
        <v>20</v>
      </c>
      <c r="D5" s="1">
        <v>3</v>
      </c>
      <c r="E5" s="1">
        <v>4</v>
      </c>
      <c r="F5" s="1">
        <f t="shared" si="0"/>
        <v>12</v>
      </c>
      <c r="G5" s="1" t="str">
        <f t="shared" si="1"/>
        <v>Posible</v>
      </c>
      <c r="H5" s="1" t="str">
        <f t="shared" si="2"/>
        <v>Mayor</v>
      </c>
      <c r="I5" s="1" t="str">
        <f t="shared" si="3"/>
        <v>Riesgo extremo</v>
      </c>
    </row>
    <row r="6" spans="1:9" x14ac:dyDescent="0.25">
      <c r="A6" s="1">
        <v>4</v>
      </c>
      <c r="B6" s="1" t="s">
        <v>11</v>
      </c>
      <c r="C6" s="1" t="s">
        <v>21</v>
      </c>
      <c r="D6" s="1">
        <v>1</v>
      </c>
      <c r="E6" s="1">
        <v>5</v>
      </c>
      <c r="F6" s="1">
        <f t="shared" si="0"/>
        <v>5</v>
      </c>
      <c r="G6" s="1" t="str">
        <f t="shared" si="1"/>
        <v>Raro</v>
      </c>
      <c r="H6" s="1" t="str">
        <f t="shared" si="2"/>
        <v>Catastrófico</v>
      </c>
      <c r="I6" s="1" t="str">
        <f t="shared" si="3"/>
        <v>Riesgo alto</v>
      </c>
    </row>
    <row r="7" spans="1:9" x14ac:dyDescent="0.25">
      <c r="A7" s="1">
        <v>5</v>
      </c>
      <c r="B7" s="1" t="s">
        <v>12</v>
      </c>
      <c r="C7" s="1" t="s">
        <v>20</v>
      </c>
      <c r="D7" s="1">
        <v>2</v>
      </c>
      <c r="E7" s="1">
        <v>3</v>
      </c>
      <c r="F7" s="1">
        <f t="shared" si="0"/>
        <v>6</v>
      </c>
      <c r="G7" s="1" t="str">
        <f t="shared" si="1"/>
        <v>Improbable</v>
      </c>
      <c r="H7" s="1" t="str">
        <f t="shared" si="2"/>
        <v>Moderado</v>
      </c>
      <c r="I7" s="1" t="str">
        <f t="shared" si="3"/>
        <v>Riesgo moderado</v>
      </c>
    </row>
    <row r="8" spans="1:9" x14ac:dyDescent="0.25">
      <c r="A8" s="1">
        <v>6</v>
      </c>
      <c r="B8" s="1" t="s">
        <v>13</v>
      </c>
      <c r="C8" s="1" t="s">
        <v>20</v>
      </c>
      <c r="D8" s="1">
        <v>3</v>
      </c>
      <c r="E8" s="1">
        <v>3</v>
      </c>
      <c r="F8" s="1">
        <f t="shared" si="0"/>
        <v>9</v>
      </c>
      <c r="G8" s="1" t="str">
        <f t="shared" si="1"/>
        <v>Posible</v>
      </c>
      <c r="H8" s="1" t="str">
        <f t="shared" si="2"/>
        <v>Moderado</v>
      </c>
      <c r="I8" s="1" t="str">
        <f t="shared" si="3"/>
        <v>Riesgo alto</v>
      </c>
    </row>
    <row r="9" spans="1:9" x14ac:dyDescent="0.25">
      <c r="A9" s="1">
        <v>7</v>
      </c>
      <c r="B9" s="1" t="s">
        <v>14</v>
      </c>
      <c r="C9" s="1" t="s">
        <v>20</v>
      </c>
      <c r="D9" s="1">
        <v>3</v>
      </c>
      <c r="E9" s="1">
        <v>3</v>
      </c>
      <c r="F9" s="1">
        <f t="shared" si="0"/>
        <v>9</v>
      </c>
      <c r="G9" s="1" t="str">
        <f t="shared" si="1"/>
        <v>Posible</v>
      </c>
      <c r="H9" s="1" t="str">
        <f t="shared" si="2"/>
        <v>Moderado</v>
      </c>
      <c r="I9" s="1" t="str">
        <f t="shared" si="3"/>
        <v>Riesgo alto</v>
      </c>
    </row>
    <row r="10" spans="1:9" x14ac:dyDescent="0.25">
      <c r="A10" s="1">
        <v>8</v>
      </c>
      <c r="B10" s="1" t="s">
        <v>15</v>
      </c>
      <c r="C10" s="1" t="s">
        <v>21</v>
      </c>
      <c r="D10" s="1">
        <v>1</v>
      </c>
      <c r="E10" s="1">
        <v>5</v>
      </c>
      <c r="F10" s="1">
        <f t="shared" si="0"/>
        <v>5</v>
      </c>
      <c r="G10" s="1" t="str">
        <f t="shared" si="1"/>
        <v>Raro</v>
      </c>
      <c r="H10" s="1" t="str">
        <f t="shared" si="2"/>
        <v>Catastrófico</v>
      </c>
      <c r="I10" s="1" t="str">
        <f t="shared" si="3"/>
        <v>Riesgo alto</v>
      </c>
    </row>
    <row r="11" spans="1:9" x14ac:dyDescent="0.25">
      <c r="A11" s="1">
        <v>9</v>
      </c>
      <c r="B11" s="1" t="s">
        <v>16</v>
      </c>
      <c r="C11" s="1" t="s">
        <v>20</v>
      </c>
      <c r="D11" s="1">
        <v>1</v>
      </c>
      <c r="E11" s="1">
        <v>5</v>
      </c>
      <c r="F11" s="1">
        <f t="shared" si="0"/>
        <v>5</v>
      </c>
      <c r="G11" s="1" t="str">
        <f t="shared" si="1"/>
        <v>Raro</v>
      </c>
      <c r="H11" s="1" t="str">
        <f t="shared" si="2"/>
        <v>Catastrófico</v>
      </c>
      <c r="I11" s="1" t="str">
        <f t="shared" si="3"/>
        <v>Riesgo alto</v>
      </c>
    </row>
    <row r="12" spans="1:9" x14ac:dyDescent="0.25">
      <c r="A12" s="1">
        <v>10</v>
      </c>
      <c r="B12" s="1" t="s">
        <v>17</v>
      </c>
      <c r="C12" s="1" t="s">
        <v>20</v>
      </c>
      <c r="D12" s="1">
        <v>2</v>
      </c>
      <c r="E12" s="1">
        <v>4</v>
      </c>
      <c r="F12" s="1">
        <f t="shared" si="0"/>
        <v>8</v>
      </c>
      <c r="G12" s="1" t="str">
        <f t="shared" si="1"/>
        <v>Improbable</v>
      </c>
      <c r="H12" s="1" t="str">
        <f t="shared" si="2"/>
        <v>Mayor</v>
      </c>
      <c r="I12" s="1" t="str">
        <f t="shared" si="3"/>
        <v>Riesgo alto</v>
      </c>
    </row>
    <row r="13" spans="1:9" x14ac:dyDescent="0.25">
      <c r="A13" s="1">
        <v>11</v>
      </c>
      <c r="B13" s="1" t="s">
        <v>18</v>
      </c>
      <c r="C13" s="1" t="s">
        <v>20</v>
      </c>
      <c r="D13" s="1">
        <v>2</v>
      </c>
      <c r="E13" s="1">
        <v>5</v>
      </c>
      <c r="F13" s="1">
        <f t="shared" si="0"/>
        <v>10</v>
      </c>
      <c r="G13" s="1" t="str">
        <f t="shared" si="1"/>
        <v>Improbable</v>
      </c>
      <c r="H13" s="1" t="str">
        <f t="shared" si="2"/>
        <v>Catastrófico</v>
      </c>
      <c r="I13" s="1" t="str">
        <f t="shared" si="3"/>
        <v>Riesgo extremo</v>
      </c>
    </row>
    <row r="14" spans="1:9" x14ac:dyDescent="0.25">
      <c r="A14" s="1">
        <v>12</v>
      </c>
      <c r="B14" s="1" t="s">
        <v>19</v>
      </c>
      <c r="C14" s="1" t="s">
        <v>20</v>
      </c>
      <c r="D14" s="1">
        <v>3</v>
      </c>
      <c r="E14" s="1">
        <v>3</v>
      </c>
      <c r="F14" s="1">
        <f t="shared" si="0"/>
        <v>9</v>
      </c>
      <c r="G14" s="1" t="str">
        <f t="shared" si="1"/>
        <v>Posible</v>
      </c>
      <c r="H14" s="1" t="str">
        <f t="shared" si="2"/>
        <v>Moderado</v>
      </c>
      <c r="I14" s="1" t="str">
        <f t="shared" si="3"/>
        <v>Riesgo alto</v>
      </c>
    </row>
  </sheetData>
  <sortState ref="A3:F14">
    <sortCondition ref="A3"/>
  </sortState>
  <conditionalFormatting sqref="F3:F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82C7D-8D48-480E-ADC9-5EDDC302A644}">
  <dimension ref="B2:F14"/>
  <sheetViews>
    <sheetView workbookViewId="0">
      <selection activeCell="F10" sqref="F10"/>
    </sheetView>
  </sheetViews>
  <sheetFormatPr defaultColWidth="11.42578125" defaultRowHeight="15" x14ac:dyDescent="0.25"/>
  <cols>
    <col min="2" max="2" width="3.85546875" style="28" customWidth="1"/>
    <col min="3" max="3" width="50.28515625" bestFit="1" customWidth="1"/>
    <col min="4" max="4" width="16.85546875" customWidth="1"/>
    <col min="5" max="5" width="42.42578125" customWidth="1"/>
    <col min="6" max="6" width="86.140625" bestFit="1" customWidth="1"/>
  </cols>
  <sheetData>
    <row r="2" spans="2:6" x14ac:dyDescent="0.25">
      <c r="B2" s="27" t="s">
        <v>22</v>
      </c>
      <c r="C2" s="1" t="s">
        <v>2</v>
      </c>
      <c r="D2" s="1" t="s">
        <v>25</v>
      </c>
      <c r="E2" s="1" t="s">
        <v>26</v>
      </c>
      <c r="F2" s="1" t="s">
        <v>23</v>
      </c>
    </row>
    <row r="3" spans="2:6" x14ac:dyDescent="0.25">
      <c r="B3" s="27">
        <f>'Riesgos identificados'!A3</f>
        <v>1</v>
      </c>
      <c r="C3" s="1" t="str">
        <f>VLOOKUP(B3,'Riesgos identificados'!A2:B14,2)</f>
        <v>Mala planificación del tiempo</v>
      </c>
      <c r="D3" s="1" t="str">
        <f>VLOOKUP(B3,'Riesgos identificados'!A3:I14,9)</f>
        <v>Riesgo extremo</v>
      </c>
      <c r="E3" s="1" t="str">
        <f>IF(EXACT(D3,"Riesgo bajo"),"Asumir riesgo",IF(EXACT(D3,"Riesgo moderado"),"Reducir o Asumir Riesgo",IF(EXACT(D3,"Riesgo alto"),"Evitar,reducir,compartir o transferir el riesgo",IF(EXACT(D3,"Riesgo extremo"),"Evitar, reducir, compartir o transeferir el riesgo","Accion no encontrada"))))</f>
        <v>Evitar, reducir, compartir o transeferir el riesgo</v>
      </c>
      <c r="F3" s="1" t="s">
        <v>27</v>
      </c>
    </row>
    <row r="4" spans="2:6" x14ac:dyDescent="0.25">
      <c r="B4" s="27">
        <f>'Riesgos identificados'!A4</f>
        <v>2</v>
      </c>
      <c r="C4" s="1" t="str">
        <f>VLOOKUP(B4,'Riesgos identificados'!A3:B15,2)</f>
        <v xml:space="preserve">Ausencia de un integrante </v>
      </c>
      <c r="D4" s="1" t="str">
        <f>VLOOKUP(B4,'Riesgos identificados'!A4:I15,9)</f>
        <v>Riesgo alto</v>
      </c>
      <c r="E4" s="1" t="str">
        <f t="shared" ref="E4:E14" si="0">IF(EXACT(D4,"Riesgo bajo"),"Asumir riesgo",IF(EXACT(D4,"Riesgo moderado"),"Reducir o Asumir Riesgo",IF(EXACT(D4,"Riesgo alto"),"Evitar,reducir,compartir o transferir el riesgo",IF(EXACT(D4,"Riesgo extremo"),"Evitar, reducir, compartir o transeferir el riesgo","Accion no encontrada"))))</f>
        <v>Evitar,reducir,compartir o transferir el riesgo</v>
      </c>
      <c r="F4" s="1" t="s">
        <v>28</v>
      </c>
    </row>
    <row r="5" spans="2:6" x14ac:dyDescent="0.25">
      <c r="B5" s="27">
        <f>'Riesgos identificados'!A5</f>
        <v>3</v>
      </c>
      <c r="C5" s="1" t="str">
        <f>VLOOKUP(B5,'Riesgos identificados'!A4:B16,2)</f>
        <v>Bajo rendimiento de los integrantes</v>
      </c>
      <c r="D5" s="1" t="str">
        <f>VLOOKUP(B5,'Riesgos identificados'!A5:I16,9)</f>
        <v>Riesgo extremo</v>
      </c>
      <c r="E5" s="1" t="str">
        <f t="shared" si="0"/>
        <v>Evitar, reducir, compartir o transeferir el riesgo</v>
      </c>
      <c r="F5" s="1" t="s">
        <v>29</v>
      </c>
    </row>
    <row r="6" spans="2:6" x14ac:dyDescent="0.25">
      <c r="B6" s="27">
        <f>'Riesgos identificados'!A6</f>
        <v>4</v>
      </c>
      <c r="C6" s="1" t="str">
        <f>VLOOKUP(B6,'Riesgos identificados'!A5:B17,2)</f>
        <v xml:space="preserve">Cancelacion de proyecto </v>
      </c>
      <c r="D6" s="1" t="str">
        <f>VLOOKUP(B6,'Riesgos identificados'!A6:I17,9)</f>
        <v>Riesgo alto</v>
      </c>
      <c r="E6" s="1" t="str">
        <f t="shared" si="0"/>
        <v>Evitar,reducir,compartir o transferir el riesgo</v>
      </c>
      <c r="F6" s="1" t="s">
        <v>30</v>
      </c>
    </row>
    <row r="7" spans="2:6" x14ac:dyDescent="0.25">
      <c r="B7" s="27">
        <f>'Riesgos identificados'!A7</f>
        <v>5</v>
      </c>
      <c r="C7" s="1" t="str">
        <f>VLOOKUP(B7,'Riesgos identificados'!A6:B18,2)</f>
        <v>Fata de conocimiento por parte de los integrantes del grupo</v>
      </c>
      <c r="D7" s="1" t="str">
        <f>VLOOKUP(B7,'Riesgos identificados'!A7:I18,9)</f>
        <v>Riesgo moderado</v>
      </c>
      <c r="E7" s="1" t="str">
        <f t="shared" si="0"/>
        <v>Reducir o Asumir Riesgo</v>
      </c>
      <c r="F7" s="1" t="s">
        <v>31</v>
      </c>
    </row>
    <row r="8" spans="2:6" x14ac:dyDescent="0.25">
      <c r="B8" s="27">
        <f>'Riesgos identificados'!A8</f>
        <v>6</v>
      </c>
      <c r="C8" s="1" t="str">
        <f>VLOOKUP(B8,'Riesgos identificados'!A7:B19,2)</f>
        <v>Mala estimacion de presupuesto</v>
      </c>
      <c r="D8" s="1" t="str">
        <f>VLOOKUP(B8,'Riesgos identificados'!A8:I19,9)</f>
        <v>Riesgo alto</v>
      </c>
      <c r="E8" s="1" t="str">
        <f t="shared" si="0"/>
        <v>Evitar,reducir,compartir o transferir el riesgo</v>
      </c>
      <c r="F8" s="1" t="s">
        <v>32</v>
      </c>
    </row>
    <row r="9" spans="2:6" x14ac:dyDescent="0.25">
      <c r="B9" s="27">
        <f>'Riesgos identificados'!A9</f>
        <v>7</v>
      </c>
      <c r="C9" s="1" t="str">
        <f>VLOOKUP(B9,'Riesgos identificados'!A8:B20,2)</f>
        <v>Mala asignacion de recursos</v>
      </c>
      <c r="D9" s="1" t="str">
        <f>VLOOKUP(B9,'Riesgos identificados'!A9:I20,9)</f>
        <v>Riesgo alto</v>
      </c>
      <c r="E9" s="1" t="str">
        <f t="shared" si="0"/>
        <v>Evitar,reducir,compartir o transferir el riesgo</v>
      </c>
      <c r="F9" s="1" t="s">
        <v>33</v>
      </c>
    </row>
    <row r="10" spans="2:6" x14ac:dyDescent="0.25">
      <c r="B10" s="27">
        <f>'Riesgos identificados'!A10</f>
        <v>8</v>
      </c>
      <c r="C10" s="1" t="str">
        <f>VLOOKUP(B10,'Riesgos identificados'!A9:B21,2)</f>
        <v>Falla en los servidores</v>
      </c>
      <c r="D10" s="1" t="str">
        <f>VLOOKUP(B10,'Riesgos identificados'!A10:I21,9)</f>
        <v>Riesgo alto</v>
      </c>
      <c r="E10" s="1" t="str">
        <f t="shared" si="0"/>
        <v>Evitar,reducir,compartir o transferir el riesgo</v>
      </c>
      <c r="F10" s="1"/>
    </row>
    <row r="11" spans="2:6" x14ac:dyDescent="0.25">
      <c r="B11" s="27">
        <f>'Riesgos identificados'!A11</f>
        <v>9</v>
      </c>
      <c r="C11" s="1" t="str">
        <f>VLOOKUP(B11,'Riesgos identificados'!A10:B22,2)</f>
        <v>Desercion de algun integrante del grupo</v>
      </c>
      <c r="D11" s="1" t="str">
        <f>VLOOKUP(B11,'Riesgos identificados'!A11:I22,9)</f>
        <v>Riesgo alto</v>
      </c>
      <c r="E11" s="1" t="str">
        <f t="shared" si="0"/>
        <v>Evitar,reducir,compartir o transferir el riesgo</v>
      </c>
      <c r="F11" s="1" t="s">
        <v>34</v>
      </c>
    </row>
    <row r="12" spans="2:6" x14ac:dyDescent="0.25">
      <c r="B12" s="27">
        <f>'Riesgos identificados'!A12</f>
        <v>10</v>
      </c>
      <c r="C12" s="1" t="str">
        <f>VLOOKUP(B12,'Riesgos identificados'!A11:B23,2)</f>
        <v>Fallas tecnologicas</v>
      </c>
      <c r="D12" s="1" t="str">
        <f>VLOOKUP(B12,'Riesgos identificados'!A12:I23,9)</f>
        <v>Riesgo alto</v>
      </c>
      <c r="E12" s="1" t="str">
        <f t="shared" si="0"/>
        <v>Evitar,reducir,compartir o transferir el riesgo</v>
      </c>
      <c r="F12" s="1"/>
    </row>
    <row r="13" spans="2:6" x14ac:dyDescent="0.25">
      <c r="B13" s="27">
        <f>'Riesgos identificados'!A13</f>
        <v>11</v>
      </c>
      <c r="C13" s="1" t="str">
        <f>VLOOKUP(B13,'Riesgos identificados'!A12:B24,2)</f>
        <v>Perdidas de informacion</v>
      </c>
      <c r="D13" s="1" t="str">
        <f>VLOOKUP(B13,'Riesgos identificados'!A13:I24,9)</f>
        <v>Riesgo extremo</v>
      </c>
      <c r="E13" s="1" t="str">
        <f t="shared" si="0"/>
        <v>Evitar, reducir, compartir o transeferir el riesgo</v>
      </c>
      <c r="F13" s="1" t="s">
        <v>35</v>
      </c>
    </row>
    <row r="14" spans="2:6" x14ac:dyDescent="0.25">
      <c r="B14" s="27">
        <f>'Riesgos identificados'!A14</f>
        <v>12</v>
      </c>
      <c r="C14" s="1" t="str">
        <f>VLOOKUP(B14,'Riesgos identificados'!A13:B25,2)</f>
        <v>Errores en el desarrollo</v>
      </c>
      <c r="D14" s="1" t="str">
        <f>VLOOKUP(B14,'Riesgos identificados'!A14:I25,9)</f>
        <v>Riesgo alto</v>
      </c>
      <c r="E14" s="1" t="str">
        <f t="shared" si="0"/>
        <v>Evitar,reducir,compartir o transferir el riesgo</v>
      </c>
      <c r="F14" s="1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E162-F0DE-43ED-8A01-B7C541EC9A90}">
  <dimension ref="B2:H16"/>
  <sheetViews>
    <sheetView workbookViewId="0">
      <selection activeCell="F13" sqref="F13"/>
    </sheetView>
  </sheetViews>
  <sheetFormatPr defaultColWidth="11.42578125" defaultRowHeight="15" x14ac:dyDescent="0.25"/>
  <cols>
    <col min="1" max="1" width="10.85546875" customWidth="1"/>
    <col min="2" max="2" width="12" customWidth="1"/>
    <col min="3" max="3" width="13.28515625" bestFit="1" customWidth="1"/>
  </cols>
  <sheetData>
    <row r="2" spans="2:8" x14ac:dyDescent="0.25">
      <c r="B2" s="30" t="s">
        <v>37</v>
      </c>
      <c r="C2" s="30"/>
      <c r="D2" s="29" t="s">
        <v>38</v>
      </c>
      <c r="E2" s="29"/>
      <c r="F2" s="29"/>
      <c r="G2" s="29"/>
      <c r="H2" s="29"/>
    </row>
    <row r="3" spans="2:8" x14ac:dyDescent="0.25">
      <c r="B3" s="30"/>
      <c r="C3" s="31"/>
      <c r="D3" s="2" t="s">
        <v>44</v>
      </c>
      <c r="E3" s="3" t="s">
        <v>45</v>
      </c>
      <c r="F3" s="3" t="s">
        <v>46</v>
      </c>
      <c r="G3" s="3" t="s">
        <v>47</v>
      </c>
      <c r="H3" s="4" t="s">
        <v>48</v>
      </c>
    </row>
    <row r="4" spans="2:8" x14ac:dyDescent="0.25">
      <c r="B4" s="29"/>
      <c r="C4" s="32"/>
      <c r="D4" s="5">
        <v>1</v>
      </c>
      <c r="E4" s="6">
        <v>2</v>
      </c>
      <c r="F4" s="6">
        <v>3</v>
      </c>
      <c r="G4" s="6">
        <v>4</v>
      </c>
      <c r="H4" s="7">
        <v>5</v>
      </c>
    </row>
    <row r="5" spans="2:8" x14ac:dyDescent="0.25">
      <c r="B5" s="34" t="s">
        <v>39</v>
      </c>
      <c r="C5" s="8">
        <v>1</v>
      </c>
      <c r="D5" s="11"/>
      <c r="E5" s="13"/>
      <c r="F5" s="17"/>
      <c r="G5" s="20"/>
      <c r="H5" s="20" t="s">
        <v>51</v>
      </c>
    </row>
    <row r="6" spans="2:8" x14ac:dyDescent="0.25">
      <c r="B6" s="35" t="s">
        <v>40</v>
      </c>
      <c r="C6" s="9">
        <v>2</v>
      </c>
      <c r="D6" s="12"/>
      <c r="E6" s="14"/>
      <c r="F6" s="16" t="s">
        <v>50</v>
      </c>
      <c r="G6" s="19" t="s">
        <v>52</v>
      </c>
      <c r="H6" s="21" t="s">
        <v>53</v>
      </c>
    </row>
    <row r="7" spans="2:8" x14ac:dyDescent="0.25">
      <c r="B7" s="35" t="s">
        <v>41</v>
      </c>
      <c r="C7" s="9">
        <v>3</v>
      </c>
      <c r="D7" s="12"/>
      <c r="E7" s="16"/>
      <c r="F7" s="19" t="s">
        <v>54</v>
      </c>
      <c r="G7" s="22" t="s">
        <v>49</v>
      </c>
      <c r="H7" s="21"/>
    </row>
    <row r="8" spans="2:8" x14ac:dyDescent="0.25">
      <c r="B8" s="35" t="s">
        <v>42</v>
      </c>
      <c r="C8" s="9">
        <v>4</v>
      </c>
      <c r="D8" s="15"/>
      <c r="E8" s="19"/>
      <c r="F8" s="19"/>
      <c r="G8" s="21"/>
      <c r="H8" s="21"/>
    </row>
    <row r="9" spans="2:8" x14ac:dyDescent="0.25">
      <c r="B9" s="36" t="s">
        <v>43</v>
      </c>
      <c r="C9" s="10">
        <v>5</v>
      </c>
      <c r="D9" s="18"/>
      <c r="E9" s="19"/>
      <c r="F9" s="21"/>
      <c r="G9" s="21"/>
      <c r="H9" s="21"/>
    </row>
    <row r="13" spans="2:8" x14ac:dyDescent="0.25">
      <c r="B13" s="26"/>
      <c r="C13" t="s">
        <v>55</v>
      </c>
    </row>
    <row r="14" spans="2:8" x14ac:dyDescent="0.25">
      <c r="B14" s="25"/>
      <c r="C14" t="s">
        <v>56</v>
      </c>
    </row>
    <row r="15" spans="2:8" x14ac:dyDescent="0.25">
      <c r="B15" s="24"/>
      <c r="C15" t="s">
        <v>57</v>
      </c>
    </row>
    <row r="16" spans="2:8" x14ac:dyDescent="0.25">
      <c r="B16" s="23"/>
      <c r="C16" t="s">
        <v>58</v>
      </c>
    </row>
  </sheetData>
  <mergeCells count="2">
    <mergeCell ref="D2:H2"/>
    <mergeCell ref="B2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Riesgos identificados</vt:lpstr>
      <vt:lpstr>Plan de control de riesgo</vt:lpstr>
      <vt:lpstr>Matriz de calor de riesgo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Camacho</dc:creator>
  <cp:lastModifiedBy>Juan Miguel Gomez Ganem</cp:lastModifiedBy>
  <dcterms:created xsi:type="dcterms:W3CDTF">2017-08-25T01:21:46Z</dcterms:created>
  <dcterms:modified xsi:type="dcterms:W3CDTF">2017-08-25T18:17:40Z</dcterms:modified>
</cp:coreProperties>
</file>