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 firstSheet="2" activeTab="10"/>
  </bookViews>
  <sheets>
    <sheet name="1月" sheetId="98" r:id="rId1"/>
    <sheet name="2月" sheetId="99" r:id="rId2"/>
    <sheet name="3月" sheetId="100" r:id="rId3"/>
    <sheet name="4月" sheetId="101" r:id="rId4"/>
    <sheet name="5月" sheetId="102" r:id="rId5"/>
    <sheet name="6月" sheetId="103" r:id="rId6"/>
    <sheet name="7月" sheetId="104" r:id="rId7"/>
    <sheet name="8月" sheetId="105" r:id="rId8"/>
    <sheet name="9月" sheetId="106" r:id="rId9"/>
    <sheet name="10月" sheetId="107" r:id="rId10"/>
    <sheet name="11月" sheetId="108" r:id="rId11"/>
  </sheets>
  <externalReferences>
    <externalReference r:id="rId12"/>
    <externalReference r:id="rId13"/>
  </externalReferences>
  <calcPr calcId="144525"/>
</workbook>
</file>

<file path=xl/sharedStrings.xml><?xml version="1.0" encoding="utf-8"?>
<sst xmlns="http://schemas.openxmlformats.org/spreadsheetml/2006/main" count="2167" uniqueCount="136">
  <si>
    <t>2021年</t>
  </si>
  <si>
    <t>1月</t>
  </si>
  <si>
    <t>全国期货市场成交情况统计</t>
  </si>
  <si>
    <t>交易所名称</t>
  </si>
  <si>
    <t>品种名称</t>
  </si>
  <si>
    <t>本月成交量（手）</t>
  </si>
  <si>
    <t>去年同期成交量（手）</t>
  </si>
  <si>
    <t>同比增减（％）</t>
  </si>
  <si>
    <t>上月成交量（手）</t>
  </si>
  <si>
    <t>环比增减（％）</t>
  </si>
  <si>
    <t>本月成交量占全国份额（％）</t>
  </si>
  <si>
    <t>本月成交额          （亿元）</t>
  </si>
  <si>
    <t>去年同期成交额（亿元）</t>
  </si>
  <si>
    <t>上月成交额         （亿元）</t>
  </si>
  <si>
    <t>本月交易额占全国份额（％）</t>
  </si>
  <si>
    <t>今年累计成交总量（手）</t>
  </si>
  <si>
    <t>去年同期成交总量（手）</t>
  </si>
  <si>
    <t>今年累计成交总量占全国份额(%)</t>
  </si>
  <si>
    <t>今年累计成交总额（亿元）</t>
  </si>
  <si>
    <t>去年同期成交总额（亿元）</t>
  </si>
  <si>
    <t>今年累计成交总额占全国份额(%)</t>
  </si>
  <si>
    <t>本月月末持仓量(手）</t>
  </si>
  <si>
    <t>本月月末持仓量占全国份额（%）</t>
  </si>
  <si>
    <t>上月月末持仓量（手）</t>
  </si>
  <si>
    <t>上海期货交易所</t>
  </si>
  <si>
    <t>铜</t>
  </si>
  <si>
    <t>铜期权</t>
  </si>
  <si>
    <t>铝</t>
  </si>
  <si>
    <t>铝期权</t>
  </si>
  <si>
    <t>-</t>
  </si>
  <si>
    <t>锌</t>
  </si>
  <si>
    <t>锌期权</t>
  </si>
  <si>
    <t>铅</t>
  </si>
  <si>
    <t>锡</t>
  </si>
  <si>
    <t>镍</t>
  </si>
  <si>
    <t>黄金</t>
  </si>
  <si>
    <t>黄金期权</t>
  </si>
  <si>
    <t>白银</t>
  </si>
  <si>
    <t>天然橡胶</t>
  </si>
  <si>
    <t>天胶期权</t>
  </si>
  <si>
    <t>纸浆</t>
  </si>
  <si>
    <t>燃料油</t>
  </si>
  <si>
    <t>石油沥青</t>
  </si>
  <si>
    <t>螺纹钢</t>
  </si>
  <si>
    <t>线材</t>
  </si>
  <si>
    <t>热轧卷板</t>
  </si>
  <si>
    <t>不锈钢</t>
  </si>
  <si>
    <t>总   额</t>
  </si>
  <si>
    <t>上海国际能源交易中心</t>
  </si>
  <si>
    <t>原油</t>
  </si>
  <si>
    <t>铜(BC)</t>
  </si>
  <si>
    <t>低硫燃料油</t>
  </si>
  <si>
    <t>20号胶</t>
  </si>
  <si>
    <t>郑州商品交易所</t>
  </si>
  <si>
    <t>一号棉</t>
  </si>
  <si>
    <t>棉花期权</t>
  </si>
  <si>
    <t>棉纱</t>
  </si>
  <si>
    <t>早籼稻</t>
  </si>
  <si>
    <t>甲醇</t>
  </si>
  <si>
    <t>甲醇期权</t>
  </si>
  <si>
    <t>菜籽油</t>
  </si>
  <si>
    <t>油菜籽</t>
  </si>
  <si>
    <t>菜籽粕</t>
  </si>
  <si>
    <t>菜籽粕期权</t>
  </si>
  <si>
    <t>白糖</t>
  </si>
  <si>
    <t>白糖期权</t>
  </si>
  <si>
    <t>PTA</t>
  </si>
  <si>
    <t>PTA期权</t>
  </si>
  <si>
    <t>普麦</t>
  </si>
  <si>
    <t>强麦</t>
  </si>
  <si>
    <t>玻璃</t>
  </si>
  <si>
    <t>动力煤</t>
  </si>
  <si>
    <t>动力煤期权</t>
  </si>
  <si>
    <t/>
  </si>
  <si>
    <t>粳稻</t>
  </si>
  <si>
    <t>晚籼稻</t>
  </si>
  <si>
    <t>硅铁</t>
  </si>
  <si>
    <t>锰硅</t>
  </si>
  <si>
    <t>苹果</t>
  </si>
  <si>
    <t>红枣</t>
  </si>
  <si>
    <t>尿素</t>
  </si>
  <si>
    <t>纯碱</t>
  </si>
  <si>
    <t>短纤</t>
  </si>
  <si>
    <t>大连商品交易所</t>
  </si>
  <si>
    <t>黄大豆一号</t>
  </si>
  <si>
    <t>黄大豆二号</t>
  </si>
  <si>
    <t>胶合板</t>
  </si>
  <si>
    <t>玉米</t>
  </si>
  <si>
    <t>玉米期权</t>
  </si>
  <si>
    <t>玉米淀粉</t>
  </si>
  <si>
    <t>苯乙烯</t>
  </si>
  <si>
    <t>乙二醇</t>
  </si>
  <si>
    <t>纤维板</t>
  </si>
  <si>
    <t>铁矿石</t>
  </si>
  <si>
    <t>铁矿石期权</t>
  </si>
  <si>
    <t>焦炭</t>
  </si>
  <si>
    <t>鸡蛋</t>
  </si>
  <si>
    <t>焦煤</t>
  </si>
  <si>
    <t>聚乙烯</t>
  </si>
  <si>
    <t>聚乙烯期权</t>
  </si>
  <si>
    <t>生猪</t>
  </si>
  <si>
    <t>豆粕</t>
  </si>
  <si>
    <t>豆粕期权</t>
  </si>
  <si>
    <t>棕榈油</t>
  </si>
  <si>
    <t>液化石油气</t>
  </si>
  <si>
    <t>液化石油气期权</t>
  </si>
  <si>
    <t>聚丙烯</t>
  </si>
  <si>
    <t>聚丙烯期权</t>
  </si>
  <si>
    <t>粳米</t>
  </si>
  <si>
    <t>聚氯乙烯</t>
  </si>
  <si>
    <t>聚氯乙烯期权</t>
  </si>
  <si>
    <t>豆油</t>
  </si>
  <si>
    <t xml:space="preserve">中国金融期货交易所 </t>
  </si>
  <si>
    <t>10年期国债期货</t>
  </si>
  <si>
    <t>2年期国债期货</t>
  </si>
  <si>
    <t>5年期国债期货</t>
  </si>
  <si>
    <t>沪深300股指期货</t>
  </si>
  <si>
    <t>沪深300股指期权</t>
  </si>
  <si>
    <t>上证50股指期货</t>
  </si>
  <si>
    <t>中证500股指期货</t>
  </si>
  <si>
    <t>全国期货市场交易总额</t>
  </si>
  <si>
    <r>
      <rPr>
        <sz val="9"/>
        <rFont val="宋体"/>
        <charset val="134"/>
      </rPr>
      <t>注：1.本表根据上海期货交易所、郑州商品交易所、大连商品交易所和中国金融期货交易所提供数据计算；2.表中数据均为单边计算；3.表中数据均不含期转现数据</t>
    </r>
    <r>
      <rPr>
        <sz val="9"/>
        <rFont val="宋体"/>
        <charset val="134"/>
      </rPr>
      <t xml:space="preserve">。             
</t>
    </r>
  </si>
  <si>
    <t>2月</t>
  </si>
  <si>
    <t>花生PK</t>
  </si>
  <si>
    <t>3月</t>
  </si>
  <si>
    <t>4月</t>
  </si>
  <si>
    <t>5月</t>
  </si>
  <si>
    <t>6月</t>
  </si>
  <si>
    <t>原油期权</t>
  </si>
  <si>
    <t>棕榈油期权</t>
  </si>
  <si>
    <t>7月</t>
  </si>
  <si>
    <t>8月</t>
  </si>
  <si>
    <t>9月</t>
  </si>
  <si>
    <t>10月</t>
  </si>
  <si>
    <r>
      <rPr>
        <sz val="9"/>
        <rFont val="宋体"/>
        <charset val="134"/>
        <scheme val="minor"/>
      </rPr>
      <t>PTA</t>
    </r>
    <r>
      <rPr>
        <sz val="9"/>
        <rFont val="宋体"/>
        <charset val="134"/>
        <scheme val="minor"/>
      </rPr>
      <t>期权</t>
    </r>
  </si>
  <si>
    <t>11月</t>
  </si>
</sst>
</file>

<file path=xl/styles.xml><?xml version="1.0" encoding="utf-8"?>
<styleSheet xmlns="http://schemas.openxmlformats.org/spreadsheetml/2006/main">
  <numFmts count="8">
    <numFmt numFmtId="176" formatCode="#,##0.00_ "/>
    <numFmt numFmtId="41" formatCode="_ * #,##0_ ;_ * \-#,##0_ ;_ * &quot;-&quot;_ ;_ @_ "/>
    <numFmt numFmtId="177" formatCode="#,##0_);[Red]\(#,##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#,##0_ "/>
    <numFmt numFmtId="179" formatCode="#,##0.00_);[Red]\(#,##0.00\)"/>
  </numFmts>
  <fonts count="47">
    <font>
      <sz val="11"/>
      <color indexed="8"/>
      <name val="宋体"/>
      <charset val="134"/>
    </font>
    <font>
      <b/>
      <sz val="11"/>
      <name val="宋体"/>
      <charset val="134"/>
    </font>
    <font>
      <b/>
      <sz val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11"/>
      <color indexed="8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2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2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9" borderId="2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33" borderId="26" applyNumberFormat="0" applyFon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0" fillId="12" borderId="28" applyNumberFormat="0" applyAlignment="0" applyProtection="0">
      <alignment vertical="center"/>
    </xf>
    <xf numFmtId="0" fontId="13" fillId="12" borderId="20" applyNumberFormat="0" applyAlignment="0" applyProtection="0">
      <alignment vertical="center"/>
    </xf>
    <xf numFmtId="0" fontId="35" fillId="42" borderId="29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0" fillId="0" borderId="0"/>
    <xf numFmtId="0" fontId="16" fillId="4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22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40" fillId="0" borderId="3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3" fillId="0" borderId="0">
      <alignment vertical="center"/>
    </xf>
    <xf numFmtId="0" fontId="21" fillId="0" borderId="0">
      <alignment vertical="top"/>
    </xf>
    <xf numFmtId="0" fontId="43" fillId="0" borderId="0"/>
    <xf numFmtId="0" fontId="38" fillId="47" borderId="0" applyNumberFormat="0" applyBorder="0" applyAlignment="0" applyProtection="0">
      <alignment vertical="center"/>
    </xf>
    <xf numFmtId="0" fontId="7" fillId="0" borderId="33" applyNumberFormat="0" applyFill="0" applyAlignment="0" applyProtection="0">
      <alignment vertical="center"/>
    </xf>
    <xf numFmtId="0" fontId="44" fillId="4" borderId="34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36" fillId="45" borderId="23" applyNumberFormat="0" applyAlignment="0" applyProtection="0">
      <alignment vertical="center"/>
    </xf>
    <xf numFmtId="0" fontId="0" fillId="58" borderId="35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60">
      <alignment vertical="center"/>
    </xf>
    <xf numFmtId="176" fontId="1" fillId="0" borderId="1" xfId="60" applyNumberFormat="1" applyFont="1" applyFill="1" applyBorder="1" applyAlignment="1" applyProtection="1">
      <alignment vertical="center"/>
      <protection locked="0"/>
    </xf>
    <xf numFmtId="176" fontId="2" fillId="0" borderId="1" xfId="60" applyNumberFormat="1" applyFont="1" applyFill="1" applyBorder="1" applyAlignment="1" applyProtection="1">
      <alignment vertical="center"/>
      <protection locked="0"/>
    </xf>
    <xf numFmtId="176" fontId="3" fillId="0" borderId="2" xfId="60" applyNumberFormat="1" applyFont="1" applyFill="1" applyBorder="1" applyAlignment="1" applyProtection="1">
      <alignment horizontal="center" vertical="center" wrapText="1"/>
    </xf>
    <xf numFmtId="176" fontId="3" fillId="0" borderId="3" xfId="60" applyNumberFormat="1" applyFont="1" applyFill="1" applyBorder="1" applyAlignment="1" applyProtection="1">
      <alignment horizontal="center" vertical="center" wrapText="1"/>
    </xf>
    <xf numFmtId="177" fontId="3" fillId="0" borderId="3" xfId="60" applyNumberFormat="1" applyFont="1" applyFill="1" applyBorder="1" applyAlignment="1" applyProtection="1">
      <alignment horizontal="center" vertical="center" wrapText="1"/>
    </xf>
    <xf numFmtId="10" fontId="3" fillId="0" borderId="3" xfId="60" applyNumberFormat="1" applyFont="1" applyFill="1" applyBorder="1" applyAlignment="1" applyProtection="1">
      <alignment horizontal="center" vertical="center" wrapText="1"/>
    </xf>
    <xf numFmtId="176" fontId="3" fillId="0" borderId="4" xfId="60" applyNumberFormat="1" applyFont="1" applyFill="1" applyBorder="1" applyAlignment="1" applyProtection="1">
      <alignment horizontal="center" vertical="center" wrapText="1"/>
      <protection locked="0"/>
    </xf>
    <xf numFmtId="176" fontId="4" fillId="0" borderId="5" xfId="60" applyNumberFormat="1" applyFont="1" applyFill="1" applyBorder="1" applyAlignment="1" applyProtection="1">
      <alignment horizontal="center" vertical="center" wrapText="1"/>
      <protection locked="0"/>
    </xf>
    <xf numFmtId="3" fontId="4" fillId="0" borderId="5" xfId="60" applyNumberFormat="1" applyFont="1" applyBorder="1" applyAlignment="1">
      <alignment horizontal="right" vertical="center"/>
    </xf>
    <xf numFmtId="10" fontId="4" fillId="0" borderId="5" xfId="60" applyNumberFormat="1" applyFont="1" applyFill="1" applyBorder="1" applyAlignment="1">
      <alignment horizontal="right" vertical="center"/>
    </xf>
    <xf numFmtId="176" fontId="3" fillId="2" borderId="5" xfId="60" applyNumberFormat="1" applyFont="1" applyFill="1" applyBorder="1" applyAlignment="1" applyProtection="1">
      <alignment horizontal="center" vertical="center" wrapText="1"/>
      <protection locked="0"/>
    </xf>
    <xf numFmtId="3" fontId="3" fillId="2" borderId="5" xfId="60" applyNumberFormat="1" applyFont="1" applyFill="1" applyBorder="1" applyAlignment="1">
      <alignment horizontal="right" vertical="center"/>
    </xf>
    <xf numFmtId="3" fontId="3" fillId="3" borderId="5" xfId="60" applyNumberFormat="1" applyFont="1" applyFill="1" applyBorder="1" applyAlignment="1">
      <alignment horizontal="right" vertical="center"/>
    </xf>
    <xf numFmtId="10" fontId="3" fillId="2" borderId="5" xfId="60" applyNumberFormat="1" applyFont="1" applyFill="1" applyBorder="1" applyAlignment="1">
      <alignment horizontal="right" vertical="center"/>
    </xf>
    <xf numFmtId="176" fontId="3" fillId="0" borderId="6" xfId="60" applyNumberFormat="1" applyFont="1" applyFill="1" applyBorder="1" applyAlignment="1" applyProtection="1">
      <alignment horizontal="center" vertical="center" wrapText="1"/>
      <protection locked="0"/>
    </xf>
    <xf numFmtId="10" fontId="4" fillId="0" borderId="5" xfId="60" applyNumberFormat="1" applyFont="1" applyFill="1" applyBorder="1" applyAlignment="1">
      <alignment horizontal="right" vertical="center" wrapText="1"/>
    </xf>
    <xf numFmtId="176" fontId="3" fillId="0" borderId="7" xfId="60" applyNumberFormat="1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center" vertical="center" wrapText="1"/>
    </xf>
    <xf numFmtId="176" fontId="3" fillId="4" borderId="5" xfId="60" applyNumberFormat="1" applyFont="1" applyFill="1" applyBorder="1" applyAlignment="1" applyProtection="1">
      <alignment horizontal="center" vertical="center" wrapText="1"/>
      <protection locked="0"/>
    </xf>
    <xf numFmtId="3" fontId="3" fillId="4" borderId="5" xfId="60" applyNumberFormat="1" applyFont="1" applyFill="1" applyBorder="1" applyAlignment="1">
      <alignment horizontal="right" vertical="center"/>
    </xf>
    <xf numFmtId="10" fontId="3" fillId="4" borderId="5" xfId="60" applyNumberFormat="1" applyFont="1" applyFill="1" applyBorder="1" applyAlignment="1">
      <alignment horizontal="right" vertical="center"/>
    </xf>
    <xf numFmtId="176" fontId="3" fillId="0" borderId="4" xfId="92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>
      <alignment horizontal="center" vertical="center"/>
    </xf>
    <xf numFmtId="10" fontId="4" fillId="0" borderId="5" xfId="72" applyNumberFormat="1" applyFont="1" applyFill="1" applyBorder="1" applyAlignment="1">
      <alignment horizontal="right" vertical="center"/>
    </xf>
    <xf numFmtId="10" fontId="4" fillId="0" borderId="5" xfId="72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0" borderId="0" xfId="6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3" fillId="5" borderId="5" xfId="92" applyNumberFormat="1" applyFont="1" applyFill="1" applyBorder="1" applyAlignment="1" applyProtection="1">
      <alignment horizontal="center" vertical="center" wrapText="1"/>
      <protection locked="0"/>
    </xf>
    <xf numFmtId="3" fontId="3" fillId="5" borderId="5" xfId="60" applyNumberFormat="1" applyFont="1" applyFill="1" applyBorder="1" applyAlignment="1">
      <alignment horizontal="right" vertical="center"/>
    </xf>
    <xf numFmtId="10" fontId="3" fillId="5" borderId="5" xfId="60" applyNumberFormat="1" applyFont="1" applyFill="1" applyBorder="1" applyAlignment="1">
      <alignment horizontal="right" vertical="center"/>
    </xf>
    <xf numFmtId="10" fontId="3" fillId="5" borderId="5" xfId="72" applyNumberFormat="1" applyFont="1" applyFill="1" applyBorder="1" applyAlignment="1">
      <alignment horizontal="right" vertical="center"/>
    </xf>
    <xf numFmtId="10" fontId="3" fillId="5" borderId="5" xfId="72" applyNumberFormat="1" applyFont="1" applyFill="1" applyBorder="1" applyAlignment="1">
      <alignment horizontal="right" vertical="center" wrapText="1"/>
    </xf>
    <xf numFmtId="49" fontId="1" fillId="0" borderId="1" xfId="60" applyNumberFormat="1" applyFont="1" applyFill="1" applyBorder="1" applyAlignment="1" applyProtection="1">
      <alignment vertical="center"/>
      <protection locked="0"/>
    </xf>
    <xf numFmtId="4" fontId="4" fillId="0" borderId="5" xfId="60" applyNumberFormat="1" applyFont="1" applyBorder="1" applyAlignment="1">
      <alignment horizontal="right" vertical="center"/>
    </xf>
    <xf numFmtId="4" fontId="3" fillId="2" borderId="5" xfId="60" applyNumberFormat="1" applyFont="1" applyFill="1" applyBorder="1" applyAlignment="1">
      <alignment horizontal="right" vertical="center"/>
    </xf>
    <xf numFmtId="4" fontId="3" fillId="4" borderId="5" xfId="60" applyNumberFormat="1" applyFont="1" applyFill="1" applyBorder="1" applyAlignment="1">
      <alignment horizontal="right" vertical="center"/>
    </xf>
    <xf numFmtId="4" fontId="3" fillId="5" borderId="5" xfId="60" applyNumberFormat="1" applyFont="1" applyFill="1" applyBorder="1" applyAlignment="1">
      <alignment horizontal="right" vertical="center"/>
    </xf>
    <xf numFmtId="178" fontId="4" fillId="0" borderId="5" xfId="60" applyNumberFormat="1" applyFont="1" applyBorder="1" applyAlignment="1">
      <alignment horizontal="right" vertical="center"/>
    </xf>
    <xf numFmtId="176" fontId="3" fillId="4" borderId="5" xfId="60" applyNumberFormat="1" applyFont="1" applyFill="1" applyBorder="1" applyAlignment="1">
      <alignment horizontal="right" vertical="center"/>
    </xf>
    <xf numFmtId="178" fontId="3" fillId="2" borderId="5" xfId="60" applyNumberFormat="1" applyFont="1" applyFill="1" applyBorder="1" applyAlignment="1">
      <alignment horizontal="right" vertical="center"/>
    </xf>
    <xf numFmtId="178" fontId="3" fillId="5" borderId="5" xfId="60" applyNumberFormat="1" applyFont="1" applyFill="1" applyBorder="1" applyAlignment="1">
      <alignment horizontal="right" vertical="center"/>
    </xf>
    <xf numFmtId="10" fontId="3" fillId="0" borderId="10" xfId="60" applyNumberFormat="1" applyFont="1" applyFill="1" applyBorder="1" applyAlignment="1" applyProtection="1">
      <alignment horizontal="center" vertical="center" wrapText="1"/>
    </xf>
    <xf numFmtId="10" fontId="4" fillId="0" borderId="11" xfId="60" applyNumberFormat="1" applyFont="1" applyFill="1" applyBorder="1" applyAlignment="1">
      <alignment horizontal="right" vertical="center" wrapText="1"/>
    </xf>
    <xf numFmtId="10" fontId="3" fillId="2" borderId="11" xfId="60" applyNumberFormat="1" applyFont="1" applyFill="1" applyBorder="1" applyAlignment="1">
      <alignment horizontal="right" vertical="center" wrapText="1"/>
    </xf>
    <xf numFmtId="10" fontId="3" fillId="4" borderId="11" xfId="60" applyNumberFormat="1" applyFont="1" applyFill="1" applyBorder="1" applyAlignment="1">
      <alignment horizontal="right" vertical="center" wrapText="1"/>
    </xf>
    <xf numFmtId="10" fontId="3" fillId="5" borderId="11" xfId="60" applyNumberFormat="1" applyFont="1" applyFill="1" applyBorder="1" applyAlignment="1">
      <alignment horizontal="right" vertical="center" wrapText="1"/>
    </xf>
    <xf numFmtId="176" fontId="4" fillId="0" borderId="5" xfId="60" applyNumberFormat="1" applyFont="1" applyFill="1" applyBorder="1" applyAlignment="1">
      <alignment horizontal="center" vertical="center" wrapText="1"/>
    </xf>
    <xf numFmtId="176" fontId="3" fillId="0" borderId="4" xfId="60" applyNumberFormat="1" applyFont="1" applyFill="1" applyBorder="1" applyAlignment="1">
      <alignment horizontal="center" vertical="center"/>
    </xf>
    <xf numFmtId="176" fontId="3" fillId="4" borderId="5" xfId="92" applyNumberFormat="1" applyFont="1" applyFill="1" applyBorder="1" applyAlignment="1" applyProtection="1">
      <alignment horizontal="center" vertical="center" wrapText="1"/>
      <protection locked="0"/>
    </xf>
    <xf numFmtId="10" fontId="3" fillId="4" borderId="5" xfId="72" applyNumberFormat="1" applyFont="1" applyFill="1" applyBorder="1" applyAlignment="1">
      <alignment horizontal="right" vertical="center"/>
    </xf>
    <xf numFmtId="0" fontId="3" fillId="0" borderId="12" xfId="60" applyFont="1" applyFill="1" applyBorder="1" applyAlignment="1">
      <alignment horizontal="center" vertical="center" wrapText="1"/>
    </xf>
    <xf numFmtId="0" fontId="4" fillId="0" borderId="5" xfId="60" applyFont="1" applyFill="1" applyBorder="1" applyAlignment="1">
      <alignment horizontal="center" vertical="center" wrapText="1"/>
    </xf>
    <xf numFmtId="0" fontId="3" fillId="0" borderId="13" xfId="6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76" fontId="3" fillId="4" borderId="15" xfId="60" applyNumberFormat="1" applyFont="1" applyFill="1" applyBorder="1" applyAlignment="1" applyProtection="1">
      <alignment horizontal="center" vertical="center" wrapText="1"/>
      <protection locked="0"/>
    </xf>
    <xf numFmtId="176" fontId="3" fillId="4" borderId="16" xfId="60" applyNumberFormat="1" applyFont="1" applyFill="1" applyBorder="1" applyAlignment="1" applyProtection="1">
      <alignment horizontal="center" vertical="center" wrapText="1"/>
      <protection locked="0"/>
    </xf>
    <xf numFmtId="177" fontId="3" fillId="4" borderId="16" xfId="92" applyNumberFormat="1" applyFont="1" applyFill="1" applyBorder="1" applyAlignment="1" applyProtection="1">
      <alignment horizontal="right" vertical="center" wrapText="1"/>
      <protection locked="0"/>
    </xf>
    <xf numFmtId="10" fontId="3" fillId="4" borderId="16" xfId="72" applyNumberFormat="1" applyFont="1" applyFill="1" applyBorder="1" applyAlignment="1">
      <alignment horizontal="right" vertical="center"/>
    </xf>
    <xf numFmtId="177" fontId="3" fillId="4" borderId="16" xfId="60" applyNumberFormat="1" applyFont="1" applyFill="1" applyBorder="1" applyAlignment="1">
      <alignment horizontal="right" vertical="center"/>
    </xf>
    <xf numFmtId="10" fontId="3" fillId="4" borderId="16" xfId="60" applyNumberFormat="1" applyFont="1" applyFill="1" applyBorder="1" applyAlignment="1">
      <alignment horizontal="right" vertical="center"/>
    </xf>
    <xf numFmtId="0" fontId="4" fillId="6" borderId="17" xfId="60" applyFont="1" applyFill="1" applyBorder="1" applyAlignment="1" applyProtection="1">
      <alignment horizontal="left" vertical="top" wrapText="1"/>
      <protection locked="0"/>
    </xf>
    <xf numFmtId="0" fontId="4" fillId="6" borderId="17" xfId="60" applyFont="1" applyFill="1" applyBorder="1" applyAlignment="1" applyProtection="1">
      <alignment horizontal="left" vertical="top"/>
      <protection locked="0"/>
    </xf>
    <xf numFmtId="10" fontId="3" fillId="4" borderId="5" xfId="72" applyNumberFormat="1" applyFont="1" applyFill="1" applyBorder="1" applyAlignment="1">
      <alignment horizontal="right" vertical="center" wrapText="1"/>
    </xf>
    <xf numFmtId="179" fontId="3" fillId="4" borderId="16" xfId="92" applyNumberFormat="1" applyFont="1" applyFill="1" applyBorder="1" applyAlignment="1" applyProtection="1">
      <alignment horizontal="right" vertical="center" wrapText="1"/>
      <protection locked="0"/>
    </xf>
    <xf numFmtId="10" fontId="3" fillId="4" borderId="16" xfId="60" applyNumberFormat="1" applyFont="1" applyFill="1" applyBorder="1" applyAlignment="1">
      <alignment horizontal="right" vertical="center" wrapText="1"/>
    </xf>
    <xf numFmtId="10" fontId="3" fillId="4" borderId="11" xfId="72" applyNumberFormat="1" applyFont="1" applyFill="1" applyBorder="1" applyAlignment="1">
      <alignment horizontal="right" vertical="center" wrapText="1"/>
    </xf>
    <xf numFmtId="10" fontId="3" fillId="4" borderId="18" xfId="60" applyNumberFormat="1" applyFont="1" applyFill="1" applyBorder="1" applyAlignment="1" applyProtection="1">
      <alignment horizontal="right" vertical="center" wrapText="1"/>
      <protection locked="0"/>
    </xf>
    <xf numFmtId="10" fontId="3" fillId="7" borderId="3" xfId="60" applyNumberFormat="1" applyFont="1" applyFill="1" applyBorder="1" applyAlignment="1" applyProtection="1">
      <alignment horizontal="center" vertical="center" wrapText="1"/>
    </xf>
    <xf numFmtId="10" fontId="3" fillId="7" borderId="10" xfId="60" applyNumberFormat="1" applyFont="1" applyFill="1" applyBorder="1" applyAlignment="1" applyProtection="1">
      <alignment horizontal="center" vertical="center" wrapText="1"/>
    </xf>
    <xf numFmtId="0" fontId="7" fillId="0" borderId="0" xfId="60" applyFont="1">
      <alignment vertical="center"/>
    </xf>
    <xf numFmtId="0" fontId="4" fillId="0" borderId="0" xfId="6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6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02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40% - 强调文字颜色 6 2" xfId="56"/>
    <cellStyle name="60% - 强调文字颜色 6" xfId="57" builtinId="52"/>
    <cellStyle name="20% - 强调文字颜色 2 2" xfId="58"/>
    <cellStyle name="20% - 强调文字颜色 3 2" xfId="59"/>
    <cellStyle name="常规 3" xfId="60"/>
    <cellStyle name="20% - 强调文字颜色 4 2" xfId="61"/>
    <cellStyle name="20% - 强调文字颜色 5 2" xfId="62"/>
    <cellStyle name="20% - 强调文字颜色 6 2" xfId="63"/>
    <cellStyle name="40% - 强调文字颜色 3 2" xfId="64"/>
    <cellStyle name="60% - 强调文字颜色 1 2" xfId="65"/>
    <cellStyle name="常规 5" xfId="66"/>
    <cellStyle name="60% - 强调文字颜色 2 2" xfId="67"/>
    <cellStyle name="60% - 强调文字颜色 3 2" xfId="68"/>
    <cellStyle name="60% - 强调文字颜色 4 2" xfId="69"/>
    <cellStyle name="60% - 强调文字颜色 5 2" xfId="70"/>
    <cellStyle name="60% - 强调文字颜色 6 2" xfId="71"/>
    <cellStyle name="百分比 2" xfId="72"/>
    <cellStyle name="百分比 2 2" xfId="73"/>
    <cellStyle name="百分比 3" xfId="74"/>
    <cellStyle name="标题 1 2" xfId="75"/>
    <cellStyle name="标题 2 2" xfId="76"/>
    <cellStyle name="标题 3 2" xfId="77"/>
    <cellStyle name="标题 4 2" xfId="78"/>
    <cellStyle name="标题 5" xfId="79"/>
    <cellStyle name="差 2" xfId="80"/>
    <cellStyle name="常规 2" xfId="81"/>
    <cellStyle name="常规 2 2" xfId="82"/>
    <cellStyle name="常规 2 2 2" xfId="83"/>
    <cellStyle name="常规 3 2" xfId="84"/>
    <cellStyle name="常规 4" xfId="85"/>
    <cellStyle name="好 2" xfId="86"/>
    <cellStyle name="汇总 2" xfId="87"/>
    <cellStyle name="检查单元格 2" xfId="88"/>
    <cellStyle name="解释性文本 2" xfId="89"/>
    <cellStyle name="警告文本 2" xfId="90"/>
    <cellStyle name="链接单元格 2" xfId="91"/>
    <cellStyle name="千位分隔 2" xfId="92"/>
    <cellStyle name="千位分隔 2 2" xfId="93"/>
    <cellStyle name="强调文字颜色 1 2" xfId="94"/>
    <cellStyle name="强调文字颜色 2 2" xfId="95"/>
    <cellStyle name="强调文字颜色 3 2" xfId="96"/>
    <cellStyle name="强调文字颜色 4 2" xfId="97"/>
    <cellStyle name="强调文字颜色 5 2" xfId="98"/>
    <cellStyle name="强调文字颜色 6 2" xfId="99"/>
    <cellStyle name="输入 2" xfId="100"/>
    <cellStyle name="注释 2" xfId="10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2269;&#26399;&#36135;&#24066;&#22330;&#25104;&#20132;&#24773;&#20917;&#32479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11&#26376;&#25968;&#25454;\10&#26376;&#26376;&#25253;\1.&#20840;&#22269;&#26399;&#36135;&#24066;&#22330;&#25104;&#20132;&#24773;&#20917;&#32479;&#35745;&#65288;&#21407;&#22987;&#25968;&#25454;&#27719;&#2463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所统计"/>
      <sheetName val="统计总表"/>
      <sheetName val="上期所"/>
      <sheetName val="能源中心"/>
      <sheetName val="郑商所"/>
      <sheetName val="大商所"/>
      <sheetName val="中金所"/>
      <sheetName val="上期所raw"/>
      <sheetName val="上期能源raw"/>
      <sheetName val="郑商所raw"/>
      <sheetName val="大商所raw"/>
      <sheetName val="中金所raw"/>
    </sheetNames>
    <sheetDataSet>
      <sheetData sheetId="0"/>
      <sheetData sheetId="1"/>
      <sheetData sheetId="2">
        <row r="5">
          <cell r="B5">
            <v>18265.869043</v>
          </cell>
          <cell r="C5">
            <v>9008.4702475</v>
          </cell>
        </row>
        <row r="5">
          <cell r="E5">
            <v>14589.959128</v>
          </cell>
        </row>
        <row r="5">
          <cell r="G5">
            <v>187640.525779</v>
          </cell>
          <cell r="H5">
            <v>106362.0882035</v>
          </cell>
        </row>
        <row r="6">
          <cell r="B6">
            <v>29.0650257</v>
          </cell>
          <cell r="C6">
            <v>5.8337571</v>
          </cell>
        </row>
        <row r="6">
          <cell r="E6">
            <v>22.1593118</v>
          </cell>
        </row>
        <row r="6">
          <cell r="G6">
            <v>254.5981393</v>
          </cell>
          <cell r="H6">
            <v>94.89070625</v>
          </cell>
        </row>
        <row r="7">
          <cell r="B7">
            <v>19179.504268</v>
          </cell>
          <cell r="C7">
            <v>2066.64694475</v>
          </cell>
        </row>
        <row r="7">
          <cell r="E7">
            <v>16370.31740475</v>
          </cell>
        </row>
        <row r="7">
          <cell r="G7">
            <v>101980.616188</v>
          </cell>
          <cell r="H7">
            <v>26926.5808285</v>
          </cell>
        </row>
        <row r="8">
          <cell r="B8">
            <v>17.1717228</v>
          </cell>
          <cell r="C8">
            <v>0.4645209</v>
          </cell>
        </row>
        <row r="8">
          <cell r="E8">
            <v>17.4673247</v>
          </cell>
        </row>
        <row r="8">
          <cell r="G8">
            <v>77.8236731</v>
          </cell>
          <cell r="H8">
            <v>1.5637097</v>
          </cell>
        </row>
        <row r="9">
          <cell r="B9">
            <v>10397.53427625</v>
          </cell>
          <cell r="C9">
            <v>4026.73768075</v>
          </cell>
        </row>
        <row r="9">
          <cell r="E9">
            <v>6131.2245795</v>
          </cell>
        </row>
        <row r="9">
          <cell r="G9">
            <v>64070.253504</v>
          </cell>
          <cell r="H9">
            <v>42936.9225525</v>
          </cell>
        </row>
        <row r="10">
          <cell r="B10">
            <v>10.61126725</v>
          </cell>
          <cell r="C10">
            <v>1.2853795</v>
          </cell>
        </row>
        <row r="10">
          <cell r="E10">
            <v>4.22625835</v>
          </cell>
        </row>
        <row r="10">
          <cell r="G10">
            <v>46.4365634</v>
          </cell>
          <cell r="H10">
            <v>5.00691625</v>
          </cell>
        </row>
        <row r="11">
          <cell r="B11">
            <v>1922.713481</v>
          </cell>
          <cell r="C11">
            <v>611.61633825</v>
          </cell>
        </row>
        <row r="11">
          <cell r="E11">
            <v>1626.980037</v>
          </cell>
        </row>
        <row r="11">
          <cell r="G11">
            <v>16260.78966</v>
          </cell>
          <cell r="H11">
            <v>5703.53702375</v>
          </cell>
        </row>
        <row r="12">
          <cell r="B12">
            <v>5503.9814242</v>
          </cell>
          <cell r="C12">
            <v>1231.7810915</v>
          </cell>
        </row>
        <row r="12">
          <cell r="E12">
            <v>5944.9551201</v>
          </cell>
        </row>
        <row r="12">
          <cell r="G12">
            <v>48179.4633366</v>
          </cell>
          <cell r="H12">
            <v>14703.4668896</v>
          </cell>
        </row>
        <row r="13">
          <cell r="B13">
            <v>18529.4524804</v>
          </cell>
          <cell r="C13">
            <v>12973.979339</v>
          </cell>
        </row>
        <row r="13">
          <cell r="E13">
            <v>22329.2924369</v>
          </cell>
        </row>
        <row r="13">
          <cell r="G13">
            <v>208020.8592744</v>
          </cell>
          <cell r="H13">
            <v>151975.0054497</v>
          </cell>
        </row>
        <row r="14">
          <cell r="B14">
            <v>10451.5266368</v>
          </cell>
          <cell r="C14">
            <v>13364.4676876</v>
          </cell>
        </row>
        <row r="14">
          <cell r="E14">
            <v>12118.5974076</v>
          </cell>
        </row>
        <row r="14">
          <cell r="G14">
            <v>138465.4621088</v>
          </cell>
          <cell r="H14">
            <v>170554.4848226</v>
          </cell>
        </row>
        <row r="15">
          <cell r="B15">
            <v>6.644637</v>
          </cell>
          <cell r="C15">
            <v>7.4051954</v>
          </cell>
        </row>
        <row r="15">
          <cell r="E15">
            <v>7.7948826</v>
          </cell>
        </row>
        <row r="15">
          <cell r="G15">
            <v>106.933426</v>
          </cell>
          <cell r="H15">
            <v>128.8135832</v>
          </cell>
        </row>
        <row r="16">
          <cell r="B16">
            <v>9200.8280964</v>
          </cell>
          <cell r="C16">
            <v>22824.80534025</v>
          </cell>
        </row>
        <row r="16">
          <cell r="E16">
            <v>10105.08415875</v>
          </cell>
        </row>
        <row r="16">
          <cell r="G16">
            <v>160250.24727945</v>
          </cell>
          <cell r="H16">
            <v>221071.9581585</v>
          </cell>
        </row>
        <row r="17">
          <cell r="B17">
            <v>16140.189466</v>
          </cell>
          <cell r="C17">
            <v>22544.672975</v>
          </cell>
        </row>
        <row r="17">
          <cell r="E17">
            <v>8786.8341715</v>
          </cell>
        </row>
        <row r="17">
          <cell r="G17">
            <v>150438.9604045</v>
          </cell>
          <cell r="H17">
            <v>81001.86012</v>
          </cell>
        </row>
        <row r="18">
          <cell r="B18">
            <v>19.5590677</v>
          </cell>
          <cell r="C18">
            <v>22.9114146</v>
          </cell>
        </row>
        <row r="18">
          <cell r="E18">
            <v>7.1961478</v>
          </cell>
        </row>
        <row r="18">
          <cell r="G18">
            <v>164.3616415</v>
          </cell>
          <cell r="H18">
            <v>51.575056</v>
          </cell>
        </row>
        <row r="19">
          <cell r="B19">
            <v>3006.0048878</v>
          </cell>
          <cell r="C19">
            <v>1189.9038896</v>
          </cell>
        </row>
        <row r="19">
          <cell r="E19">
            <v>3093.7372818</v>
          </cell>
        </row>
        <row r="19">
          <cell r="G19">
            <v>65629.239033</v>
          </cell>
          <cell r="H19">
            <v>10951.6771676</v>
          </cell>
        </row>
        <row r="20">
          <cell r="B20">
            <v>6416.6880159</v>
          </cell>
          <cell r="C20">
            <v>4826.1042644</v>
          </cell>
        </row>
        <row r="20">
          <cell r="E20">
            <v>6605.6014422</v>
          </cell>
        </row>
        <row r="20">
          <cell r="G20">
            <v>63436.8400533</v>
          </cell>
          <cell r="H20">
            <v>71367.811819</v>
          </cell>
        </row>
        <row r="21">
          <cell r="B21">
            <v>2961.1854002</v>
          </cell>
          <cell r="C21">
            <v>3316.1864936</v>
          </cell>
        </row>
        <row r="21">
          <cell r="E21">
            <v>3282.1609198</v>
          </cell>
        </row>
        <row r="21">
          <cell r="G21">
            <v>36045.1248214</v>
          </cell>
          <cell r="H21">
            <v>40476.45784</v>
          </cell>
        </row>
        <row r="22">
          <cell r="B22">
            <v>28448.7505842</v>
          </cell>
          <cell r="C22">
            <v>6069.1820229</v>
          </cell>
        </row>
        <row r="22">
          <cell r="E22">
            <v>29237.7292468</v>
          </cell>
        </row>
        <row r="22">
          <cell r="G22">
            <v>260573.4796916</v>
          </cell>
          <cell r="H22">
            <v>100287.1510678</v>
          </cell>
        </row>
        <row r="23">
          <cell r="B23">
            <v>0.6296542</v>
          </cell>
          <cell r="C23">
            <v>0.0332106</v>
          </cell>
        </row>
        <row r="23">
          <cell r="E23">
            <v>0.6936229</v>
          </cell>
        </row>
        <row r="23">
          <cell r="G23">
            <v>8.5390858</v>
          </cell>
          <cell r="H23">
            <v>1.2764041</v>
          </cell>
        </row>
        <row r="24">
          <cell r="B24">
            <v>9077.1325469</v>
          </cell>
          <cell r="C24">
            <v>1478.5049922</v>
          </cell>
        </row>
        <row r="24">
          <cell r="E24">
            <v>9176.9114463</v>
          </cell>
        </row>
        <row r="24">
          <cell r="G24">
            <v>95368.9397527</v>
          </cell>
          <cell r="H24">
            <v>20408.7022802</v>
          </cell>
        </row>
        <row r="25">
          <cell r="B25">
            <v>2621.61866575</v>
          </cell>
          <cell r="C25">
            <v>596.67804175</v>
          </cell>
        </row>
        <row r="25">
          <cell r="E25">
            <v>4406.308872</v>
          </cell>
        </row>
        <row r="25">
          <cell r="G25">
            <v>29222.134612</v>
          </cell>
          <cell r="H25">
            <v>4437.29675475</v>
          </cell>
        </row>
        <row r="26">
          <cell r="C26">
            <v>106167.67082715</v>
          </cell>
        </row>
        <row r="26">
          <cell r="E26">
            <v>153865.23120115</v>
          </cell>
        </row>
        <row r="26">
          <cell r="G26">
            <v>1626241.62802785</v>
          </cell>
          <cell r="H26">
            <v>1069448.1273535</v>
          </cell>
        </row>
        <row r="29">
          <cell r="B29">
            <v>5057357</v>
          </cell>
          <cell r="C29">
            <v>3489856</v>
          </cell>
        </row>
        <row r="29">
          <cell r="E29">
            <v>4204921</v>
          </cell>
        </row>
        <row r="29">
          <cell r="G29">
            <v>54922166</v>
          </cell>
          <cell r="H29">
            <v>44659791</v>
          </cell>
        </row>
        <row r="30">
          <cell r="B30">
            <v>728273</v>
          </cell>
          <cell r="C30">
            <v>298016</v>
          </cell>
        </row>
        <row r="30">
          <cell r="E30">
            <v>765339</v>
          </cell>
        </row>
        <row r="30">
          <cell r="G30">
            <v>7255545</v>
          </cell>
          <cell r="H30">
            <v>3601956</v>
          </cell>
        </row>
        <row r="31">
          <cell r="B31">
            <v>17149111</v>
          </cell>
          <cell r="C31">
            <v>2848162</v>
          </cell>
        </row>
        <row r="31">
          <cell r="E31">
            <v>14531961</v>
          </cell>
        </row>
        <row r="31">
          <cell r="G31">
            <v>104670706</v>
          </cell>
          <cell r="H31">
            <v>39866994</v>
          </cell>
        </row>
        <row r="32">
          <cell r="B32">
            <v>862398</v>
          </cell>
          <cell r="C32">
            <v>98031</v>
          </cell>
        </row>
        <row r="32">
          <cell r="E32">
            <v>1247245</v>
          </cell>
        </row>
        <row r="32">
          <cell r="G32">
            <v>6190615</v>
          </cell>
          <cell r="H32">
            <v>248746</v>
          </cell>
        </row>
        <row r="33">
          <cell r="B33">
            <v>8308893</v>
          </cell>
          <cell r="C33">
            <v>4135975</v>
          </cell>
        </row>
        <row r="33">
          <cell r="E33">
            <v>5405260</v>
          </cell>
        </row>
        <row r="33">
          <cell r="G33">
            <v>57255624</v>
          </cell>
          <cell r="H33">
            <v>48314003</v>
          </cell>
        </row>
        <row r="34">
          <cell r="B34">
            <v>484280</v>
          </cell>
          <cell r="C34">
            <v>146628</v>
          </cell>
        </row>
        <row r="34">
          <cell r="E34">
            <v>419524</v>
          </cell>
        </row>
        <row r="34">
          <cell r="G34">
            <v>3524943</v>
          </cell>
          <cell r="H34">
            <v>450256</v>
          </cell>
        </row>
        <row r="35">
          <cell r="B35">
            <v>2462564</v>
          </cell>
          <cell r="C35">
            <v>846782</v>
          </cell>
        </row>
        <row r="35">
          <cell r="E35">
            <v>2215963</v>
          </cell>
        </row>
        <row r="35">
          <cell r="G35">
            <v>21193113</v>
          </cell>
          <cell r="H35">
            <v>7761148</v>
          </cell>
        </row>
        <row r="36">
          <cell r="B36">
            <v>1977679</v>
          </cell>
          <cell r="C36">
            <v>843938</v>
          </cell>
        </row>
        <row r="36">
          <cell r="E36">
            <v>2266040</v>
          </cell>
        </row>
        <row r="36">
          <cell r="G36">
            <v>23086652</v>
          </cell>
          <cell r="H36">
            <v>10780388</v>
          </cell>
        </row>
        <row r="37">
          <cell r="B37">
            <v>12486965</v>
          </cell>
          <cell r="C37">
            <v>10882520</v>
          </cell>
        </row>
        <row r="37">
          <cell r="E37">
            <v>15286842</v>
          </cell>
        </row>
        <row r="37">
          <cell r="G37">
            <v>154182255</v>
          </cell>
          <cell r="H37">
            <v>140786993</v>
          </cell>
        </row>
        <row r="38">
          <cell r="B38">
            <v>2822676</v>
          </cell>
          <cell r="C38">
            <v>3304468</v>
          </cell>
        </row>
        <row r="38">
          <cell r="E38">
            <v>3255080</v>
          </cell>
        </row>
        <row r="38">
          <cell r="G38">
            <v>36739670</v>
          </cell>
          <cell r="H38">
            <v>43067558</v>
          </cell>
        </row>
        <row r="39">
          <cell r="B39">
            <v>183249</v>
          </cell>
          <cell r="C39">
            <v>150800</v>
          </cell>
        </row>
        <row r="39">
          <cell r="E39">
            <v>220364</v>
          </cell>
        </row>
        <row r="39">
          <cell r="G39">
            <v>2590650</v>
          </cell>
          <cell r="H39">
            <v>1770392</v>
          </cell>
        </row>
        <row r="40">
          <cell r="B40">
            <v>12400605</v>
          </cell>
          <cell r="C40">
            <v>29442660</v>
          </cell>
        </row>
        <row r="40">
          <cell r="E40">
            <v>13490540</v>
          </cell>
        </row>
        <row r="40">
          <cell r="G40">
            <v>197886677</v>
          </cell>
          <cell r="H40">
            <v>284325852</v>
          </cell>
        </row>
        <row r="41">
          <cell r="B41">
            <v>10814237</v>
          </cell>
          <cell r="C41">
            <v>15005765</v>
          </cell>
        </row>
        <row r="41">
          <cell r="E41">
            <v>6438458</v>
          </cell>
        </row>
        <row r="41">
          <cell r="G41">
            <v>105472048</v>
          </cell>
          <cell r="H41">
            <v>66856021</v>
          </cell>
        </row>
        <row r="42">
          <cell r="B42">
            <v>393276</v>
          </cell>
          <cell r="C42">
            <v>394751</v>
          </cell>
        </row>
        <row r="42">
          <cell r="E42">
            <v>206441</v>
          </cell>
        </row>
        <row r="42">
          <cell r="G42">
            <v>3984592</v>
          </cell>
          <cell r="H42">
            <v>1538444</v>
          </cell>
        </row>
        <row r="43">
          <cell r="B43">
            <v>5727650</v>
          </cell>
          <cell r="C43">
            <v>2539976</v>
          </cell>
        </row>
        <row r="43">
          <cell r="E43">
            <v>5137708</v>
          </cell>
        </row>
        <row r="43">
          <cell r="G43">
            <v>99917993</v>
          </cell>
          <cell r="H43">
            <v>23646022</v>
          </cell>
        </row>
        <row r="44">
          <cell r="B44">
            <v>20748241</v>
          </cell>
          <cell r="C44">
            <v>25860410</v>
          </cell>
        </row>
        <row r="44">
          <cell r="E44">
            <v>23875832</v>
          </cell>
        </row>
        <row r="44">
          <cell r="G44">
            <v>251357744</v>
          </cell>
          <cell r="H44">
            <v>408174975</v>
          </cell>
        </row>
        <row r="45">
          <cell r="B45">
            <v>9135777</v>
          </cell>
          <cell r="C45">
            <v>13913588</v>
          </cell>
        </row>
        <row r="45">
          <cell r="E45">
            <v>10183851</v>
          </cell>
        </row>
        <row r="45">
          <cell r="G45">
            <v>116501230</v>
          </cell>
          <cell r="H45">
            <v>167635290</v>
          </cell>
        </row>
        <row r="46">
          <cell r="B46">
            <v>55631298</v>
          </cell>
          <cell r="C46">
            <v>16780351</v>
          </cell>
        </row>
        <row r="46">
          <cell r="E46">
            <v>53073347</v>
          </cell>
        </row>
        <row r="46">
          <cell r="G46">
            <v>511407075</v>
          </cell>
          <cell r="H46">
            <v>284514184</v>
          </cell>
        </row>
        <row r="47">
          <cell r="B47">
            <v>1163</v>
          </cell>
          <cell r="C47">
            <v>85</v>
          </cell>
        </row>
        <row r="47">
          <cell r="E47">
            <v>1102</v>
          </cell>
        </row>
        <row r="47">
          <cell r="G47">
            <v>15342</v>
          </cell>
          <cell r="H47">
            <v>3273</v>
          </cell>
        </row>
        <row r="48">
          <cell r="B48">
            <v>16819982</v>
          </cell>
          <cell r="C48">
            <v>3927319</v>
          </cell>
        </row>
        <row r="48">
          <cell r="E48">
            <v>16101963</v>
          </cell>
        </row>
        <row r="48">
          <cell r="G48">
            <v>176970240</v>
          </cell>
          <cell r="H48">
            <v>57615175</v>
          </cell>
        </row>
        <row r="49">
          <cell r="B49">
            <v>2641949</v>
          </cell>
          <cell r="C49">
            <v>826978</v>
          </cell>
        </row>
        <row r="49">
          <cell r="E49">
            <v>4423703</v>
          </cell>
        </row>
        <row r="49">
          <cell r="G49">
            <v>34887368</v>
          </cell>
          <cell r="H49">
            <v>6486270</v>
          </cell>
        </row>
        <row r="50">
          <cell r="C50">
            <v>135737059</v>
          </cell>
        </row>
        <row r="50">
          <cell r="E50">
            <v>182751484</v>
          </cell>
        </row>
        <row r="50">
          <cell r="G50">
            <v>1970012248</v>
          </cell>
          <cell r="H50">
            <v>1642103731</v>
          </cell>
        </row>
        <row r="53">
          <cell r="B53">
            <v>344189</v>
          </cell>
        </row>
        <row r="53">
          <cell r="E53">
            <v>280328</v>
          </cell>
        </row>
        <row r="54">
          <cell r="B54">
            <v>34410</v>
          </cell>
        </row>
        <row r="54">
          <cell r="E54">
            <v>33647</v>
          </cell>
        </row>
        <row r="55">
          <cell r="B55">
            <v>537937</v>
          </cell>
        </row>
        <row r="55">
          <cell r="E55">
            <v>471200</v>
          </cell>
        </row>
        <row r="56">
          <cell r="B56">
            <v>54022</v>
          </cell>
        </row>
        <row r="56">
          <cell r="E56">
            <v>56123</v>
          </cell>
        </row>
        <row r="57">
          <cell r="B57">
            <v>148338</v>
          </cell>
        </row>
        <row r="57">
          <cell r="E57">
            <v>143711</v>
          </cell>
        </row>
        <row r="58">
          <cell r="B58">
            <v>22609</v>
          </cell>
        </row>
        <row r="58">
          <cell r="E58">
            <v>18058</v>
          </cell>
        </row>
        <row r="59">
          <cell r="B59">
            <v>94953</v>
          </cell>
        </row>
        <row r="59">
          <cell r="E59">
            <v>119055</v>
          </cell>
        </row>
        <row r="60">
          <cell r="B60">
            <v>63261</v>
          </cell>
        </row>
        <row r="60">
          <cell r="E60">
            <v>40506</v>
          </cell>
        </row>
        <row r="61">
          <cell r="B61">
            <v>191003</v>
          </cell>
        </row>
        <row r="61">
          <cell r="E61">
            <v>185422</v>
          </cell>
        </row>
        <row r="62">
          <cell r="B62">
            <v>186341</v>
          </cell>
        </row>
        <row r="62">
          <cell r="E62">
            <v>206089</v>
          </cell>
        </row>
        <row r="63">
          <cell r="B63">
            <v>32208</v>
          </cell>
        </row>
        <row r="63">
          <cell r="E63">
            <v>24097</v>
          </cell>
        </row>
        <row r="64">
          <cell r="B64">
            <v>641808</v>
          </cell>
        </row>
        <row r="64">
          <cell r="E64">
            <v>616637</v>
          </cell>
        </row>
        <row r="65">
          <cell r="B65">
            <v>256874</v>
          </cell>
        </row>
        <row r="65">
          <cell r="E65">
            <v>213517</v>
          </cell>
        </row>
        <row r="66">
          <cell r="B66">
            <v>42821</v>
          </cell>
        </row>
        <row r="66">
          <cell r="E66">
            <v>39201</v>
          </cell>
        </row>
        <row r="67">
          <cell r="B67">
            <v>224554</v>
          </cell>
        </row>
        <row r="67">
          <cell r="E67">
            <v>228925</v>
          </cell>
        </row>
        <row r="68">
          <cell r="B68">
            <v>256465</v>
          </cell>
        </row>
        <row r="68">
          <cell r="E68">
            <v>424527</v>
          </cell>
        </row>
        <row r="69">
          <cell r="B69">
            <v>464594</v>
          </cell>
        </row>
        <row r="69">
          <cell r="E69">
            <v>404555</v>
          </cell>
        </row>
        <row r="70">
          <cell r="B70">
            <v>2371520</v>
          </cell>
        </row>
        <row r="70">
          <cell r="E70">
            <v>1522257</v>
          </cell>
        </row>
        <row r="71">
          <cell r="B71">
            <v>53</v>
          </cell>
        </row>
        <row r="71">
          <cell r="E71">
            <v>32</v>
          </cell>
        </row>
        <row r="72">
          <cell r="B72">
            <v>789762</v>
          </cell>
        </row>
        <row r="72">
          <cell r="E72">
            <v>497023</v>
          </cell>
        </row>
        <row r="73">
          <cell r="B73">
            <v>79025</v>
          </cell>
        </row>
        <row r="73">
          <cell r="E73">
            <v>65893</v>
          </cell>
        </row>
        <row r="74">
          <cell r="E74">
            <v>5590803</v>
          </cell>
        </row>
      </sheetData>
      <sheetData sheetId="3">
        <row r="5">
          <cell r="B5">
            <v>12420.243982</v>
          </cell>
          <cell r="C5">
            <v>6974.662634</v>
          </cell>
        </row>
        <row r="5">
          <cell r="E5">
            <v>12458.945856</v>
          </cell>
        </row>
        <row r="5">
          <cell r="G5">
            <v>142387.760729</v>
          </cell>
          <cell r="H5">
            <v>94187.802362</v>
          </cell>
        </row>
        <row r="6">
          <cell r="B6">
            <v>11.367487</v>
          </cell>
          <cell r="C6">
            <v>0</v>
          </cell>
        </row>
        <row r="6">
          <cell r="E6">
            <v>13.4080575</v>
          </cell>
        </row>
        <row r="6">
          <cell r="G6">
            <v>60.290528</v>
          </cell>
          <cell r="H6">
            <v>0</v>
          </cell>
        </row>
        <row r="7">
          <cell r="B7">
            <v>1659.9430085</v>
          </cell>
          <cell r="C7">
            <v>0</v>
          </cell>
        </row>
        <row r="7">
          <cell r="E7">
            <v>1110.5800345</v>
          </cell>
        </row>
        <row r="7">
          <cell r="G7">
            <v>12463.130341</v>
          </cell>
          <cell r="H7">
            <v>0</v>
          </cell>
        </row>
        <row r="8">
          <cell r="B8">
            <v>645.1601596</v>
          </cell>
          <cell r="C8">
            <v>295.2764877</v>
          </cell>
        </row>
        <row r="8">
          <cell r="E8">
            <v>559.2029708</v>
          </cell>
        </row>
        <row r="8">
          <cell r="G8">
            <v>4942.346898</v>
          </cell>
          <cell r="H8">
            <v>1178.2535384</v>
          </cell>
        </row>
        <row r="9">
          <cell r="B9">
            <v>781.3819075</v>
          </cell>
          <cell r="C9">
            <v>890.5167645</v>
          </cell>
        </row>
        <row r="9">
          <cell r="E9">
            <v>511.7610305</v>
          </cell>
        </row>
        <row r="9">
          <cell r="G9">
            <v>6714.9715555</v>
          </cell>
          <cell r="H9">
            <v>2957.2053105</v>
          </cell>
        </row>
        <row r="11">
          <cell r="C11">
            <v>8160.4558862</v>
          </cell>
        </row>
        <row r="11">
          <cell r="E11">
            <v>14653.8979493</v>
          </cell>
        </row>
        <row r="11">
          <cell r="G11">
            <v>166568.5000515</v>
          </cell>
          <cell r="H11">
            <v>98323.2612109</v>
          </cell>
        </row>
        <row r="14">
          <cell r="B14">
            <v>2355915</v>
          </cell>
          <cell r="C14">
            <v>2669956</v>
          </cell>
        </row>
        <row r="14">
          <cell r="E14">
            <v>2678492</v>
          </cell>
        </row>
        <row r="14">
          <cell r="G14">
            <v>33814177</v>
          </cell>
          <cell r="H14">
            <v>32566368</v>
          </cell>
        </row>
        <row r="15">
          <cell r="B15">
            <v>148118</v>
          </cell>
          <cell r="C15">
            <v>0</v>
          </cell>
        </row>
        <row r="15">
          <cell r="E15">
            <v>200396</v>
          </cell>
        </row>
        <row r="15">
          <cell r="G15">
            <v>888090</v>
          </cell>
          <cell r="H15">
            <v>0</v>
          </cell>
        </row>
        <row r="16">
          <cell r="B16">
            <v>514067</v>
          </cell>
          <cell r="C16">
            <v>0</v>
          </cell>
        </row>
        <row r="16">
          <cell r="E16">
            <v>360512</v>
          </cell>
        </row>
        <row r="16">
          <cell r="G16">
            <v>4086715</v>
          </cell>
          <cell r="H16">
            <v>0</v>
          </cell>
        </row>
        <row r="17">
          <cell r="B17">
            <v>1647302</v>
          </cell>
          <cell r="C17">
            <v>1287223</v>
          </cell>
        </row>
        <row r="17">
          <cell r="E17">
            <v>1570578</v>
          </cell>
        </row>
        <row r="17">
          <cell r="G17">
            <v>14896545</v>
          </cell>
          <cell r="H17">
            <v>4930703</v>
          </cell>
        </row>
        <row r="18">
          <cell r="B18">
            <v>660628</v>
          </cell>
          <cell r="C18">
            <v>808696</v>
          </cell>
        </row>
        <row r="18">
          <cell r="E18">
            <v>468969</v>
          </cell>
        </row>
        <row r="18">
          <cell r="G18">
            <v>5976137</v>
          </cell>
          <cell r="H18">
            <v>3033499</v>
          </cell>
        </row>
        <row r="20">
          <cell r="C20">
            <v>4765875</v>
          </cell>
        </row>
        <row r="20">
          <cell r="E20">
            <v>5278947</v>
          </cell>
        </row>
        <row r="20">
          <cell r="G20">
            <v>59661664</v>
          </cell>
          <cell r="H20">
            <v>40530570</v>
          </cell>
        </row>
        <row r="23">
          <cell r="B23">
            <v>48741</v>
          </cell>
        </row>
        <row r="23">
          <cell r="E23">
            <v>68078</v>
          </cell>
        </row>
        <row r="24">
          <cell r="B24">
            <v>15676</v>
          </cell>
        </row>
        <row r="24">
          <cell r="E24">
            <v>18479</v>
          </cell>
        </row>
        <row r="25">
          <cell r="B25">
            <v>8835</v>
          </cell>
        </row>
        <row r="25">
          <cell r="E25">
            <v>9420</v>
          </cell>
        </row>
        <row r="26">
          <cell r="B26">
            <v>82720</v>
          </cell>
        </row>
        <row r="26">
          <cell r="E26">
            <v>71832</v>
          </cell>
        </row>
        <row r="27">
          <cell r="B27">
            <v>36594</v>
          </cell>
        </row>
        <row r="27">
          <cell r="E27">
            <v>37392</v>
          </cell>
        </row>
        <row r="29">
          <cell r="E29">
            <v>205201</v>
          </cell>
        </row>
      </sheetData>
      <sheetData sheetId="4">
        <row r="4">
          <cell r="C4">
            <v>11532036</v>
          </cell>
          <cell r="D4">
            <v>12452088</v>
          </cell>
        </row>
        <row r="4">
          <cell r="F4">
            <v>9903025</v>
          </cell>
        </row>
        <row r="4">
          <cell r="H4">
            <v>12311.21</v>
          </cell>
          <cell r="I4">
            <v>9008.55</v>
          </cell>
        </row>
        <row r="4">
          <cell r="K4">
            <v>8923.27</v>
          </cell>
        </row>
        <row r="4">
          <cell r="M4">
            <v>96844043</v>
          </cell>
          <cell r="N4">
            <v>89891313</v>
          </cell>
        </row>
        <row r="4">
          <cell r="P4">
            <v>81908.285</v>
          </cell>
          <cell r="Q4">
            <v>56334.955</v>
          </cell>
        </row>
        <row r="4">
          <cell r="S4">
            <v>671935</v>
          </cell>
          <cell r="T4">
            <v>577656</v>
          </cell>
        </row>
        <row r="5">
          <cell r="C5">
            <v>720008</v>
          </cell>
          <cell r="D5">
            <v>543076</v>
          </cell>
        </row>
        <row r="5">
          <cell r="F5">
            <v>685125</v>
          </cell>
        </row>
        <row r="5">
          <cell r="H5">
            <v>30.235</v>
          </cell>
          <cell r="I5">
            <v>7.885</v>
          </cell>
        </row>
        <row r="5">
          <cell r="K5">
            <v>15.765</v>
          </cell>
        </row>
        <row r="5">
          <cell r="M5">
            <v>6434044</v>
          </cell>
          <cell r="N5">
            <v>3965514</v>
          </cell>
        </row>
        <row r="5">
          <cell r="P5">
            <v>119.155</v>
          </cell>
          <cell r="Q5">
            <v>43.465</v>
          </cell>
        </row>
        <row r="5">
          <cell r="S5">
            <v>171097</v>
          </cell>
          <cell r="T5">
            <v>121643</v>
          </cell>
        </row>
        <row r="6">
          <cell r="C6">
            <v>382751</v>
          </cell>
          <cell r="D6">
            <v>336027</v>
          </cell>
        </row>
        <row r="6">
          <cell r="F6">
            <v>312235</v>
          </cell>
        </row>
        <row r="6">
          <cell r="H6">
            <v>557.185</v>
          </cell>
          <cell r="I6">
            <v>360.085</v>
          </cell>
        </row>
        <row r="6">
          <cell r="K6">
            <v>398.2</v>
          </cell>
        </row>
        <row r="6">
          <cell r="M6">
            <v>2516303</v>
          </cell>
          <cell r="N6">
            <v>1873398</v>
          </cell>
        </row>
        <row r="6">
          <cell r="P6">
            <v>3132.4</v>
          </cell>
          <cell r="Q6">
            <v>1886.355</v>
          </cell>
        </row>
        <row r="6">
          <cell r="S6">
            <v>9226</v>
          </cell>
          <cell r="T6">
            <v>9966</v>
          </cell>
        </row>
        <row r="7">
          <cell r="C7">
            <v>27</v>
          </cell>
          <cell r="D7">
            <v>1</v>
          </cell>
        </row>
        <row r="7">
          <cell r="F7">
            <v>126</v>
          </cell>
        </row>
        <row r="7">
          <cell r="H7">
            <v>0.015</v>
          </cell>
          <cell r="I7">
            <v>0</v>
          </cell>
        </row>
        <row r="7">
          <cell r="K7">
            <v>0.07</v>
          </cell>
        </row>
        <row r="7">
          <cell r="M7">
            <v>189</v>
          </cell>
          <cell r="N7">
            <v>1950</v>
          </cell>
        </row>
        <row r="7">
          <cell r="P7">
            <v>0.1</v>
          </cell>
          <cell r="Q7">
            <v>1.03</v>
          </cell>
        </row>
        <row r="7">
          <cell r="S7">
            <v>2</v>
          </cell>
          <cell r="T7">
            <v>2</v>
          </cell>
        </row>
        <row r="8">
          <cell r="C8">
            <v>57222362</v>
          </cell>
          <cell r="D8">
            <v>23827185</v>
          </cell>
        </row>
        <row r="8">
          <cell r="F8">
            <v>36028224</v>
          </cell>
        </row>
        <row r="8">
          <cell r="H8">
            <v>19706.97</v>
          </cell>
          <cell r="I8">
            <v>4877.45</v>
          </cell>
        </row>
        <row r="8">
          <cell r="K8">
            <v>11375.58</v>
          </cell>
        </row>
        <row r="8">
          <cell r="M8">
            <v>323294992</v>
          </cell>
          <cell r="N8">
            <v>264602129</v>
          </cell>
        </row>
        <row r="8">
          <cell r="P8">
            <v>89064.93</v>
          </cell>
          <cell r="Q8">
            <v>49872.85</v>
          </cell>
        </row>
        <row r="8">
          <cell r="S8">
            <v>1673423</v>
          </cell>
          <cell r="T8">
            <v>1382270</v>
          </cell>
        </row>
        <row r="9">
          <cell r="C9">
            <v>2035682</v>
          </cell>
          <cell r="D9">
            <v>949775</v>
          </cell>
        </row>
        <row r="9">
          <cell r="F9">
            <v>2136353</v>
          </cell>
        </row>
        <row r="9">
          <cell r="H9">
            <v>24.835</v>
          </cell>
          <cell r="I9">
            <v>4.1</v>
          </cell>
        </row>
        <row r="9">
          <cell r="K9">
            <v>15.91</v>
          </cell>
        </row>
        <row r="9">
          <cell r="M9">
            <v>14994772</v>
          </cell>
          <cell r="N9">
            <v>6728416</v>
          </cell>
        </row>
        <row r="9">
          <cell r="P9">
            <v>91.36</v>
          </cell>
          <cell r="Q9">
            <v>29.87</v>
          </cell>
        </row>
        <row r="9">
          <cell r="S9">
            <v>210914</v>
          </cell>
          <cell r="T9">
            <v>134423</v>
          </cell>
        </row>
        <row r="10">
          <cell r="C10">
            <v>10098754</v>
          </cell>
          <cell r="D10">
            <v>8831492</v>
          </cell>
        </row>
        <row r="10">
          <cell r="F10">
            <v>9822047</v>
          </cell>
        </row>
        <row r="10">
          <cell r="H10">
            <v>12489.52</v>
          </cell>
          <cell r="I10">
            <v>8091.65</v>
          </cell>
        </row>
        <row r="10">
          <cell r="K10">
            <v>10694.31</v>
          </cell>
        </row>
        <row r="10">
          <cell r="M10">
            <v>90331114</v>
          </cell>
          <cell r="N10">
            <v>82268294</v>
          </cell>
        </row>
        <row r="10">
          <cell r="P10">
            <v>96071.83</v>
          </cell>
          <cell r="Q10">
            <v>67682.94</v>
          </cell>
        </row>
        <row r="10">
          <cell r="S10">
            <v>292168</v>
          </cell>
          <cell r="T10">
            <v>260708</v>
          </cell>
        </row>
        <row r="11">
          <cell r="C11">
            <v>280</v>
          </cell>
          <cell r="D11">
            <v>169</v>
          </cell>
        </row>
        <row r="11">
          <cell r="F11">
            <v>204</v>
          </cell>
        </row>
        <row r="11">
          <cell r="H11">
            <v>0.18</v>
          </cell>
          <cell r="I11">
            <v>0.095</v>
          </cell>
        </row>
        <row r="11">
          <cell r="K11">
            <v>0.125</v>
          </cell>
        </row>
        <row r="11">
          <cell r="M11">
            <v>7426</v>
          </cell>
          <cell r="N11">
            <v>2332</v>
          </cell>
        </row>
        <row r="11">
          <cell r="P11">
            <v>4.45</v>
          </cell>
          <cell r="Q11">
            <v>1.185</v>
          </cell>
        </row>
        <row r="11">
          <cell r="S11">
            <v>10</v>
          </cell>
          <cell r="T11">
            <v>6</v>
          </cell>
        </row>
        <row r="12">
          <cell r="C12">
            <v>18418049</v>
          </cell>
          <cell r="D12">
            <v>13965453</v>
          </cell>
        </row>
        <row r="12">
          <cell r="F12">
            <v>20145125</v>
          </cell>
        </row>
        <row r="12">
          <cell r="H12">
            <v>4856.415</v>
          </cell>
          <cell r="I12">
            <v>3484.69</v>
          </cell>
        </row>
        <row r="12">
          <cell r="K12">
            <v>5764.75</v>
          </cell>
        </row>
        <row r="12">
          <cell r="M12">
            <v>223835910</v>
          </cell>
          <cell r="N12">
            <v>123527287</v>
          </cell>
        </row>
        <row r="12">
          <cell r="P12">
            <v>64918.49</v>
          </cell>
          <cell r="Q12">
            <v>29244.495</v>
          </cell>
        </row>
        <row r="12">
          <cell r="S12">
            <v>597217</v>
          </cell>
          <cell r="T12">
            <v>523732</v>
          </cell>
        </row>
        <row r="13">
          <cell r="C13">
            <v>247866</v>
          </cell>
          <cell r="D13">
            <v>257346</v>
          </cell>
        </row>
        <row r="13">
          <cell r="F13">
            <v>215218</v>
          </cell>
        </row>
        <row r="13">
          <cell r="H13">
            <v>1.215</v>
          </cell>
          <cell r="I13">
            <v>1.12</v>
          </cell>
        </row>
        <row r="13">
          <cell r="K13">
            <v>0.9</v>
          </cell>
        </row>
        <row r="13">
          <cell r="M13">
            <v>3843485</v>
          </cell>
          <cell r="N13">
            <v>2532290</v>
          </cell>
        </row>
        <row r="13">
          <cell r="P13">
            <v>18.185</v>
          </cell>
          <cell r="Q13">
            <v>9.985</v>
          </cell>
        </row>
        <row r="13">
          <cell r="S13">
            <v>55076</v>
          </cell>
          <cell r="T13">
            <v>39298</v>
          </cell>
        </row>
        <row r="14">
          <cell r="C14">
            <v>9842109</v>
          </cell>
          <cell r="D14">
            <v>8760695</v>
          </cell>
        </row>
        <row r="14">
          <cell r="F14">
            <v>7997516</v>
          </cell>
        </row>
        <row r="14">
          <cell r="H14">
            <v>5865.995</v>
          </cell>
          <cell r="I14">
            <v>4617.97</v>
          </cell>
        </row>
        <row r="14">
          <cell r="K14">
            <v>4645.51</v>
          </cell>
        </row>
        <row r="14">
          <cell r="M14">
            <v>93978771</v>
          </cell>
          <cell r="N14">
            <v>101530325</v>
          </cell>
        </row>
        <row r="14">
          <cell r="P14">
            <v>52477.985</v>
          </cell>
          <cell r="Q14">
            <v>53365.1</v>
          </cell>
        </row>
        <row r="14">
          <cell r="S14">
            <v>518485</v>
          </cell>
          <cell r="T14">
            <v>477362</v>
          </cell>
        </row>
        <row r="15">
          <cell r="C15">
            <v>1142966</v>
          </cell>
          <cell r="D15">
            <v>422771</v>
          </cell>
        </row>
        <row r="15">
          <cell r="F15">
            <v>724153</v>
          </cell>
        </row>
        <row r="15">
          <cell r="H15">
            <v>10.09</v>
          </cell>
          <cell r="I15">
            <v>2.72</v>
          </cell>
        </row>
        <row r="15">
          <cell r="K15">
            <v>5.16</v>
          </cell>
        </row>
        <row r="15">
          <cell r="M15">
            <v>8488134</v>
          </cell>
          <cell r="N15">
            <v>4932698</v>
          </cell>
        </row>
        <row r="15">
          <cell r="P15">
            <v>60</v>
          </cell>
          <cell r="Q15">
            <v>37.595</v>
          </cell>
        </row>
        <row r="15">
          <cell r="S15">
            <v>169378</v>
          </cell>
          <cell r="T15">
            <v>152061</v>
          </cell>
        </row>
        <row r="16">
          <cell r="C16">
            <v>47136224</v>
          </cell>
          <cell r="D16">
            <v>30381486</v>
          </cell>
        </row>
        <row r="16">
          <cell r="F16">
            <v>43270427</v>
          </cell>
        </row>
        <row r="16">
          <cell r="H16">
            <v>12763.13</v>
          </cell>
          <cell r="I16">
            <v>5383.705</v>
          </cell>
        </row>
        <row r="16">
          <cell r="K16">
            <v>10731.225</v>
          </cell>
        </row>
        <row r="16">
          <cell r="M16">
            <v>471861340</v>
          </cell>
          <cell r="N16">
            <v>216158314</v>
          </cell>
        </row>
        <row r="16">
          <cell r="P16">
            <v>113864.515</v>
          </cell>
          <cell r="Q16">
            <v>40083.64</v>
          </cell>
        </row>
        <row r="16">
          <cell r="S16">
            <v>2198191</v>
          </cell>
          <cell r="T16">
            <v>2147148</v>
          </cell>
        </row>
        <row r="17">
          <cell r="C17">
            <v>3164086</v>
          </cell>
          <cell r="D17">
            <v>2036118</v>
          </cell>
        </row>
        <row r="17">
          <cell r="F17">
            <v>3086057</v>
          </cell>
        </row>
        <row r="17">
          <cell r="H17">
            <v>18.845</v>
          </cell>
          <cell r="I17">
            <v>6.22</v>
          </cell>
        </row>
        <row r="17">
          <cell r="K17">
            <v>11.95</v>
          </cell>
        </row>
        <row r="17">
          <cell r="M17">
            <v>25301563</v>
          </cell>
          <cell r="N17">
            <v>7182329</v>
          </cell>
        </row>
        <row r="17">
          <cell r="P17">
            <v>117.53</v>
          </cell>
          <cell r="Q17">
            <v>25.8</v>
          </cell>
        </row>
        <row r="17">
          <cell r="S17">
            <v>386682</v>
          </cell>
          <cell r="T17">
            <v>348584</v>
          </cell>
        </row>
        <row r="18">
          <cell r="C18">
            <v>4</v>
          </cell>
          <cell r="D18">
            <v>51</v>
          </cell>
        </row>
        <row r="18">
          <cell r="F18">
            <v>9</v>
          </cell>
        </row>
        <row r="18">
          <cell r="H18">
            <v>0.005</v>
          </cell>
          <cell r="I18">
            <v>0.065</v>
          </cell>
        </row>
        <row r="18">
          <cell r="K18">
            <v>0.01</v>
          </cell>
        </row>
        <row r="18">
          <cell r="M18">
            <v>388</v>
          </cell>
          <cell r="N18">
            <v>690</v>
          </cell>
        </row>
        <row r="18">
          <cell r="P18">
            <v>0.49</v>
          </cell>
          <cell r="Q18">
            <v>0.795</v>
          </cell>
        </row>
        <row r="18">
          <cell r="S18">
            <v>1</v>
          </cell>
          <cell r="T18">
            <v>1</v>
          </cell>
        </row>
        <row r="19">
          <cell r="C19">
            <v>1354</v>
          </cell>
          <cell r="D19">
            <v>2852</v>
          </cell>
        </row>
        <row r="19">
          <cell r="F19">
            <v>37</v>
          </cell>
        </row>
        <row r="19">
          <cell r="H19">
            <v>0.8</v>
          </cell>
          <cell r="I19">
            <v>1.55</v>
          </cell>
        </row>
        <row r="19">
          <cell r="K19">
            <v>0.02</v>
          </cell>
        </row>
        <row r="19">
          <cell r="M19">
            <v>11761</v>
          </cell>
          <cell r="N19">
            <v>29660</v>
          </cell>
        </row>
        <row r="19">
          <cell r="P19">
            <v>6.525</v>
          </cell>
          <cell r="Q19">
            <v>15.435</v>
          </cell>
        </row>
        <row r="19">
          <cell r="S19">
            <v>221</v>
          </cell>
          <cell r="T19">
            <v>2</v>
          </cell>
        </row>
        <row r="20">
          <cell r="C20">
            <v>10145297</v>
          </cell>
          <cell r="D20">
            <v>18058689</v>
          </cell>
        </row>
        <row r="20">
          <cell r="F20">
            <v>11013853</v>
          </cell>
        </row>
        <row r="20">
          <cell r="H20">
            <v>4491.185</v>
          </cell>
          <cell r="I20">
            <v>6227.7</v>
          </cell>
        </row>
        <row r="20">
          <cell r="K20">
            <v>5292.585</v>
          </cell>
        </row>
        <row r="20">
          <cell r="M20">
            <v>183371676</v>
          </cell>
          <cell r="N20">
            <v>134423042</v>
          </cell>
        </row>
        <row r="20">
          <cell r="P20">
            <v>85319.46</v>
          </cell>
          <cell r="Q20">
            <v>44589.48</v>
          </cell>
        </row>
        <row r="20">
          <cell r="S20">
            <v>373874</v>
          </cell>
          <cell r="T20">
            <v>302865</v>
          </cell>
        </row>
        <row r="21">
          <cell r="C21">
            <v>2021134</v>
          </cell>
          <cell r="D21">
            <v>3876624</v>
          </cell>
        </row>
        <row r="21">
          <cell r="F21">
            <v>2164709</v>
          </cell>
        </row>
        <row r="21">
          <cell r="H21">
            <v>2801.695</v>
          </cell>
          <cell r="I21">
            <v>2290.655</v>
          </cell>
        </row>
        <row r="21">
          <cell r="K21">
            <v>2291.435</v>
          </cell>
        </row>
        <row r="21">
          <cell r="M21">
            <v>83364534</v>
          </cell>
          <cell r="N21">
            <v>34246826</v>
          </cell>
        </row>
        <row r="21">
          <cell r="P21">
            <v>62451.7</v>
          </cell>
          <cell r="Q21">
            <v>18910.33</v>
          </cell>
        </row>
        <row r="21">
          <cell r="S21">
            <v>54120</v>
          </cell>
          <cell r="T21">
            <v>95795</v>
          </cell>
        </row>
        <row r="22">
          <cell r="C22">
            <v>475671</v>
          </cell>
          <cell r="D22">
            <v>391366</v>
          </cell>
        </row>
        <row r="22">
          <cell r="F22">
            <v>390176</v>
          </cell>
        </row>
        <row r="22">
          <cell r="H22">
            <v>34.37</v>
          </cell>
          <cell r="I22">
            <v>2.185</v>
          </cell>
        </row>
        <row r="22">
          <cell r="K22">
            <v>19.13</v>
          </cell>
        </row>
        <row r="22">
          <cell r="M22">
            <v>7565852</v>
          </cell>
          <cell r="N22">
            <v>1673342</v>
          </cell>
        </row>
        <row r="22">
          <cell r="P22">
            <v>158.81</v>
          </cell>
          <cell r="Q22">
            <v>9.66</v>
          </cell>
        </row>
        <row r="22">
          <cell r="S22">
            <v>69888</v>
          </cell>
          <cell r="T22">
            <v>85275</v>
          </cell>
        </row>
        <row r="23">
          <cell r="C23">
            <v>100</v>
          </cell>
          <cell r="D23">
            <v>320</v>
          </cell>
        </row>
        <row r="23">
          <cell r="F23">
            <v>73</v>
          </cell>
        </row>
        <row r="23">
          <cell r="H23">
            <v>0.055</v>
          </cell>
          <cell r="I23">
            <v>0.185</v>
          </cell>
        </row>
        <row r="23">
          <cell r="K23">
            <v>0.04</v>
          </cell>
        </row>
        <row r="23">
          <cell r="M23">
            <v>2059</v>
          </cell>
          <cell r="N23">
            <v>11437</v>
          </cell>
        </row>
        <row r="23">
          <cell r="P23">
            <v>1.165</v>
          </cell>
          <cell r="Q23">
            <v>6.57</v>
          </cell>
        </row>
        <row r="23">
          <cell r="S23">
            <v>5</v>
          </cell>
          <cell r="T23">
            <v>4</v>
          </cell>
        </row>
        <row r="24">
          <cell r="C24">
            <v>0</v>
          </cell>
          <cell r="D24">
            <v>712</v>
          </cell>
        </row>
        <row r="24">
          <cell r="F24">
            <v>0</v>
          </cell>
        </row>
        <row r="24">
          <cell r="H24">
            <v>0</v>
          </cell>
          <cell r="I24">
            <v>0.435</v>
          </cell>
        </row>
        <row r="24">
          <cell r="K24">
            <v>0</v>
          </cell>
        </row>
        <row r="24">
          <cell r="M24">
            <v>0</v>
          </cell>
          <cell r="N24">
            <v>4285</v>
          </cell>
        </row>
        <row r="24">
          <cell r="P24">
            <v>0</v>
          </cell>
          <cell r="Q24">
            <v>2.475</v>
          </cell>
        </row>
        <row r="24">
          <cell r="S24">
            <v>0</v>
          </cell>
          <cell r="T24">
            <v>0</v>
          </cell>
        </row>
        <row r="25">
          <cell r="C25">
            <v>6423211</v>
          </cell>
          <cell r="D25">
            <v>1292876</v>
          </cell>
        </row>
        <row r="25">
          <cell r="F25">
            <v>14352847</v>
          </cell>
        </row>
        <row r="25">
          <cell r="H25">
            <v>4699.28</v>
          </cell>
          <cell r="I25">
            <v>380.21</v>
          </cell>
        </row>
        <row r="25">
          <cell r="K25">
            <v>8777.37</v>
          </cell>
        </row>
        <row r="25">
          <cell r="M25">
            <v>85811337</v>
          </cell>
          <cell r="N25">
            <v>22773725</v>
          </cell>
        </row>
        <row r="25">
          <cell r="P25">
            <v>39490.01</v>
          </cell>
          <cell r="Q25">
            <v>6564.59</v>
          </cell>
        </row>
        <row r="25">
          <cell r="S25">
            <v>138953</v>
          </cell>
          <cell r="T25">
            <v>147282</v>
          </cell>
        </row>
        <row r="26">
          <cell r="C26">
            <v>5901323</v>
          </cell>
          <cell r="D26">
            <v>2687987</v>
          </cell>
        </row>
        <row r="26">
          <cell r="F26">
            <v>11410087</v>
          </cell>
        </row>
        <row r="26">
          <cell r="H26">
            <v>3259.955</v>
          </cell>
          <cell r="I26">
            <v>823.105</v>
          </cell>
        </row>
        <row r="26">
          <cell r="K26">
            <v>5686.88</v>
          </cell>
        </row>
        <row r="26">
          <cell r="M26">
            <v>74909947</v>
          </cell>
          <cell r="N26">
            <v>35485338</v>
          </cell>
        </row>
        <row r="26">
          <cell r="P26">
            <v>30386.195</v>
          </cell>
          <cell r="Q26">
            <v>11735.595</v>
          </cell>
        </row>
        <row r="26">
          <cell r="S26">
            <v>122816</v>
          </cell>
          <cell r="T26">
            <v>150926</v>
          </cell>
        </row>
        <row r="27">
          <cell r="C27">
            <v>9552757</v>
          </cell>
          <cell r="D27">
            <v>5133714</v>
          </cell>
        </row>
        <row r="27">
          <cell r="F27">
            <v>7282214</v>
          </cell>
        </row>
        <row r="27">
          <cell r="H27">
            <v>7270.63</v>
          </cell>
          <cell r="I27">
            <v>4050.245</v>
          </cell>
        </row>
        <row r="27">
          <cell r="K27">
            <v>4277.415</v>
          </cell>
        </row>
        <row r="27">
          <cell r="M27">
            <v>90664425</v>
          </cell>
          <cell r="N27">
            <v>47630617</v>
          </cell>
        </row>
        <row r="27">
          <cell r="P27">
            <v>56026.085</v>
          </cell>
          <cell r="Q27">
            <v>36184.045</v>
          </cell>
        </row>
        <row r="27">
          <cell r="S27">
            <v>277115</v>
          </cell>
          <cell r="T27">
            <v>282702</v>
          </cell>
        </row>
        <row r="28">
          <cell r="C28">
            <v>3613525</v>
          </cell>
          <cell r="D28">
            <v>502007</v>
          </cell>
        </row>
        <row r="28">
          <cell r="F28">
            <v>3135408</v>
          </cell>
        </row>
        <row r="28">
          <cell r="H28">
            <v>2716.615</v>
          </cell>
          <cell r="I28">
            <v>251.845</v>
          </cell>
        </row>
        <row r="28">
          <cell r="K28">
            <v>2229.79</v>
          </cell>
        </row>
        <row r="28">
          <cell r="M28">
            <v>20569131</v>
          </cell>
          <cell r="N28">
            <v>5496094</v>
          </cell>
        </row>
        <row r="28">
          <cell r="P28">
            <v>12687.2</v>
          </cell>
          <cell r="Q28">
            <v>2772.64</v>
          </cell>
        </row>
        <row r="28">
          <cell r="S28">
            <v>139583</v>
          </cell>
          <cell r="T28">
            <v>140602</v>
          </cell>
        </row>
        <row r="29">
          <cell r="C29">
            <v>4877680</v>
          </cell>
          <cell r="D29">
            <v>1407384</v>
          </cell>
        </row>
        <row r="29">
          <cell r="F29">
            <v>4310092</v>
          </cell>
        </row>
        <row r="29">
          <cell r="H29">
            <v>2827.45</v>
          </cell>
          <cell r="I29">
            <v>477.915</v>
          </cell>
        </row>
        <row r="29">
          <cell r="K29">
            <v>2310.45</v>
          </cell>
        </row>
        <row r="29">
          <cell r="M29">
            <v>35320929</v>
          </cell>
          <cell r="N29">
            <v>12974716</v>
          </cell>
        </row>
        <row r="29">
          <cell r="P29">
            <v>16308.595</v>
          </cell>
          <cell r="Q29">
            <v>4298.075</v>
          </cell>
        </row>
        <row r="29">
          <cell r="S29">
            <v>90237</v>
          </cell>
          <cell r="T29">
            <v>113622</v>
          </cell>
        </row>
        <row r="30">
          <cell r="C30">
            <v>21690330</v>
          </cell>
          <cell r="D30">
            <v>6760022</v>
          </cell>
        </row>
        <row r="30">
          <cell r="F30">
            <v>21728638</v>
          </cell>
        </row>
        <row r="30">
          <cell r="H30">
            <v>13602.145</v>
          </cell>
          <cell r="I30">
            <v>2230.095</v>
          </cell>
        </row>
        <row r="30">
          <cell r="K30">
            <v>13094.84</v>
          </cell>
        </row>
        <row r="30">
          <cell r="M30">
            <v>164480407</v>
          </cell>
          <cell r="N30">
            <v>45040965</v>
          </cell>
        </row>
        <row r="30">
          <cell r="P30">
            <v>77887.205</v>
          </cell>
          <cell r="Q30">
            <v>14648.435</v>
          </cell>
        </row>
        <row r="30">
          <cell r="S30">
            <v>338599</v>
          </cell>
          <cell r="T30">
            <v>444581</v>
          </cell>
        </row>
        <row r="31">
          <cell r="C31">
            <v>5335194</v>
          </cell>
          <cell r="D31">
            <v>10192398</v>
          </cell>
        </row>
        <row r="31">
          <cell r="F31">
            <v>4085728</v>
          </cell>
        </row>
        <row r="31">
          <cell r="H31">
            <v>2126.86</v>
          </cell>
          <cell r="I31">
            <v>3233.215</v>
          </cell>
        </row>
        <row r="31">
          <cell r="K31">
            <v>1437.875</v>
          </cell>
        </row>
        <row r="31">
          <cell r="M31">
            <v>45421172</v>
          </cell>
          <cell r="N31">
            <v>10192398</v>
          </cell>
        </row>
        <row r="31">
          <cell r="P31">
            <v>16557.775</v>
          </cell>
          <cell r="Q31">
            <v>3233.215</v>
          </cell>
        </row>
        <row r="31">
          <cell r="S31">
            <v>159048</v>
          </cell>
          <cell r="T31">
            <v>176848</v>
          </cell>
        </row>
        <row r="32">
          <cell r="C32">
            <v>3745881</v>
          </cell>
          <cell r="D32" t="str">
            <v/>
          </cell>
        </row>
        <row r="32">
          <cell r="F32">
            <v>1516177</v>
          </cell>
        </row>
        <row r="32">
          <cell r="H32">
            <v>1652.55</v>
          </cell>
          <cell r="I32" t="str">
            <v/>
          </cell>
        </row>
        <row r="32">
          <cell r="K32">
            <v>649.25</v>
          </cell>
        </row>
        <row r="32">
          <cell r="M32">
            <v>12392094</v>
          </cell>
          <cell r="N32" t="str">
            <v/>
          </cell>
        </row>
        <row r="32">
          <cell r="P32">
            <v>5786.51</v>
          </cell>
          <cell r="Q32" t="str">
            <v/>
          </cell>
        </row>
        <row r="32">
          <cell r="S32">
            <v>164034</v>
          </cell>
          <cell r="T32">
            <v>78353</v>
          </cell>
        </row>
        <row r="33">
          <cell r="D33">
            <v>153070684</v>
          </cell>
        </row>
        <row r="33">
          <cell r="F33">
            <v>215715883</v>
          </cell>
        </row>
        <row r="33">
          <cell r="I33">
            <v>55815.645</v>
          </cell>
        </row>
        <row r="33">
          <cell r="K33">
            <v>98649.815</v>
          </cell>
        </row>
        <row r="33">
          <cell r="M33">
            <v>2165617798</v>
          </cell>
          <cell r="N33">
            <v>1255179724</v>
          </cell>
        </row>
        <row r="33">
          <cell r="P33">
            <v>904916.94</v>
          </cell>
          <cell r="Q33">
            <v>441590.605</v>
          </cell>
        </row>
        <row r="33">
          <cell r="T33">
            <v>8193717</v>
          </cell>
        </row>
      </sheetData>
      <sheetData sheetId="5">
        <row r="3">
          <cell r="C3">
            <v>3100358</v>
          </cell>
          <cell r="D3">
            <v>3924498</v>
          </cell>
        </row>
        <row r="3">
          <cell r="F3">
            <v>4047062</v>
          </cell>
        </row>
        <row r="3">
          <cell r="I3">
            <v>1902.0637713</v>
          </cell>
          <cell r="J3">
            <v>1883.9378989</v>
          </cell>
        </row>
        <row r="3">
          <cell r="L3">
            <v>2384.8729883</v>
          </cell>
        </row>
        <row r="3">
          <cell r="O3">
            <v>40186610</v>
          </cell>
          <cell r="P3">
            <v>48508905</v>
          </cell>
        </row>
        <row r="3">
          <cell r="S3">
            <v>23507.5277382</v>
          </cell>
          <cell r="T3">
            <v>22051.6228149</v>
          </cell>
        </row>
        <row r="3">
          <cell r="W3">
            <v>219145</v>
          </cell>
        </row>
        <row r="3">
          <cell r="Y3">
            <v>188035</v>
          </cell>
        </row>
        <row r="4">
          <cell r="C4">
            <v>1005832</v>
          </cell>
          <cell r="D4">
            <v>1859000</v>
          </cell>
        </row>
        <row r="4">
          <cell r="F4">
            <v>1309142</v>
          </cell>
        </row>
        <row r="4">
          <cell r="I4">
            <v>440.6879714</v>
          </cell>
          <cell r="J4">
            <v>700.5759934</v>
          </cell>
        </row>
        <row r="4">
          <cell r="L4">
            <v>596.5777644</v>
          </cell>
        </row>
        <row r="4">
          <cell r="O4">
            <v>15424776</v>
          </cell>
          <cell r="P4">
            <v>13958973</v>
          </cell>
        </row>
        <row r="4">
          <cell r="S4">
            <v>6622.8106811</v>
          </cell>
          <cell r="T4">
            <v>4612.766341</v>
          </cell>
        </row>
        <row r="4">
          <cell r="W4">
            <v>43554</v>
          </cell>
        </row>
        <row r="4">
          <cell r="Y4">
            <v>42569</v>
          </cell>
        </row>
        <row r="5">
          <cell r="C5">
            <v>0</v>
          </cell>
          <cell r="D5">
            <v>76</v>
          </cell>
        </row>
        <row r="5">
          <cell r="F5">
            <v>80</v>
          </cell>
        </row>
        <row r="5">
          <cell r="I5">
            <v>0</v>
          </cell>
          <cell r="J5">
            <v>0.07406925</v>
          </cell>
        </row>
        <row r="5">
          <cell r="L5">
            <v>0.09485375</v>
          </cell>
        </row>
        <row r="5">
          <cell r="O5">
            <v>307</v>
          </cell>
          <cell r="P5">
            <v>1869</v>
          </cell>
        </row>
        <row r="5">
          <cell r="S5">
            <v>0.42523425</v>
          </cell>
          <cell r="T5">
            <v>1.81250175</v>
          </cell>
        </row>
        <row r="5">
          <cell r="W5">
            <v>0</v>
          </cell>
        </row>
        <row r="5">
          <cell r="Y5">
            <v>0</v>
          </cell>
        </row>
        <row r="6">
          <cell r="C6">
            <v>14337583</v>
          </cell>
          <cell r="D6">
            <v>19686535</v>
          </cell>
        </row>
        <row r="6">
          <cell r="F6">
            <v>14939390</v>
          </cell>
        </row>
        <row r="6">
          <cell r="I6">
            <v>3688.3662867</v>
          </cell>
          <cell r="J6">
            <v>5077.5067634</v>
          </cell>
        </row>
        <row r="6">
          <cell r="L6">
            <v>3697.8550278</v>
          </cell>
        </row>
        <row r="6">
          <cell r="O6">
            <v>158423519</v>
          </cell>
          <cell r="P6">
            <v>138317283</v>
          </cell>
        </row>
        <row r="6">
          <cell r="S6">
            <v>42157.6068326</v>
          </cell>
          <cell r="T6">
            <v>30860.8817191</v>
          </cell>
        </row>
        <row r="6">
          <cell r="W6">
            <v>1203509</v>
          </cell>
        </row>
        <row r="6">
          <cell r="Y6">
            <v>1232792</v>
          </cell>
        </row>
        <row r="7">
          <cell r="C7">
            <v>1932347</v>
          </cell>
          <cell r="D7">
            <v>856926</v>
          </cell>
        </row>
        <row r="7">
          <cell r="F7">
            <v>1705180</v>
          </cell>
        </row>
        <row r="7">
          <cell r="I7">
            <v>6.8338957</v>
          </cell>
          <cell r="J7">
            <v>3.52743825</v>
          </cell>
        </row>
        <row r="7">
          <cell r="L7">
            <v>6.3208996</v>
          </cell>
        </row>
        <row r="7">
          <cell r="O7">
            <v>14672502</v>
          </cell>
          <cell r="P7">
            <v>8535630</v>
          </cell>
        </row>
        <row r="7">
          <cell r="S7">
            <v>51.6266381</v>
          </cell>
          <cell r="T7">
            <v>26.3098575</v>
          </cell>
        </row>
        <row r="7">
          <cell r="W7">
            <v>415674</v>
          </cell>
        </row>
        <row r="7">
          <cell r="Y7">
            <v>395996</v>
          </cell>
        </row>
        <row r="8">
          <cell r="C8">
            <v>5988334</v>
          </cell>
          <cell r="D8">
            <v>3123391</v>
          </cell>
        </row>
        <row r="8">
          <cell r="F8">
            <v>4336250</v>
          </cell>
        </row>
        <row r="8">
          <cell r="I8">
            <v>1855.7362234</v>
          </cell>
          <cell r="J8">
            <v>905.9095744</v>
          </cell>
        </row>
        <row r="8">
          <cell r="L8">
            <v>1248.516965</v>
          </cell>
        </row>
        <row r="8">
          <cell r="O8">
            <v>47281197</v>
          </cell>
          <cell r="P8">
            <v>20563075</v>
          </cell>
        </row>
        <row r="8">
          <cell r="S8">
            <v>14690.2462025</v>
          </cell>
          <cell r="T8">
            <v>5268.5045014</v>
          </cell>
        </row>
        <row r="8">
          <cell r="W8">
            <v>147299</v>
          </cell>
        </row>
        <row r="8">
          <cell r="Y8">
            <v>170917</v>
          </cell>
        </row>
        <row r="9">
          <cell r="C9">
            <v>5391473</v>
          </cell>
          <cell r="D9">
            <v>6084243</v>
          </cell>
        </row>
        <row r="9">
          <cell r="F9">
            <v>7704698</v>
          </cell>
        </row>
        <row r="9">
          <cell r="I9">
            <v>2573.16988655</v>
          </cell>
          <cell r="J9">
            <v>1941.55228245</v>
          </cell>
        </row>
        <row r="9">
          <cell r="L9">
            <v>3523.9071852</v>
          </cell>
        </row>
        <row r="9">
          <cell r="O9">
            <v>72426405</v>
          </cell>
          <cell r="P9">
            <v>28598589</v>
          </cell>
        </row>
        <row r="9">
          <cell r="S9">
            <v>31688.037699</v>
          </cell>
          <cell r="T9">
            <v>8260.58722925</v>
          </cell>
        </row>
        <row r="9">
          <cell r="W9">
            <v>185546</v>
          </cell>
        </row>
        <row r="9">
          <cell r="Y9">
            <v>173156</v>
          </cell>
        </row>
        <row r="10">
          <cell r="C10">
            <v>14395723</v>
          </cell>
          <cell r="D10">
            <v>5246213</v>
          </cell>
        </row>
        <row r="10">
          <cell r="F10">
            <v>9820742</v>
          </cell>
        </row>
        <row r="10">
          <cell r="I10">
            <v>9232.1404357</v>
          </cell>
          <cell r="J10">
            <v>2042.4026367</v>
          </cell>
        </row>
        <row r="10">
          <cell r="L10">
            <v>5430.7859656</v>
          </cell>
        </row>
        <row r="10">
          <cell r="O10">
            <v>101908290</v>
          </cell>
          <cell r="P10">
            <v>62685932</v>
          </cell>
        </row>
        <row r="10">
          <cell r="S10">
            <v>53923.1930515</v>
          </cell>
          <cell r="T10">
            <v>23934.5039808</v>
          </cell>
        </row>
        <row r="10">
          <cell r="W10">
            <v>322340</v>
          </cell>
        </row>
        <row r="10">
          <cell r="Y10">
            <v>388145</v>
          </cell>
        </row>
        <row r="11">
          <cell r="C11">
            <v>64445</v>
          </cell>
          <cell r="D11">
            <v>124382</v>
          </cell>
        </row>
        <row r="11">
          <cell r="F11">
            <v>51317</v>
          </cell>
        </row>
        <row r="11">
          <cell r="I11">
            <v>9.3260118</v>
          </cell>
          <cell r="J11">
            <v>15.61328755</v>
          </cell>
        </row>
        <row r="11">
          <cell r="L11">
            <v>6.9456061</v>
          </cell>
        </row>
        <row r="11">
          <cell r="O11">
            <v>1389154</v>
          </cell>
          <cell r="P11">
            <v>746065</v>
          </cell>
        </row>
        <row r="11">
          <cell r="S11">
            <v>189.1071334</v>
          </cell>
          <cell r="T11">
            <v>101.1840022</v>
          </cell>
        </row>
        <row r="11">
          <cell r="W11">
            <v>1481</v>
          </cell>
        </row>
        <row r="11">
          <cell r="Y11">
            <v>645</v>
          </cell>
        </row>
        <row r="12">
          <cell r="C12">
            <v>15114534</v>
          </cell>
          <cell r="D12">
            <v>19823216</v>
          </cell>
        </row>
        <row r="12">
          <cell r="F12">
            <v>19218454</v>
          </cell>
        </row>
        <row r="12">
          <cell r="I12">
            <v>10707.50117</v>
          </cell>
          <cell r="J12">
            <v>15515.800138</v>
          </cell>
        </row>
        <row r="12">
          <cell r="L12">
            <v>13644.670341</v>
          </cell>
        </row>
        <row r="12">
          <cell r="O12">
            <v>122078527</v>
          </cell>
          <cell r="P12">
            <v>229613536</v>
          </cell>
        </row>
        <row r="12">
          <cell r="S12">
            <v>115572.4835025</v>
          </cell>
          <cell r="T12">
            <v>165894.332979</v>
          </cell>
        </row>
        <row r="12">
          <cell r="W12">
            <v>979918</v>
          </cell>
        </row>
        <row r="12">
          <cell r="Y12">
            <v>900886</v>
          </cell>
        </row>
        <row r="13">
          <cell r="C13">
            <v>1149083</v>
          </cell>
          <cell r="D13">
            <v>684381</v>
          </cell>
        </row>
        <row r="13">
          <cell r="F13">
            <v>1350753</v>
          </cell>
        </row>
        <row r="13">
          <cell r="I13">
            <v>28.760576</v>
          </cell>
          <cell r="J13">
            <v>11.4291045</v>
          </cell>
        </row>
        <row r="13">
          <cell r="L13">
            <v>39.2650931</v>
          </cell>
        </row>
        <row r="13">
          <cell r="O13">
            <v>12433378</v>
          </cell>
          <cell r="P13">
            <v>8584595</v>
          </cell>
        </row>
        <row r="13">
          <cell r="S13">
            <v>360.5998363</v>
          </cell>
          <cell r="T13">
            <v>167.813053</v>
          </cell>
        </row>
        <row r="13">
          <cell r="W13">
            <v>257823</v>
          </cell>
        </row>
        <row r="13">
          <cell r="Y13">
            <v>215960</v>
          </cell>
        </row>
        <row r="14">
          <cell r="C14">
            <v>1462054</v>
          </cell>
          <cell r="D14">
            <v>5193195</v>
          </cell>
        </row>
        <row r="14">
          <cell r="F14">
            <v>2880271</v>
          </cell>
        </row>
        <row r="14">
          <cell r="I14">
            <v>5359.56962</v>
          </cell>
          <cell r="J14">
            <v>10868.4351945</v>
          </cell>
        </row>
        <row r="14">
          <cell r="L14">
            <v>9834.2493455</v>
          </cell>
        </row>
        <row r="14">
          <cell r="O14">
            <v>57293028</v>
          </cell>
          <cell r="P14">
            <v>36986537</v>
          </cell>
        </row>
        <row r="14">
          <cell r="S14">
            <v>155970.981896</v>
          </cell>
          <cell r="T14">
            <v>70643.961482</v>
          </cell>
        </row>
        <row r="14">
          <cell r="W14">
            <v>55273</v>
          </cell>
        </row>
        <row r="14">
          <cell r="Y14">
            <v>89292</v>
          </cell>
        </row>
        <row r="15">
          <cell r="C15">
            <v>3262702</v>
          </cell>
          <cell r="D15">
            <v>5165629</v>
          </cell>
        </row>
        <row r="15">
          <cell r="F15">
            <v>2751911</v>
          </cell>
        </row>
        <row r="15">
          <cell r="I15">
            <v>1475.8547066</v>
          </cell>
          <cell r="J15">
            <v>1969.8622789</v>
          </cell>
        </row>
        <row r="15">
          <cell r="L15">
            <v>1196.1421768</v>
          </cell>
        </row>
        <row r="15">
          <cell r="O15">
            <v>53469915</v>
          </cell>
          <cell r="P15">
            <v>114582988</v>
          </cell>
        </row>
        <row r="15">
          <cell r="S15">
            <v>24164.3924048</v>
          </cell>
          <cell r="T15">
            <v>40178.8156227</v>
          </cell>
        </row>
        <row r="15">
          <cell r="W15">
            <v>249737</v>
          </cell>
        </row>
        <row r="15">
          <cell r="Y15">
            <v>217058</v>
          </cell>
        </row>
        <row r="16">
          <cell r="C16">
            <v>1921855</v>
          </cell>
          <cell r="D16">
            <v>2134451</v>
          </cell>
        </row>
        <row r="16">
          <cell r="F16">
            <v>4545848</v>
          </cell>
        </row>
        <row r="16">
          <cell r="I16">
            <v>3550.4856597</v>
          </cell>
          <cell r="J16">
            <v>1705.4210331</v>
          </cell>
        </row>
        <row r="16">
          <cell r="L16">
            <v>7648.3272066</v>
          </cell>
        </row>
        <row r="16">
          <cell r="O16">
            <v>55666716</v>
          </cell>
          <cell r="P16">
            <v>16079645</v>
          </cell>
        </row>
        <row r="16">
          <cell r="S16">
            <v>67923.4989153</v>
          </cell>
          <cell r="T16">
            <v>11768.0491863</v>
          </cell>
        </row>
        <row r="16">
          <cell r="W16">
            <v>63361</v>
          </cell>
        </row>
        <row r="16">
          <cell r="Y16">
            <v>142212</v>
          </cell>
        </row>
        <row r="17">
          <cell r="C17">
            <v>11270342</v>
          </cell>
          <cell r="D17">
            <v>5210266</v>
          </cell>
        </row>
        <row r="17">
          <cell r="F17">
            <v>12814219</v>
          </cell>
        </row>
        <row r="17">
          <cell r="I17">
            <v>5298.19784625</v>
          </cell>
          <cell r="J17">
            <v>1894.7023665</v>
          </cell>
        </row>
        <row r="17">
          <cell r="L17">
            <v>5630.34193725</v>
          </cell>
        </row>
        <row r="17">
          <cell r="O17">
            <v>109992771</v>
          </cell>
          <cell r="P17">
            <v>75310971</v>
          </cell>
        </row>
        <row r="17">
          <cell r="S17">
            <v>46336.76955375</v>
          </cell>
          <cell r="T17">
            <v>25379.40735025</v>
          </cell>
        </row>
        <row r="17">
          <cell r="W17">
            <v>512832</v>
          </cell>
        </row>
        <row r="17">
          <cell r="Y17">
            <v>594316</v>
          </cell>
        </row>
        <row r="18">
          <cell r="C18">
            <v>205152</v>
          </cell>
          <cell r="D18">
            <v>85375</v>
          </cell>
        </row>
        <row r="18">
          <cell r="F18">
            <v>554357</v>
          </cell>
        </row>
        <row r="18">
          <cell r="I18">
            <v>3.164080525</v>
          </cell>
          <cell r="J18">
            <v>0.837777125</v>
          </cell>
        </row>
        <row r="18">
          <cell r="L18">
            <v>5.195389125</v>
          </cell>
        </row>
        <row r="18">
          <cell r="O18">
            <v>3403465</v>
          </cell>
          <cell r="P18">
            <v>465360</v>
          </cell>
        </row>
        <row r="18">
          <cell r="S18">
            <v>31.4881153</v>
          </cell>
          <cell r="T18">
            <v>3.50486045</v>
          </cell>
        </row>
        <row r="18">
          <cell r="W18">
            <v>39374</v>
          </cell>
        </row>
        <row r="18">
          <cell r="Y18">
            <v>51144</v>
          </cell>
        </row>
        <row r="19">
          <cell r="C19">
            <v>1075833</v>
          </cell>
          <cell r="D19" t="str">
            <v>-</v>
          </cell>
        </row>
        <row r="19">
          <cell r="F19">
            <v>920104</v>
          </cell>
        </row>
        <row r="19">
          <cell r="I19">
            <v>2737.5135344</v>
          </cell>
          <cell r="J19" t="str">
            <v>-</v>
          </cell>
        </row>
        <row r="19">
          <cell r="L19">
            <v>2137.0158888</v>
          </cell>
        </row>
        <row r="19">
          <cell r="O19">
            <v>4551779</v>
          </cell>
          <cell r="P19" t="str">
            <v>-</v>
          </cell>
        </row>
        <row r="19">
          <cell r="S19">
            <v>13424.1844496</v>
          </cell>
          <cell r="T19" t="str">
            <v>-</v>
          </cell>
        </row>
        <row r="19">
          <cell r="W19">
            <v>98092</v>
          </cell>
        </row>
        <row r="19">
          <cell r="Y19">
            <v>109088</v>
          </cell>
        </row>
        <row r="20">
          <cell r="C20">
            <v>21292400</v>
          </cell>
          <cell r="D20">
            <v>31135177</v>
          </cell>
        </row>
        <row r="20">
          <cell r="F20">
            <v>24579472</v>
          </cell>
        </row>
        <row r="20">
          <cell r="I20">
            <v>6866.4549553</v>
          </cell>
          <cell r="J20">
            <v>9901.0522573</v>
          </cell>
        </row>
        <row r="20">
          <cell r="L20">
            <v>8556.5332021</v>
          </cell>
        </row>
        <row r="20">
          <cell r="O20">
            <v>310227772</v>
          </cell>
          <cell r="P20">
            <v>278304176</v>
          </cell>
        </row>
        <row r="20">
          <cell r="S20">
            <v>108223.3539276</v>
          </cell>
          <cell r="T20">
            <v>80229.7943224</v>
          </cell>
        </row>
        <row r="20">
          <cell r="W20">
            <v>2505566</v>
          </cell>
        </row>
        <row r="20">
          <cell r="Y20">
            <v>2068934</v>
          </cell>
        </row>
        <row r="21">
          <cell r="C21">
            <v>2968580</v>
          </cell>
          <cell r="D21">
            <v>2979619</v>
          </cell>
        </row>
        <row r="21">
          <cell r="F21">
            <v>2384271</v>
          </cell>
        </row>
        <row r="21">
          <cell r="I21">
            <v>21.73676085</v>
          </cell>
          <cell r="J21">
            <v>23.7170004</v>
          </cell>
        </row>
        <row r="21">
          <cell r="L21">
            <v>15.31792845</v>
          </cell>
        </row>
        <row r="21">
          <cell r="O21">
            <v>30348448</v>
          </cell>
          <cell r="P21">
            <v>22904739</v>
          </cell>
        </row>
        <row r="21">
          <cell r="S21">
            <v>229.7643358</v>
          </cell>
          <cell r="T21">
            <v>130.83408025</v>
          </cell>
        </row>
        <row r="21">
          <cell r="W21">
            <v>583963</v>
          </cell>
        </row>
        <row r="21">
          <cell r="Y21">
            <v>449701</v>
          </cell>
        </row>
        <row r="22">
          <cell r="C22">
            <v>17532844</v>
          </cell>
          <cell r="D22">
            <v>25374315</v>
          </cell>
        </row>
        <row r="22">
          <cell r="F22">
            <v>19958857</v>
          </cell>
        </row>
        <row r="22">
          <cell r="I22">
            <v>16627.967892</v>
          </cell>
          <cell r="J22">
            <v>15468.8515012</v>
          </cell>
        </row>
        <row r="22">
          <cell r="L22">
            <v>16764.6808006</v>
          </cell>
        </row>
        <row r="22">
          <cell r="O22">
            <v>183605361</v>
          </cell>
          <cell r="P22">
            <v>250673122</v>
          </cell>
        </row>
        <row r="22">
          <cell r="S22">
            <v>144359.6433834</v>
          </cell>
          <cell r="T22">
            <v>136478.9622554</v>
          </cell>
        </row>
        <row r="22">
          <cell r="W22">
            <v>611187</v>
          </cell>
        </row>
        <row r="22">
          <cell r="Y22">
            <v>651856</v>
          </cell>
        </row>
        <row r="23">
          <cell r="C23">
            <v>846822</v>
          </cell>
          <cell r="D23" t="str">
            <v>-</v>
          </cell>
        </row>
        <row r="23">
          <cell r="F23">
            <v>880187</v>
          </cell>
        </row>
        <row r="23">
          <cell r="I23">
            <v>22.2887719</v>
          </cell>
          <cell r="J23" t="str">
            <v>-</v>
          </cell>
        </row>
        <row r="23">
          <cell r="L23">
            <v>15.20590715</v>
          </cell>
        </row>
        <row r="23">
          <cell r="O23">
            <v>4974553</v>
          </cell>
          <cell r="P23" t="str">
            <v>-</v>
          </cell>
        </row>
        <row r="23">
          <cell r="S23">
            <v>80.2742301</v>
          </cell>
          <cell r="T23" t="str">
            <v>-</v>
          </cell>
        </row>
        <row r="23">
          <cell r="W23">
            <v>135089</v>
          </cell>
        </row>
        <row r="23">
          <cell r="Y23">
            <v>116249</v>
          </cell>
        </row>
        <row r="24">
          <cell r="C24">
            <v>4584136</v>
          </cell>
          <cell r="D24">
            <v>2568083</v>
          </cell>
        </row>
        <row r="24">
          <cell r="F24">
            <v>3846459</v>
          </cell>
        </row>
        <row r="24">
          <cell r="I24">
            <v>5677.2923536</v>
          </cell>
          <cell r="J24">
            <v>1919.53614</v>
          </cell>
        </row>
        <row r="24">
          <cell r="L24">
            <v>4346.2416628</v>
          </cell>
        </row>
        <row r="24">
          <cell r="O24">
            <v>25800747</v>
          </cell>
          <cell r="P24">
            <v>42861737</v>
          </cell>
        </row>
        <row r="24">
          <cell r="S24">
            <v>24764.945179</v>
          </cell>
          <cell r="T24">
            <v>29776.4749512</v>
          </cell>
        </row>
        <row r="24">
          <cell r="W24">
            <v>106663</v>
          </cell>
        </row>
        <row r="24">
          <cell r="Y24">
            <v>145889</v>
          </cell>
        </row>
        <row r="25">
          <cell r="C25">
            <v>186984</v>
          </cell>
          <cell r="D25">
            <v>183570</v>
          </cell>
        </row>
        <row r="25">
          <cell r="F25">
            <v>255929</v>
          </cell>
        </row>
        <row r="25">
          <cell r="I25">
            <v>4.76014184</v>
          </cell>
          <cell r="J25">
            <v>2.17497008</v>
          </cell>
        </row>
        <row r="25">
          <cell r="L25">
            <v>5.47557888</v>
          </cell>
        </row>
        <row r="25">
          <cell r="O25">
            <v>2166444</v>
          </cell>
          <cell r="P25">
            <v>954655</v>
          </cell>
        </row>
        <row r="25">
          <cell r="S25">
            <v>28.98504264</v>
          </cell>
          <cell r="T25">
            <v>26.30530648</v>
          </cell>
        </row>
        <row r="25">
          <cell r="W25">
            <v>19749</v>
          </cell>
        </row>
        <row r="25">
          <cell r="Y25">
            <v>27847</v>
          </cell>
        </row>
        <row r="26">
          <cell r="C26">
            <v>21798354</v>
          </cell>
          <cell r="D26">
            <v>10657941</v>
          </cell>
        </row>
        <row r="26">
          <cell r="F26">
            <v>22412996</v>
          </cell>
        </row>
        <row r="26">
          <cell r="I26">
            <v>10280.8986336</v>
          </cell>
          <cell r="J26">
            <v>4161.68865135</v>
          </cell>
        </row>
        <row r="26">
          <cell r="L26">
            <v>10083.56190365</v>
          </cell>
        </row>
        <row r="26">
          <cell r="O26">
            <v>165081448</v>
          </cell>
          <cell r="P26">
            <v>135760766</v>
          </cell>
        </row>
        <row r="26">
          <cell r="S26">
            <v>72060.9341696</v>
          </cell>
          <cell r="T26">
            <v>49141.8984376</v>
          </cell>
        </row>
        <row r="26">
          <cell r="W26">
            <v>619030</v>
          </cell>
        </row>
        <row r="26">
          <cell r="Y26">
            <v>752552</v>
          </cell>
        </row>
        <row r="27">
          <cell r="C27">
            <v>258392</v>
          </cell>
          <cell r="D27">
            <v>152308</v>
          </cell>
        </row>
        <row r="27">
          <cell r="F27">
            <v>600776</v>
          </cell>
        </row>
        <row r="27">
          <cell r="I27">
            <v>3.608064</v>
          </cell>
          <cell r="J27">
            <v>0.990135925</v>
          </cell>
        </row>
        <row r="27">
          <cell r="L27">
            <v>5.3034566</v>
          </cell>
        </row>
        <row r="27">
          <cell r="O27">
            <v>4428141</v>
          </cell>
          <cell r="P27">
            <v>710796</v>
          </cell>
        </row>
        <row r="27">
          <cell r="S27">
            <v>36.286846125</v>
          </cell>
          <cell r="T27">
            <v>4.187716175</v>
          </cell>
        </row>
        <row r="27">
          <cell r="W27">
            <v>38121</v>
          </cell>
        </row>
        <row r="27">
          <cell r="Y27">
            <v>49169</v>
          </cell>
        </row>
        <row r="28">
          <cell r="C28">
            <v>305417</v>
          </cell>
          <cell r="D28">
            <v>626435</v>
          </cell>
        </row>
        <row r="28">
          <cell r="F28">
            <v>321348</v>
          </cell>
        </row>
        <row r="28">
          <cell r="I28">
            <v>105.0211324</v>
          </cell>
          <cell r="J28">
            <v>218.8251398</v>
          </cell>
        </row>
        <row r="28">
          <cell r="L28">
            <v>112.3470625</v>
          </cell>
        </row>
        <row r="28">
          <cell r="O28">
            <v>4452969</v>
          </cell>
          <cell r="P28">
            <v>3389257</v>
          </cell>
        </row>
        <row r="28">
          <cell r="S28">
            <v>1599.1784511</v>
          </cell>
          <cell r="T28">
            <v>1178.9906436</v>
          </cell>
        </row>
        <row r="28">
          <cell r="W28">
            <v>26148</v>
          </cell>
        </row>
        <row r="28">
          <cell r="Y28">
            <v>22502</v>
          </cell>
        </row>
        <row r="29">
          <cell r="C29">
            <v>21475079</v>
          </cell>
          <cell r="D29">
            <v>3825927</v>
          </cell>
        </row>
        <row r="29">
          <cell r="F29">
            <v>17599631</v>
          </cell>
        </row>
        <row r="29">
          <cell r="I29">
            <v>11781.959758</v>
          </cell>
          <cell r="J29">
            <v>1300.85932575</v>
          </cell>
        </row>
        <row r="29">
          <cell r="L29">
            <v>9097.11050625</v>
          </cell>
        </row>
        <row r="29">
          <cell r="O29">
            <v>122833929</v>
          </cell>
          <cell r="P29">
            <v>39334382</v>
          </cell>
        </row>
        <row r="29">
          <cell r="S29">
            <v>57122.79292125</v>
          </cell>
          <cell r="T29">
            <v>12228.544109</v>
          </cell>
        </row>
        <row r="29">
          <cell r="W29">
            <v>554800</v>
          </cell>
        </row>
        <row r="29">
          <cell r="Y29">
            <v>680523</v>
          </cell>
        </row>
        <row r="30">
          <cell r="C30">
            <v>342142</v>
          </cell>
          <cell r="D30">
            <v>131523</v>
          </cell>
        </row>
        <row r="30">
          <cell r="F30">
            <v>459176</v>
          </cell>
        </row>
        <row r="30">
          <cell r="I30">
            <v>7.233123775</v>
          </cell>
          <cell r="J30">
            <v>0.9766015</v>
          </cell>
        </row>
        <row r="30">
          <cell r="L30">
            <v>6.557672575</v>
          </cell>
        </row>
        <row r="30">
          <cell r="O30">
            <v>3330498</v>
          </cell>
          <cell r="P30">
            <v>451302</v>
          </cell>
        </row>
        <row r="30">
          <cell r="S30">
            <v>38.177426475</v>
          </cell>
          <cell r="T30">
            <v>3.0396973</v>
          </cell>
        </row>
        <row r="30">
          <cell r="W30">
            <v>66295</v>
          </cell>
        </row>
        <row r="30">
          <cell r="Y30">
            <v>57635</v>
          </cell>
        </row>
        <row r="31">
          <cell r="C31">
            <v>16343876</v>
          </cell>
          <cell r="D31">
            <v>16574703</v>
          </cell>
        </row>
        <row r="31">
          <cell r="F31">
            <v>18705748</v>
          </cell>
        </row>
        <row r="31">
          <cell r="I31">
            <v>15954.4475826</v>
          </cell>
          <cell r="J31">
            <v>11650.1927774</v>
          </cell>
        </row>
        <row r="31">
          <cell r="L31">
            <v>16928.8494672</v>
          </cell>
        </row>
        <row r="31">
          <cell r="O31">
            <v>188549851</v>
          </cell>
          <cell r="P31">
            <v>127765727</v>
          </cell>
        </row>
        <row r="31">
          <cell r="S31">
            <v>164188.8675878</v>
          </cell>
          <cell r="T31">
            <v>79914.5963564</v>
          </cell>
        </row>
        <row r="31">
          <cell r="W31">
            <v>795849</v>
          </cell>
        </row>
        <row r="31">
          <cell r="Y31">
            <v>781586</v>
          </cell>
        </row>
        <row r="32">
          <cell r="D32">
            <v>173411378</v>
          </cell>
        </row>
        <row r="32">
          <cell r="F32">
            <v>200954628</v>
          </cell>
        </row>
        <row r="32">
          <cell r="J32">
            <v>89186.45233763</v>
          </cell>
        </row>
        <row r="32">
          <cell r="L32">
            <v>122968.26978268</v>
          </cell>
        </row>
        <row r="32">
          <cell r="O32">
            <v>1916402500</v>
          </cell>
          <cell r="P32">
            <v>1706650612</v>
          </cell>
        </row>
        <row r="32">
          <cell r="S32">
            <v>1169348.18338509</v>
          </cell>
          <cell r="T32">
            <v>798267.685357405</v>
          </cell>
        </row>
        <row r="32">
          <cell r="Y32">
            <v>10716654</v>
          </cell>
        </row>
      </sheetData>
      <sheetData sheetId="6">
        <row r="4">
          <cell r="C4">
            <v>1043896</v>
          </cell>
          <cell r="D4">
            <v>967627</v>
          </cell>
        </row>
        <row r="4">
          <cell r="F4">
            <v>1266185</v>
          </cell>
        </row>
        <row r="4">
          <cell r="H4">
            <v>10344.148917</v>
          </cell>
          <cell r="I4">
            <v>9463.501681</v>
          </cell>
        </row>
        <row r="4">
          <cell r="K4">
            <v>12654.824986</v>
          </cell>
        </row>
        <row r="4">
          <cell r="M4">
            <v>13074467</v>
          </cell>
          <cell r="N4">
            <v>13159233</v>
          </cell>
        </row>
        <row r="4">
          <cell r="P4">
            <v>128791.5507385</v>
          </cell>
          <cell r="Q4">
            <v>131461.11466</v>
          </cell>
        </row>
        <row r="4">
          <cell r="S4">
            <v>165161</v>
          </cell>
          <cell r="T4">
            <v>150527</v>
          </cell>
        </row>
        <row r="5">
          <cell r="C5">
            <v>194095</v>
          </cell>
          <cell r="D5">
            <v>115932</v>
          </cell>
        </row>
        <row r="5">
          <cell r="F5">
            <v>172807</v>
          </cell>
        </row>
        <row r="5">
          <cell r="H5">
            <v>3905.790657</v>
          </cell>
          <cell r="I5">
            <v>2323.319807</v>
          </cell>
        </row>
        <row r="5">
          <cell r="K5">
            <v>3481.957082</v>
          </cell>
        </row>
        <row r="5">
          <cell r="M5">
            <v>1901610</v>
          </cell>
          <cell r="N5">
            <v>1980772</v>
          </cell>
        </row>
        <row r="5">
          <cell r="P5">
            <v>38203.380362</v>
          </cell>
          <cell r="Q5">
            <v>40011.163323</v>
          </cell>
        </row>
        <row r="5">
          <cell r="S5">
            <v>27488</v>
          </cell>
          <cell r="T5">
            <v>28882</v>
          </cell>
        </row>
        <row r="6">
          <cell r="C6">
            <v>390870</v>
          </cell>
          <cell r="D6">
            <v>340739</v>
          </cell>
        </row>
        <row r="6">
          <cell r="F6">
            <v>449521</v>
          </cell>
        </row>
        <row r="6">
          <cell r="H6">
            <v>3933.639695</v>
          </cell>
          <cell r="I6">
            <v>3396.054942</v>
          </cell>
        </row>
        <row r="6">
          <cell r="K6">
            <v>4542.781606</v>
          </cell>
        </row>
        <row r="6">
          <cell r="M6">
            <v>4778253</v>
          </cell>
          <cell r="N6">
            <v>4690963</v>
          </cell>
        </row>
        <row r="6">
          <cell r="P6">
            <v>47860.7497535</v>
          </cell>
          <cell r="Q6">
            <v>47568.624094</v>
          </cell>
        </row>
        <row r="6">
          <cell r="S6">
            <v>80515</v>
          </cell>
          <cell r="T6">
            <v>66137</v>
          </cell>
        </row>
        <row r="7">
          <cell r="C7">
            <v>1545241</v>
          </cell>
          <cell r="D7">
            <v>1796949</v>
          </cell>
        </row>
        <row r="7">
          <cell r="F7">
            <v>2399492</v>
          </cell>
        </row>
        <row r="7">
          <cell r="H7">
            <v>22763.6997312</v>
          </cell>
          <cell r="I7">
            <v>25521.4279356</v>
          </cell>
        </row>
        <row r="7">
          <cell r="K7">
            <v>35106.129933</v>
          </cell>
        </row>
        <row r="7">
          <cell r="M7">
            <v>25713260</v>
          </cell>
          <cell r="N7">
            <v>25098027</v>
          </cell>
        </row>
        <row r="7">
          <cell r="P7">
            <v>394086.0761616</v>
          </cell>
          <cell r="Q7">
            <v>321107.4058662</v>
          </cell>
        </row>
        <row r="7">
          <cell r="S7">
            <v>184052</v>
          </cell>
          <cell r="T7">
            <v>182349</v>
          </cell>
        </row>
        <row r="8">
          <cell r="C8">
            <v>1667279</v>
          </cell>
          <cell r="D8">
            <v>1258037</v>
          </cell>
        </row>
        <row r="8">
          <cell r="F8">
            <v>2841228</v>
          </cell>
        </row>
        <row r="8">
          <cell r="H8">
            <v>123.2584766</v>
          </cell>
          <cell r="I8">
            <v>107.4206024</v>
          </cell>
        </row>
        <row r="8">
          <cell r="K8">
            <v>205.7124068</v>
          </cell>
        </row>
        <row r="8">
          <cell r="M8">
            <v>24977081</v>
          </cell>
          <cell r="N8">
            <v>12666914</v>
          </cell>
        </row>
        <row r="8">
          <cell r="P8">
            <v>2148.479495</v>
          </cell>
          <cell r="Q8">
            <v>1055.9683634</v>
          </cell>
        </row>
        <row r="8">
          <cell r="S8">
            <v>158803</v>
          </cell>
          <cell r="T8">
            <v>157646</v>
          </cell>
        </row>
        <row r="9">
          <cell r="C9">
            <v>989137</v>
          </cell>
          <cell r="D9">
            <v>742175</v>
          </cell>
        </row>
        <row r="9">
          <cell r="F9">
            <v>1539100</v>
          </cell>
        </row>
        <row r="9">
          <cell r="H9">
            <v>9713.2760172</v>
          </cell>
          <cell r="I9">
            <v>7419.0732618</v>
          </cell>
        </row>
        <row r="9">
          <cell r="K9">
            <v>14695.9321542</v>
          </cell>
        </row>
        <row r="9">
          <cell r="M9">
            <v>11900825</v>
          </cell>
          <cell r="N9">
            <v>9662717</v>
          </cell>
        </row>
        <row r="9">
          <cell r="P9">
            <v>122781.0174756</v>
          </cell>
          <cell r="Q9">
            <v>88453.6966122</v>
          </cell>
        </row>
        <row r="9">
          <cell r="S9">
            <v>100004</v>
          </cell>
          <cell r="T9">
            <v>98180</v>
          </cell>
        </row>
        <row r="10">
          <cell r="C10">
            <v>1446008</v>
          </cell>
          <cell r="D10">
            <v>1919068</v>
          </cell>
        </row>
        <row r="10">
          <cell r="F10">
            <v>2310675</v>
          </cell>
        </row>
        <row r="10">
          <cell r="H10">
            <v>20142.3053344</v>
          </cell>
          <cell r="I10">
            <v>24024.6783144</v>
          </cell>
        </row>
        <row r="10">
          <cell r="K10">
            <v>33670.0952356</v>
          </cell>
        </row>
        <row r="10">
          <cell r="M10">
            <v>19293554</v>
          </cell>
          <cell r="N10">
            <v>27726294</v>
          </cell>
        </row>
        <row r="10">
          <cell r="P10">
            <v>255758.4503988</v>
          </cell>
          <cell r="Q10">
            <v>322333.7946044</v>
          </cell>
        </row>
        <row r="10">
          <cell r="S10">
            <v>267423</v>
          </cell>
          <cell r="T10">
            <v>278486</v>
          </cell>
        </row>
        <row r="11">
          <cell r="D11">
            <v>7140527</v>
          </cell>
        </row>
        <row r="11">
          <cell r="F11">
            <v>10979008</v>
          </cell>
        </row>
        <row r="11">
          <cell r="I11">
            <v>72255.4765442</v>
          </cell>
        </row>
        <row r="11">
          <cell r="K11">
            <v>104357.4334036</v>
          </cell>
        </row>
        <row r="11">
          <cell r="M11">
            <v>101639050</v>
          </cell>
          <cell r="N11">
            <v>94984920</v>
          </cell>
        </row>
        <row r="11">
          <cell r="P11">
            <v>989629.704385</v>
          </cell>
          <cell r="Q11">
            <v>951991.7675232</v>
          </cell>
        </row>
        <row r="11">
          <cell r="T11">
            <v>962207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所统计"/>
      <sheetName val="统计总表"/>
      <sheetName val="上期所"/>
      <sheetName val="能源中心"/>
      <sheetName val="郑商所"/>
      <sheetName val="大商所"/>
      <sheetName val="中金所"/>
      <sheetName val="上期所raw"/>
      <sheetName val="上期能源raw"/>
      <sheetName val="郑商所raw"/>
      <sheetName val="大商所raw"/>
      <sheetName val="中金所raw"/>
    </sheetNames>
    <sheetDataSet>
      <sheetData sheetId="0"/>
      <sheetData sheetId="1"/>
      <sheetData sheetId="2">
        <row r="5">
          <cell r="B5">
            <v>18235.7832295</v>
          </cell>
          <cell r="C5">
            <v>14438.189721</v>
          </cell>
        </row>
        <row r="5">
          <cell r="E5">
            <v>18265.869043</v>
          </cell>
        </row>
        <row r="5">
          <cell r="G5">
            <v>205876.3090085</v>
          </cell>
          <cell r="H5">
            <v>120800.2779245</v>
          </cell>
        </row>
        <row r="6">
          <cell r="B6">
            <v>24.7040712</v>
          </cell>
          <cell r="C6">
            <v>12.477844</v>
          </cell>
        </row>
        <row r="6">
          <cell r="E6">
            <v>29.0650257</v>
          </cell>
        </row>
        <row r="6">
          <cell r="G6">
            <v>279.3022105</v>
          </cell>
          <cell r="H6">
            <v>107.36855025</v>
          </cell>
        </row>
        <row r="7">
          <cell r="B7">
            <v>14746.18637325</v>
          </cell>
          <cell r="C7">
            <v>3986.0592845</v>
          </cell>
        </row>
        <row r="7">
          <cell r="E7">
            <v>19179.504268</v>
          </cell>
        </row>
        <row r="7">
          <cell r="G7">
            <v>116726.80256125</v>
          </cell>
          <cell r="H7">
            <v>30912.640113</v>
          </cell>
        </row>
        <row r="8">
          <cell r="B8">
            <v>10.10049685</v>
          </cell>
          <cell r="C8">
            <v>1.90523805</v>
          </cell>
        </row>
        <row r="8">
          <cell r="E8">
            <v>17.1717228</v>
          </cell>
        </row>
        <row r="8">
          <cell r="G8">
            <v>87.92416995</v>
          </cell>
          <cell r="H8">
            <v>3.46894775</v>
          </cell>
        </row>
        <row r="9">
          <cell r="B9">
            <v>7264.9224405</v>
          </cell>
          <cell r="C9">
            <v>5941.72567775</v>
          </cell>
        </row>
        <row r="9">
          <cell r="E9">
            <v>10397.53427625</v>
          </cell>
        </row>
        <row r="9">
          <cell r="G9">
            <v>71335.1759445</v>
          </cell>
          <cell r="H9">
            <v>48878.64823025</v>
          </cell>
        </row>
        <row r="10">
          <cell r="B10">
            <v>5.6222053</v>
          </cell>
          <cell r="C10">
            <v>3.9021232</v>
          </cell>
        </row>
        <row r="10">
          <cell r="E10">
            <v>10.61126725</v>
          </cell>
        </row>
        <row r="10">
          <cell r="G10">
            <v>52.0587687</v>
          </cell>
          <cell r="H10">
            <v>8.90903945</v>
          </cell>
        </row>
        <row r="11">
          <cell r="B11">
            <v>1639.146076</v>
          </cell>
          <cell r="C11">
            <v>1115.13265775</v>
          </cell>
        </row>
        <row r="11">
          <cell r="E11">
            <v>1922.713481</v>
          </cell>
        </row>
        <row r="11">
          <cell r="G11">
            <v>17899.935736</v>
          </cell>
          <cell r="H11">
            <v>6818.6696815</v>
          </cell>
        </row>
        <row r="12">
          <cell r="B12">
            <v>5906.4246861</v>
          </cell>
          <cell r="C12">
            <v>1606.4207193</v>
          </cell>
        </row>
        <row r="12">
          <cell r="E12">
            <v>5503.9814242</v>
          </cell>
        </row>
        <row r="12">
          <cell r="G12">
            <v>54085.8880227</v>
          </cell>
          <cell r="H12">
            <v>16309.8876089</v>
          </cell>
        </row>
        <row r="13">
          <cell r="B13">
            <v>14573.9881911</v>
          </cell>
          <cell r="C13">
            <v>19231.3109945</v>
          </cell>
        </row>
        <row r="13">
          <cell r="E13">
            <v>18529.4524804</v>
          </cell>
        </row>
        <row r="13">
          <cell r="G13">
            <v>222594.8474655</v>
          </cell>
          <cell r="H13">
            <v>171206.3164442</v>
          </cell>
        </row>
        <row r="14">
          <cell r="B14">
            <v>17359.8769326</v>
          </cell>
          <cell r="C14">
            <v>18521.2438196</v>
          </cell>
        </row>
        <row r="14">
          <cell r="E14">
            <v>10451.5266368</v>
          </cell>
        </row>
        <row r="14">
          <cell r="G14">
            <v>155825.3390414</v>
          </cell>
          <cell r="H14">
            <v>189075.7286422</v>
          </cell>
        </row>
        <row r="15">
          <cell r="B15">
            <v>11.78778</v>
          </cell>
          <cell r="C15">
            <v>12.9700898</v>
          </cell>
        </row>
        <row r="15">
          <cell r="E15">
            <v>6.644637</v>
          </cell>
        </row>
        <row r="15">
          <cell r="G15">
            <v>118.721206</v>
          </cell>
          <cell r="H15">
            <v>141.783673</v>
          </cell>
        </row>
        <row r="16">
          <cell r="B16">
            <v>13068.3260001</v>
          </cell>
          <cell r="C16">
            <v>24416.43159375</v>
          </cell>
        </row>
        <row r="16">
          <cell r="E16">
            <v>9200.8280964</v>
          </cell>
        </row>
        <row r="16">
          <cell r="G16">
            <v>173318.57327955</v>
          </cell>
          <cell r="H16">
            <v>245488.38975225</v>
          </cell>
        </row>
        <row r="17">
          <cell r="B17">
            <v>13734.121376</v>
          </cell>
          <cell r="C17">
            <v>28663.455443</v>
          </cell>
        </row>
        <row r="17">
          <cell r="E17">
            <v>16140.189466</v>
          </cell>
        </row>
        <row r="17">
          <cell r="G17">
            <v>164173.0817805</v>
          </cell>
          <cell r="H17">
            <v>109665.315563</v>
          </cell>
        </row>
        <row r="18">
          <cell r="B18">
            <v>14.7273534</v>
          </cell>
          <cell r="C18">
            <v>19.4263755</v>
          </cell>
        </row>
        <row r="18">
          <cell r="E18">
            <v>19.5590677</v>
          </cell>
        </row>
        <row r="18">
          <cell r="G18">
            <v>179.0889949</v>
          </cell>
          <cell r="H18">
            <v>71.0014315</v>
          </cell>
        </row>
        <row r="19">
          <cell r="B19">
            <v>3680.5557474</v>
          </cell>
          <cell r="C19">
            <v>2220.6488016</v>
          </cell>
        </row>
        <row r="19">
          <cell r="E19">
            <v>3006.0048878</v>
          </cell>
        </row>
        <row r="19">
          <cell r="G19">
            <v>69309.7947804</v>
          </cell>
          <cell r="H19">
            <v>13172.3259692</v>
          </cell>
        </row>
        <row r="20">
          <cell r="B20">
            <v>3841.4740937</v>
          </cell>
          <cell r="C20">
            <v>5579.3321716</v>
          </cell>
        </row>
        <row r="20">
          <cell r="E20">
            <v>6416.6880159</v>
          </cell>
        </row>
        <row r="20">
          <cell r="G20">
            <v>67278.314147</v>
          </cell>
          <cell r="H20">
            <v>76947.1439906</v>
          </cell>
        </row>
        <row r="21">
          <cell r="B21">
            <v>3762.1700338</v>
          </cell>
          <cell r="C21">
            <v>3786.3154198</v>
          </cell>
        </row>
        <row r="21">
          <cell r="E21">
            <v>2961.1854002</v>
          </cell>
        </row>
        <row r="21">
          <cell r="G21">
            <v>39807.2948552</v>
          </cell>
          <cell r="H21">
            <v>44262.7732598</v>
          </cell>
        </row>
        <row r="22">
          <cell r="B22">
            <v>38910.7513618</v>
          </cell>
          <cell r="C22">
            <v>8699.7728168</v>
          </cell>
        </row>
        <row r="22">
          <cell r="E22">
            <v>28448.7505842</v>
          </cell>
        </row>
        <row r="22">
          <cell r="G22">
            <v>299484.2310534</v>
          </cell>
          <cell r="H22">
            <v>108986.9238846</v>
          </cell>
        </row>
        <row r="23">
          <cell r="B23">
            <v>1.1139252</v>
          </cell>
          <cell r="C23">
            <v>0.07066</v>
          </cell>
        </row>
        <row r="23">
          <cell r="E23">
            <v>0.6296542</v>
          </cell>
        </row>
        <row r="23">
          <cell r="G23">
            <v>9.653011</v>
          </cell>
          <cell r="H23">
            <v>1.3470641</v>
          </cell>
        </row>
        <row r="24">
          <cell r="B24">
            <v>12262.5103251</v>
          </cell>
          <cell r="C24">
            <v>2237.7579261</v>
          </cell>
        </row>
        <row r="24">
          <cell r="E24">
            <v>9077.1325469</v>
          </cell>
        </row>
        <row r="24">
          <cell r="G24">
            <v>107631.4500778</v>
          </cell>
          <cell r="H24">
            <v>22646.4602063</v>
          </cell>
        </row>
        <row r="25">
          <cell r="B25">
            <v>2839.86996075</v>
          </cell>
          <cell r="C25">
            <v>1139.68479875</v>
          </cell>
        </row>
        <row r="25">
          <cell r="E25">
            <v>2621.61866575</v>
          </cell>
        </row>
        <row r="25">
          <cell r="G25">
            <v>32062.00457275</v>
          </cell>
          <cell r="H25">
            <v>5576.9815535</v>
          </cell>
        </row>
        <row r="26">
          <cell r="C26">
            <v>141634.23417635</v>
          </cell>
        </row>
        <row r="26">
          <cell r="E26">
            <v>162206.66064745</v>
          </cell>
        </row>
        <row r="26">
          <cell r="G26">
            <v>1798135.7906875</v>
          </cell>
          <cell r="H26">
            <v>1211082.36152985</v>
          </cell>
        </row>
        <row r="29">
          <cell r="B29">
            <v>5190989</v>
          </cell>
          <cell r="C29">
            <v>5410046</v>
          </cell>
        </row>
        <row r="29">
          <cell r="E29">
            <v>5057357</v>
          </cell>
        </row>
        <row r="29">
          <cell r="G29">
            <v>60113155</v>
          </cell>
          <cell r="H29">
            <v>50069837</v>
          </cell>
        </row>
        <row r="30">
          <cell r="B30">
            <v>848932</v>
          </cell>
          <cell r="C30">
            <v>514077</v>
          </cell>
        </row>
        <row r="30">
          <cell r="E30">
            <v>728273</v>
          </cell>
        </row>
        <row r="30">
          <cell r="G30">
            <v>8104477</v>
          </cell>
          <cell r="H30">
            <v>4116033</v>
          </cell>
        </row>
        <row r="31">
          <cell r="B31">
            <v>15323815</v>
          </cell>
          <cell r="C31">
            <v>5179343</v>
          </cell>
        </row>
        <row r="31">
          <cell r="E31">
            <v>17149111</v>
          </cell>
        </row>
        <row r="31">
          <cell r="G31">
            <v>119994521</v>
          </cell>
          <cell r="H31">
            <v>45046337</v>
          </cell>
        </row>
        <row r="32">
          <cell r="B32">
            <v>677416</v>
          </cell>
          <cell r="C32">
            <v>259143</v>
          </cell>
        </row>
        <row r="32">
          <cell r="E32">
            <v>862398</v>
          </cell>
        </row>
        <row r="32">
          <cell r="G32">
            <v>6868031</v>
          </cell>
          <cell r="H32">
            <v>507889</v>
          </cell>
        </row>
        <row r="33">
          <cell r="B33">
            <v>6238018</v>
          </cell>
          <cell r="C33">
            <v>5805378</v>
          </cell>
        </row>
        <row r="33">
          <cell r="E33">
            <v>8308893</v>
          </cell>
        </row>
        <row r="33">
          <cell r="G33">
            <v>63493642</v>
          </cell>
          <cell r="H33">
            <v>54119381</v>
          </cell>
        </row>
        <row r="34">
          <cell r="B34">
            <v>403263</v>
          </cell>
          <cell r="C34">
            <v>352022</v>
          </cell>
        </row>
        <row r="34">
          <cell r="E34">
            <v>484280</v>
          </cell>
        </row>
        <row r="34">
          <cell r="G34">
            <v>3928206</v>
          </cell>
          <cell r="H34">
            <v>802278</v>
          </cell>
        </row>
        <row r="35">
          <cell r="B35">
            <v>2131229</v>
          </cell>
          <cell r="C35">
            <v>1495836</v>
          </cell>
        </row>
        <row r="35">
          <cell r="E35">
            <v>2462564</v>
          </cell>
        </row>
        <row r="35">
          <cell r="G35">
            <v>23324342</v>
          </cell>
          <cell r="H35">
            <v>9256984</v>
          </cell>
        </row>
        <row r="36">
          <cell r="B36">
            <v>2131761</v>
          </cell>
          <cell r="C36">
            <v>1092600</v>
          </cell>
        </row>
        <row r="36">
          <cell r="E36">
            <v>1977679</v>
          </cell>
        </row>
        <row r="36">
          <cell r="G36">
            <v>25218413</v>
          </cell>
          <cell r="H36">
            <v>11872988</v>
          </cell>
        </row>
        <row r="37">
          <cell r="B37">
            <v>9974163</v>
          </cell>
          <cell r="C37">
            <v>16230408</v>
          </cell>
        </row>
        <row r="37">
          <cell r="E37">
            <v>12486965</v>
          </cell>
        </row>
        <row r="37">
          <cell r="G37">
            <v>164156418</v>
          </cell>
          <cell r="H37">
            <v>157017401</v>
          </cell>
        </row>
        <row r="38">
          <cell r="B38">
            <v>4610349</v>
          </cell>
          <cell r="C38">
            <v>4686867</v>
          </cell>
        </row>
        <row r="38">
          <cell r="E38">
            <v>2822676</v>
          </cell>
        </row>
        <row r="38">
          <cell r="G38">
            <v>41350019</v>
          </cell>
          <cell r="H38">
            <v>47754425</v>
          </cell>
        </row>
        <row r="39">
          <cell r="B39">
            <v>328768</v>
          </cell>
          <cell r="C39">
            <v>305347</v>
          </cell>
        </row>
        <row r="39">
          <cell r="E39">
            <v>183249</v>
          </cell>
        </row>
        <row r="39">
          <cell r="G39">
            <v>2919418</v>
          </cell>
          <cell r="H39">
            <v>2075739</v>
          </cell>
        </row>
        <row r="40">
          <cell r="B40">
            <v>17422713</v>
          </cell>
          <cell r="C40">
            <v>32008233</v>
          </cell>
        </row>
        <row r="40">
          <cell r="E40">
            <v>12400605</v>
          </cell>
        </row>
        <row r="40">
          <cell r="G40">
            <v>215309390</v>
          </cell>
          <cell r="H40">
            <v>316334085</v>
          </cell>
        </row>
        <row r="41">
          <cell r="B41">
            <v>9273489</v>
          </cell>
          <cell r="C41">
            <v>19478565</v>
          </cell>
        </row>
        <row r="41">
          <cell r="E41">
            <v>10814237</v>
          </cell>
        </row>
        <row r="41">
          <cell r="G41">
            <v>114745537</v>
          </cell>
          <cell r="H41">
            <v>86334586</v>
          </cell>
        </row>
        <row r="42">
          <cell r="B42">
            <v>386059</v>
          </cell>
          <cell r="C42">
            <v>503037</v>
          </cell>
        </row>
        <row r="42">
          <cell r="E42">
            <v>393276</v>
          </cell>
        </row>
        <row r="42">
          <cell r="G42">
            <v>4370651</v>
          </cell>
          <cell r="H42">
            <v>2041481</v>
          </cell>
        </row>
        <row r="43">
          <cell r="B43">
            <v>7197213</v>
          </cell>
          <cell r="C43">
            <v>4654591</v>
          </cell>
        </row>
        <row r="43">
          <cell r="E43">
            <v>5727650</v>
          </cell>
        </row>
        <row r="43">
          <cell r="G43">
            <v>107115206</v>
          </cell>
          <cell r="H43">
            <v>28300613</v>
          </cell>
        </row>
        <row r="44">
          <cell r="B44">
            <v>13574398</v>
          </cell>
          <cell r="C44">
            <v>30714768</v>
          </cell>
        </row>
        <row r="44">
          <cell r="E44">
            <v>20748241</v>
          </cell>
        </row>
        <row r="44">
          <cell r="G44">
            <v>264932142</v>
          </cell>
          <cell r="H44">
            <v>438889743</v>
          </cell>
        </row>
        <row r="45">
          <cell r="B45">
            <v>12271460</v>
          </cell>
          <cell r="C45">
            <v>16284670</v>
          </cell>
        </row>
        <row r="45">
          <cell r="E45">
            <v>9135777</v>
          </cell>
        </row>
        <row r="45">
          <cell r="G45">
            <v>128772690</v>
          </cell>
          <cell r="H45">
            <v>183919960</v>
          </cell>
        </row>
        <row r="46">
          <cell r="B46">
            <v>92231255</v>
          </cell>
          <cell r="C46">
            <v>22781367</v>
          </cell>
        </row>
        <row r="46">
          <cell r="E46">
            <v>55631298</v>
          </cell>
        </row>
        <row r="46">
          <cell r="G46">
            <v>603638330</v>
          </cell>
          <cell r="H46">
            <v>307295551</v>
          </cell>
        </row>
        <row r="47">
          <cell r="B47">
            <v>2490</v>
          </cell>
          <cell r="C47">
            <v>171</v>
          </cell>
        </row>
        <row r="47">
          <cell r="E47">
            <v>1163</v>
          </cell>
        </row>
        <row r="47">
          <cell r="G47">
            <v>17832</v>
          </cell>
          <cell r="H47">
            <v>3444</v>
          </cell>
        </row>
        <row r="48">
          <cell r="B48">
            <v>27372996</v>
          </cell>
          <cell r="C48">
            <v>5648102</v>
          </cell>
        </row>
        <row r="48">
          <cell r="E48">
            <v>16819982</v>
          </cell>
        </row>
        <row r="48">
          <cell r="G48">
            <v>204343236</v>
          </cell>
          <cell r="H48">
            <v>63263277</v>
          </cell>
        </row>
        <row r="49">
          <cell r="B49">
            <v>3215926</v>
          </cell>
          <cell r="C49">
            <v>1694713</v>
          </cell>
        </row>
        <row r="49">
          <cell r="E49">
            <v>2641949</v>
          </cell>
        </row>
        <row r="49">
          <cell r="G49">
            <v>38103294</v>
          </cell>
          <cell r="H49">
            <v>8180983</v>
          </cell>
        </row>
        <row r="50">
          <cell r="C50">
            <v>175099284</v>
          </cell>
        </row>
        <row r="50">
          <cell r="E50">
            <v>186837623</v>
          </cell>
        </row>
        <row r="50">
          <cell r="G50">
            <v>2200818950</v>
          </cell>
          <cell r="H50">
            <v>1817203015</v>
          </cell>
        </row>
        <row r="53">
          <cell r="B53">
            <v>385880</v>
          </cell>
        </row>
        <row r="53">
          <cell r="E53">
            <v>344189</v>
          </cell>
        </row>
        <row r="54">
          <cell r="B54">
            <v>35171</v>
          </cell>
        </row>
        <row r="54">
          <cell r="E54">
            <v>34410</v>
          </cell>
        </row>
        <row r="55">
          <cell r="B55">
            <v>498161</v>
          </cell>
        </row>
        <row r="55">
          <cell r="E55">
            <v>537937</v>
          </cell>
        </row>
        <row r="56">
          <cell r="B56">
            <v>37075</v>
          </cell>
        </row>
        <row r="56">
          <cell r="E56">
            <v>54022</v>
          </cell>
        </row>
        <row r="57">
          <cell r="B57">
            <v>164890</v>
          </cell>
        </row>
        <row r="57">
          <cell r="E57">
            <v>148338</v>
          </cell>
        </row>
        <row r="58">
          <cell r="B58">
            <v>17877</v>
          </cell>
        </row>
        <row r="58">
          <cell r="E58">
            <v>22609</v>
          </cell>
        </row>
        <row r="59">
          <cell r="B59">
            <v>85745</v>
          </cell>
        </row>
        <row r="59">
          <cell r="E59">
            <v>94953</v>
          </cell>
        </row>
        <row r="60">
          <cell r="B60">
            <v>75792</v>
          </cell>
        </row>
        <row r="60">
          <cell r="E60">
            <v>63261</v>
          </cell>
        </row>
        <row r="61">
          <cell r="B61">
            <v>281914</v>
          </cell>
        </row>
        <row r="61">
          <cell r="E61">
            <v>191003</v>
          </cell>
        </row>
        <row r="62">
          <cell r="B62">
            <v>166678</v>
          </cell>
        </row>
        <row r="62">
          <cell r="E62">
            <v>186341</v>
          </cell>
        </row>
        <row r="63">
          <cell r="B63">
            <v>17889</v>
          </cell>
        </row>
        <row r="63">
          <cell r="E63">
            <v>32208</v>
          </cell>
        </row>
        <row r="64">
          <cell r="B64">
            <v>699124</v>
          </cell>
        </row>
        <row r="64">
          <cell r="E64">
            <v>641808</v>
          </cell>
        </row>
        <row r="65">
          <cell r="B65">
            <v>274419</v>
          </cell>
        </row>
        <row r="65">
          <cell r="E65">
            <v>256874</v>
          </cell>
        </row>
        <row r="66">
          <cell r="B66">
            <v>48328</v>
          </cell>
        </row>
        <row r="66">
          <cell r="E66">
            <v>42821</v>
          </cell>
        </row>
        <row r="67">
          <cell r="B67">
            <v>261817</v>
          </cell>
        </row>
        <row r="67">
          <cell r="E67">
            <v>224554</v>
          </cell>
        </row>
        <row r="68">
          <cell r="B68">
            <v>392403</v>
          </cell>
        </row>
        <row r="68">
          <cell r="E68">
            <v>256465</v>
          </cell>
        </row>
        <row r="69">
          <cell r="B69">
            <v>545838</v>
          </cell>
        </row>
        <row r="69">
          <cell r="E69">
            <v>464594</v>
          </cell>
        </row>
        <row r="70">
          <cell r="B70">
            <v>2952841</v>
          </cell>
        </row>
        <row r="70">
          <cell r="E70">
            <v>2371520</v>
          </cell>
        </row>
        <row r="71">
          <cell r="B71">
            <v>71</v>
          </cell>
        </row>
        <row r="71">
          <cell r="E71">
            <v>53</v>
          </cell>
        </row>
        <row r="72">
          <cell r="B72">
            <v>1177197</v>
          </cell>
        </row>
        <row r="72">
          <cell r="E72">
            <v>789762</v>
          </cell>
        </row>
        <row r="73">
          <cell r="B73">
            <v>117703</v>
          </cell>
        </row>
        <row r="73">
          <cell r="E73">
            <v>79025</v>
          </cell>
        </row>
        <row r="74">
          <cell r="E74">
            <v>6836747</v>
          </cell>
        </row>
      </sheetData>
      <sheetData sheetId="3">
        <row r="5">
          <cell r="B5">
            <v>19604.827014</v>
          </cell>
          <cell r="C5">
            <v>11613.543722</v>
          </cell>
        </row>
        <row r="5">
          <cell r="E5">
            <v>12420.243982</v>
          </cell>
        </row>
        <row r="5">
          <cell r="G5">
            <v>161992.587743</v>
          </cell>
          <cell r="H5">
            <v>105801.346084</v>
          </cell>
        </row>
        <row r="6">
          <cell r="B6">
            <v>20.9189265</v>
          </cell>
          <cell r="C6">
            <v>0</v>
          </cell>
        </row>
        <row r="6">
          <cell r="E6">
            <v>11.367487</v>
          </cell>
        </row>
        <row r="6">
          <cell r="G6">
            <v>81.2094545</v>
          </cell>
          <cell r="H6">
            <v>0</v>
          </cell>
        </row>
        <row r="7">
          <cell r="B7">
            <v>1276.3273055</v>
          </cell>
          <cell r="C7">
            <v>195.580701</v>
          </cell>
        </row>
        <row r="7">
          <cell r="E7">
            <v>1659.9430085</v>
          </cell>
        </row>
        <row r="7">
          <cell r="G7">
            <v>13739.4576465</v>
          </cell>
          <cell r="H7">
            <v>195.580701</v>
          </cell>
        </row>
        <row r="8">
          <cell r="B8">
            <v>724.5645401</v>
          </cell>
          <cell r="C8">
            <v>569.5736346</v>
          </cell>
        </row>
        <row r="8">
          <cell r="E8">
            <v>645.1601596</v>
          </cell>
        </row>
        <row r="8">
          <cell r="G8">
            <v>5666.9114381</v>
          </cell>
          <cell r="H8">
            <v>1747.827173</v>
          </cell>
        </row>
        <row r="9">
          <cell r="B9">
            <v>907.33018</v>
          </cell>
          <cell r="C9">
            <v>832.169751</v>
          </cell>
        </row>
        <row r="9">
          <cell r="E9">
            <v>781.3819075</v>
          </cell>
        </row>
        <row r="9">
          <cell r="G9">
            <v>7622.3017355</v>
          </cell>
          <cell r="H9">
            <v>3789.3750615</v>
          </cell>
        </row>
        <row r="11">
          <cell r="C11">
            <v>13210.8678086</v>
          </cell>
        </row>
        <row r="11">
          <cell r="E11">
            <v>15518.0965446</v>
          </cell>
        </row>
        <row r="11">
          <cell r="G11">
            <v>189102.4680176</v>
          </cell>
          <cell r="H11">
            <v>111534.1290195</v>
          </cell>
        </row>
        <row r="14">
          <cell r="B14">
            <v>3880876</v>
          </cell>
          <cell r="C14">
            <v>4444265</v>
          </cell>
        </row>
        <row r="14">
          <cell r="E14">
            <v>2355915</v>
          </cell>
        </row>
        <row r="14">
          <cell r="G14">
            <v>37695053</v>
          </cell>
          <cell r="H14">
            <v>37010633</v>
          </cell>
        </row>
        <row r="15">
          <cell r="B15">
            <v>295432</v>
          </cell>
          <cell r="C15">
            <v>0</v>
          </cell>
        </row>
        <row r="15">
          <cell r="E15">
            <v>148118</v>
          </cell>
        </row>
        <row r="15">
          <cell r="G15">
            <v>1183522</v>
          </cell>
          <cell r="H15">
            <v>0</v>
          </cell>
        </row>
        <row r="16">
          <cell r="B16">
            <v>409186</v>
          </cell>
          <cell r="C16">
            <v>79670</v>
          </cell>
        </row>
        <row r="16">
          <cell r="E16">
            <v>514067</v>
          </cell>
        </row>
        <row r="16">
          <cell r="G16">
            <v>4495901</v>
          </cell>
          <cell r="H16">
            <v>79670</v>
          </cell>
        </row>
        <row r="17">
          <cell r="B17">
            <v>1954319</v>
          </cell>
          <cell r="C17">
            <v>2407143</v>
          </cell>
        </row>
        <row r="17">
          <cell r="E17">
            <v>1647302</v>
          </cell>
        </row>
        <row r="17">
          <cell r="G17">
            <v>16850864</v>
          </cell>
          <cell r="H17">
            <v>7337846</v>
          </cell>
        </row>
        <row r="18">
          <cell r="B18">
            <v>776297</v>
          </cell>
          <cell r="C18">
            <v>782652</v>
          </cell>
        </row>
        <row r="18">
          <cell r="E18">
            <v>660628</v>
          </cell>
        </row>
        <row r="18">
          <cell r="G18">
            <v>6752434</v>
          </cell>
          <cell r="H18">
            <v>3816151</v>
          </cell>
        </row>
        <row r="20">
          <cell r="C20">
            <v>7713730</v>
          </cell>
        </row>
        <row r="20">
          <cell r="E20">
            <v>5326030</v>
          </cell>
        </row>
        <row r="20">
          <cell r="G20">
            <v>66977774</v>
          </cell>
          <cell r="H20">
            <v>48244300</v>
          </cell>
        </row>
        <row r="23">
          <cell r="B23">
            <v>61270</v>
          </cell>
        </row>
        <row r="23">
          <cell r="E23">
            <v>57033</v>
          </cell>
        </row>
        <row r="24">
          <cell r="B24">
            <v>15991</v>
          </cell>
        </row>
        <row r="24">
          <cell r="E24">
            <v>15412</v>
          </cell>
        </row>
        <row r="25">
          <cell r="B25">
            <v>10350</v>
          </cell>
        </row>
        <row r="25">
          <cell r="E25">
            <v>13398</v>
          </cell>
        </row>
        <row r="26">
          <cell r="B26">
            <v>79279</v>
          </cell>
        </row>
        <row r="26">
          <cell r="E26">
            <v>62693</v>
          </cell>
        </row>
        <row r="27">
          <cell r="B27">
            <v>53027</v>
          </cell>
        </row>
        <row r="27">
          <cell r="E27">
            <v>41756</v>
          </cell>
        </row>
        <row r="29">
          <cell r="E29">
            <v>190292</v>
          </cell>
        </row>
      </sheetData>
      <sheetData sheetId="4">
        <row r="4">
          <cell r="C4">
            <v>8274286</v>
          </cell>
          <cell r="D4">
            <v>8685017</v>
          </cell>
        </row>
        <row r="4">
          <cell r="F4">
            <v>11532036</v>
          </cell>
        </row>
        <row r="4">
          <cell r="H4">
            <v>8779.95</v>
          </cell>
          <cell r="I4">
            <v>6230.35</v>
          </cell>
        </row>
        <row r="4">
          <cell r="K4">
            <v>12311.21</v>
          </cell>
        </row>
        <row r="4">
          <cell r="M4">
            <v>105118329</v>
          </cell>
          <cell r="N4">
            <v>98576330</v>
          </cell>
        </row>
        <row r="4">
          <cell r="P4">
            <v>90688.235</v>
          </cell>
          <cell r="Q4">
            <v>62565.305</v>
          </cell>
        </row>
        <row r="4">
          <cell r="S4">
            <v>732200</v>
          </cell>
          <cell r="T4">
            <v>671935</v>
          </cell>
        </row>
        <row r="5">
          <cell r="C5">
            <v>1065449</v>
          </cell>
          <cell r="D5">
            <v>574827</v>
          </cell>
        </row>
        <row r="5">
          <cell r="F5">
            <v>720008</v>
          </cell>
        </row>
        <row r="5">
          <cell r="H5">
            <v>16.755</v>
          </cell>
          <cell r="I5">
            <v>5.09</v>
          </cell>
        </row>
        <row r="5">
          <cell r="K5">
            <v>30.235</v>
          </cell>
        </row>
        <row r="5">
          <cell r="M5">
            <v>7499493</v>
          </cell>
          <cell r="N5">
            <v>4540341</v>
          </cell>
        </row>
        <row r="5">
          <cell r="P5">
            <v>135.915</v>
          </cell>
          <cell r="Q5">
            <v>48.55</v>
          </cell>
        </row>
        <row r="5">
          <cell r="S5">
            <v>232874</v>
          </cell>
          <cell r="T5">
            <v>171097</v>
          </cell>
        </row>
        <row r="6">
          <cell r="C6">
            <v>334834</v>
          </cell>
          <cell r="D6">
            <v>301531</v>
          </cell>
        </row>
        <row r="6">
          <cell r="F6">
            <v>382751</v>
          </cell>
        </row>
        <row r="6">
          <cell r="H6">
            <v>488.375</v>
          </cell>
          <cell r="I6">
            <v>311.38</v>
          </cell>
        </row>
        <row r="6">
          <cell r="K6">
            <v>557.185</v>
          </cell>
        </row>
        <row r="6">
          <cell r="M6">
            <v>2851137</v>
          </cell>
          <cell r="N6">
            <v>2174929</v>
          </cell>
        </row>
        <row r="6">
          <cell r="P6">
            <v>3620.775</v>
          </cell>
          <cell r="Q6">
            <v>2197.735</v>
          </cell>
        </row>
        <row r="6">
          <cell r="S6">
            <v>5334</v>
          </cell>
          <cell r="T6">
            <v>9226</v>
          </cell>
        </row>
        <row r="7">
          <cell r="C7">
            <v>119</v>
          </cell>
          <cell r="D7">
            <v>0</v>
          </cell>
        </row>
        <row r="7">
          <cell r="F7">
            <v>27</v>
          </cell>
        </row>
        <row r="7">
          <cell r="H7">
            <v>0.065</v>
          </cell>
          <cell r="I7">
            <v>0</v>
          </cell>
        </row>
        <row r="7">
          <cell r="K7">
            <v>0.015</v>
          </cell>
        </row>
        <row r="7">
          <cell r="M7">
            <v>308</v>
          </cell>
          <cell r="N7">
            <v>1950</v>
          </cell>
        </row>
        <row r="7">
          <cell r="P7">
            <v>0.17</v>
          </cell>
          <cell r="Q7">
            <v>1.03</v>
          </cell>
        </row>
        <row r="7">
          <cell r="S7">
            <v>2</v>
          </cell>
          <cell r="T7">
            <v>2</v>
          </cell>
        </row>
        <row r="8">
          <cell r="C8">
            <v>55526339</v>
          </cell>
          <cell r="D8">
            <v>38027218</v>
          </cell>
        </row>
        <row r="8">
          <cell r="F8">
            <v>57222362</v>
          </cell>
        </row>
        <row r="8">
          <cell r="H8">
            <v>15060.815</v>
          </cell>
          <cell r="I8">
            <v>8334.675</v>
          </cell>
        </row>
        <row r="8">
          <cell r="K8">
            <v>19706.97</v>
          </cell>
        </row>
        <row r="8">
          <cell r="M8">
            <v>378821331</v>
          </cell>
          <cell r="N8">
            <v>302629347</v>
          </cell>
        </row>
        <row r="8">
          <cell r="P8">
            <v>104125.745</v>
          </cell>
          <cell r="Q8">
            <v>58207.525</v>
          </cell>
        </row>
        <row r="8">
          <cell r="S8">
            <v>1384135</v>
          </cell>
          <cell r="T8">
            <v>1673423</v>
          </cell>
        </row>
        <row r="9">
          <cell r="C9">
            <v>2536843</v>
          </cell>
          <cell r="D9">
            <v>1767007</v>
          </cell>
        </row>
        <row r="9">
          <cell r="F9">
            <v>2035682</v>
          </cell>
        </row>
        <row r="9">
          <cell r="H9">
            <v>14.355</v>
          </cell>
          <cell r="I9">
            <v>7.77</v>
          </cell>
        </row>
        <row r="9">
          <cell r="K9">
            <v>24.835</v>
          </cell>
        </row>
        <row r="9">
          <cell r="M9">
            <v>17531615</v>
          </cell>
          <cell r="N9">
            <v>8495423</v>
          </cell>
        </row>
        <row r="9">
          <cell r="P9">
            <v>105.715</v>
          </cell>
          <cell r="Q9">
            <v>37.64</v>
          </cell>
        </row>
        <row r="9">
          <cell r="S9">
            <v>227464</v>
          </cell>
          <cell r="T9">
            <v>210914</v>
          </cell>
        </row>
        <row r="10">
          <cell r="C10">
            <v>11950025</v>
          </cell>
          <cell r="D10">
            <v>14297961</v>
          </cell>
        </row>
        <row r="10">
          <cell r="F10">
            <v>10098754</v>
          </cell>
        </row>
        <row r="10">
          <cell r="H10">
            <v>14924.525</v>
          </cell>
          <cell r="I10">
            <v>13860.68</v>
          </cell>
        </row>
        <row r="10">
          <cell r="K10">
            <v>12489.52</v>
          </cell>
        </row>
        <row r="10">
          <cell r="M10">
            <v>102281139</v>
          </cell>
          <cell r="N10">
            <v>96566255</v>
          </cell>
        </row>
        <row r="10">
          <cell r="P10">
            <v>110996.355</v>
          </cell>
          <cell r="Q10">
            <v>81543.62</v>
          </cell>
        </row>
        <row r="10">
          <cell r="S10">
            <v>274533</v>
          </cell>
          <cell r="T10">
            <v>292168</v>
          </cell>
        </row>
        <row r="11">
          <cell r="C11">
            <v>178</v>
          </cell>
          <cell r="D11">
            <v>27</v>
          </cell>
        </row>
        <row r="11">
          <cell r="F11">
            <v>280</v>
          </cell>
        </row>
        <row r="11">
          <cell r="H11">
            <v>0.115</v>
          </cell>
          <cell r="I11">
            <v>0.015</v>
          </cell>
        </row>
        <row r="11">
          <cell r="K11">
            <v>0.18</v>
          </cell>
        </row>
        <row r="11">
          <cell r="M11">
            <v>7604</v>
          </cell>
          <cell r="N11">
            <v>2359</v>
          </cell>
        </row>
        <row r="11">
          <cell r="P11">
            <v>4.565</v>
          </cell>
          <cell r="Q11">
            <v>1.195</v>
          </cell>
        </row>
        <row r="11">
          <cell r="S11">
            <v>16</v>
          </cell>
          <cell r="T11">
            <v>10</v>
          </cell>
        </row>
        <row r="12">
          <cell r="C12">
            <v>22809481</v>
          </cell>
          <cell r="D12">
            <v>17997141</v>
          </cell>
        </row>
        <row r="12">
          <cell r="F12">
            <v>18418049</v>
          </cell>
        </row>
        <row r="12">
          <cell r="H12">
            <v>6041.29</v>
          </cell>
          <cell r="I12">
            <v>4557.01</v>
          </cell>
        </row>
        <row r="12">
          <cell r="K12">
            <v>4856.415</v>
          </cell>
        </row>
        <row r="12">
          <cell r="M12">
            <v>246645391</v>
          </cell>
          <cell r="N12">
            <v>141524428</v>
          </cell>
        </row>
        <row r="12">
          <cell r="P12">
            <v>70959.785</v>
          </cell>
          <cell r="Q12">
            <v>33801.505</v>
          </cell>
        </row>
        <row r="12">
          <cell r="S12">
            <v>546480</v>
          </cell>
          <cell r="T12">
            <v>597217</v>
          </cell>
        </row>
        <row r="13">
          <cell r="C13">
            <v>547376</v>
          </cell>
          <cell r="D13">
            <v>437212</v>
          </cell>
        </row>
        <row r="13">
          <cell r="F13">
            <v>247866</v>
          </cell>
        </row>
        <row r="13">
          <cell r="H13">
            <v>2.03</v>
          </cell>
          <cell r="I13">
            <v>1.44</v>
          </cell>
        </row>
        <row r="13">
          <cell r="K13">
            <v>1.215</v>
          </cell>
        </row>
        <row r="13">
          <cell r="M13">
            <v>4390861</v>
          </cell>
          <cell r="N13">
            <v>2969502</v>
          </cell>
        </row>
        <row r="13">
          <cell r="P13">
            <v>20.215</v>
          </cell>
          <cell r="Q13">
            <v>11.425</v>
          </cell>
        </row>
        <row r="13">
          <cell r="S13">
            <v>67748</v>
          </cell>
          <cell r="T13">
            <v>55076</v>
          </cell>
        </row>
        <row r="14">
          <cell r="C14">
            <v>12131142</v>
          </cell>
          <cell r="D14">
            <v>10787571</v>
          </cell>
        </row>
        <row r="14">
          <cell r="F14">
            <v>9842109</v>
          </cell>
        </row>
        <row r="14">
          <cell r="H14">
            <v>7338.15</v>
          </cell>
          <cell r="I14">
            <v>5529.39</v>
          </cell>
        </row>
        <row r="14">
          <cell r="K14">
            <v>5865.995</v>
          </cell>
        </row>
        <row r="14">
          <cell r="M14">
            <v>106109913</v>
          </cell>
          <cell r="N14">
            <v>112317896</v>
          </cell>
        </row>
        <row r="14">
          <cell r="P14">
            <v>59816.135</v>
          </cell>
          <cell r="Q14">
            <v>58894.49</v>
          </cell>
        </row>
        <row r="14">
          <cell r="S14">
            <v>527840</v>
          </cell>
          <cell r="T14">
            <v>518485</v>
          </cell>
        </row>
        <row r="15">
          <cell r="C15">
            <v>1421685</v>
          </cell>
          <cell r="D15">
            <v>695170</v>
          </cell>
        </row>
        <row r="15">
          <cell r="F15">
            <v>1142966</v>
          </cell>
        </row>
        <row r="15">
          <cell r="H15">
            <v>9.36</v>
          </cell>
          <cell r="I15">
            <v>4.235</v>
          </cell>
        </row>
        <row r="15">
          <cell r="K15">
            <v>10.09</v>
          </cell>
        </row>
        <row r="15">
          <cell r="M15">
            <v>9909819</v>
          </cell>
          <cell r="N15">
            <v>5627868</v>
          </cell>
        </row>
        <row r="15">
          <cell r="P15">
            <v>69.36</v>
          </cell>
          <cell r="Q15">
            <v>41.83</v>
          </cell>
        </row>
        <row r="15">
          <cell r="S15">
            <v>177387</v>
          </cell>
          <cell r="T15">
            <v>169378</v>
          </cell>
        </row>
        <row r="16">
          <cell r="C16">
            <v>41278163</v>
          </cell>
          <cell r="D16">
            <v>46581798</v>
          </cell>
        </row>
        <row r="16">
          <cell r="F16">
            <v>47136224</v>
          </cell>
        </row>
        <row r="16">
          <cell r="H16">
            <v>10248.225</v>
          </cell>
          <cell r="I16">
            <v>7982.79</v>
          </cell>
        </row>
        <row r="16">
          <cell r="K16">
            <v>12763.13</v>
          </cell>
        </row>
        <row r="16">
          <cell r="M16">
            <v>513139503</v>
          </cell>
          <cell r="N16">
            <v>262740112</v>
          </cell>
        </row>
        <row r="16">
          <cell r="P16">
            <v>124112.735</v>
          </cell>
          <cell r="Q16">
            <v>48066.43</v>
          </cell>
        </row>
        <row r="16">
          <cell r="S16">
            <v>2428695</v>
          </cell>
          <cell r="T16">
            <v>2198191</v>
          </cell>
        </row>
        <row r="17">
          <cell r="C17">
            <v>3115591</v>
          </cell>
          <cell r="D17">
            <v>2557672</v>
          </cell>
        </row>
        <row r="17">
          <cell r="F17">
            <v>3164086</v>
          </cell>
        </row>
        <row r="17">
          <cell r="H17">
            <v>10.39</v>
          </cell>
          <cell r="I17">
            <v>6.7</v>
          </cell>
        </row>
        <row r="17">
          <cell r="K17">
            <v>18.845</v>
          </cell>
        </row>
        <row r="17">
          <cell r="M17">
            <v>28417154</v>
          </cell>
          <cell r="N17">
            <v>9740001</v>
          </cell>
        </row>
        <row r="17">
          <cell r="P17">
            <v>127.92</v>
          </cell>
          <cell r="Q17">
            <v>32.495</v>
          </cell>
        </row>
        <row r="17">
          <cell r="S17">
            <v>368883</v>
          </cell>
          <cell r="T17">
            <v>386682</v>
          </cell>
        </row>
        <row r="18">
          <cell r="C18">
            <v>0</v>
          </cell>
          <cell r="D18">
            <v>50</v>
          </cell>
        </row>
        <row r="18">
          <cell r="F18">
            <v>4</v>
          </cell>
        </row>
        <row r="18">
          <cell r="H18">
            <v>0</v>
          </cell>
          <cell r="I18">
            <v>0.06</v>
          </cell>
        </row>
        <row r="18">
          <cell r="K18">
            <v>0.005</v>
          </cell>
        </row>
        <row r="18">
          <cell r="M18">
            <v>388</v>
          </cell>
          <cell r="N18">
            <v>740</v>
          </cell>
        </row>
        <row r="18">
          <cell r="P18">
            <v>0.49</v>
          </cell>
          <cell r="Q18">
            <v>0.855</v>
          </cell>
        </row>
        <row r="18">
          <cell r="S18">
            <v>1</v>
          </cell>
          <cell r="T18">
            <v>1</v>
          </cell>
        </row>
        <row r="19">
          <cell r="C19">
            <v>1342</v>
          </cell>
          <cell r="D19">
            <v>1023</v>
          </cell>
        </row>
        <row r="19">
          <cell r="F19">
            <v>1354</v>
          </cell>
        </row>
        <row r="19">
          <cell r="H19">
            <v>0.8</v>
          </cell>
          <cell r="I19">
            <v>0.545</v>
          </cell>
        </row>
        <row r="19">
          <cell r="K19">
            <v>0.8</v>
          </cell>
        </row>
        <row r="19">
          <cell r="M19">
            <v>13103</v>
          </cell>
          <cell r="N19">
            <v>30683</v>
          </cell>
        </row>
        <row r="19">
          <cell r="P19">
            <v>7.33</v>
          </cell>
          <cell r="Q19">
            <v>15.98</v>
          </cell>
        </row>
        <row r="19">
          <cell r="S19">
            <v>110</v>
          </cell>
          <cell r="T19">
            <v>221</v>
          </cell>
        </row>
        <row r="20">
          <cell r="C20">
            <v>12997502</v>
          </cell>
          <cell r="D20">
            <v>22210783</v>
          </cell>
        </row>
        <row r="20">
          <cell r="F20">
            <v>10145297</v>
          </cell>
        </row>
        <row r="20">
          <cell r="H20">
            <v>4498.47</v>
          </cell>
          <cell r="I20">
            <v>8014.745</v>
          </cell>
        </row>
        <row r="20">
          <cell r="K20">
            <v>4491.185</v>
          </cell>
        </row>
        <row r="20">
          <cell r="M20">
            <v>196369178</v>
          </cell>
          <cell r="N20">
            <v>156633825</v>
          </cell>
        </row>
        <row r="20">
          <cell r="P20">
            <v>89817.925</v>
          </cell>
          <cell r="Q20">
            <v>52604.225</v>
          </cell>
        </row>
        <row r="20">
          <cell r="S20">
            <v>433548</v>
          </cell>
          <cell r="T20">
            <v>373874</v>
          </cell>
        </row>
        <row r="21">
          <cell r="C21">
            <v>565239</v>
          </cell>
          <cell r="D21">
            <v>6403073</v>
          </cell>
        </row>
        <row r="21">
          <cell r="F21">
            <v>2021134</v>
          </cell>
        </row>
        <row r="21">
          <cell r="H21">
            <v>487.985</v>
          </cell>
          <cell r="I21">
            <v>3904.17</v>
          </cell>
        </row>
        <row r="21">
          <cell r="K21">
            <v>2801.695</v>
          </cell>
        </row>
        <row r="21">
          <cell r="M21">
            <v>83929773</v>
          </cell>
          <cell r="N21">
            <v>40649899</v>
          </cell>
        </row>
        <row r="21">
          <cell r="P21">
            <v>62939.685</v>
          </cell>
          <cell r="Q21">
            <v>22814.495</v>
          </cell>
        </row>
        <row r="21">
          <cell r="S21">
            <v>37347</v>
          </cell>
          <cell r="T21">
            <v>54120</v>
          </cell>
        </row>
        <row r="22">
          <cell r="C22">
            <v>249898</v>
          </cell>
          <cell r="D22">
            <v>657898</v>
          </cell>
        </row>
        <row r="22">
          <cell r="F22">
            <v>475671</v>
          </cell>
        </row>
        <row r="22">
          <cell r="H22">
            <v>8.615</v>
          </cell>
          <cell r="I22">
            <v>4.595</v>
          </cell>
        </row>
        <row r="22">
          <cell r="K22">
            <v>34.37</v>
          </cell>
        </row>
        <row r="22">
          <cell r="M22">
            <v>7815750</v>
          </cell>
          <cell r="N22">
            <v>2331240</v>
          </cell>
        </row>
        <row r="22">
          <cell r="P22">
            <v>167.425</v>
          </cell>
          <cell r="Q22">
            <v>14.255</v>
          </cell>
        </row>
        <row r="22">
          <cell r="S22">
            <v>46185</v>
          </cell>
          <cell r="T22">
            <v>69888</v>
          </cell>
        </row>
        <row r="23">
          <cell r="C23">
            <v>425</v>
          </cell>
          <cell r="D23">
            <v>147</v>
          </cell>
        </row>
        <row r="23">
          <cell r="F23">
            <v>100</v>
          </cell>
        </row>
        <row r="23">
          <cell r="H23">
            <v>0.235</v>
          </cell>
          <cell r="I23">
            <v>0.085</v>
          </cell>
        </row>
        <row r="23">
          <cell r="K23">
            <v>0.055</v>
          </cell>
        </row>
        <row r="23">
          <cell r="M23">
            <v>2484</v>
          </cell>
          <cell r="N23">
            <v>11584</v>
          </cell>
        </row>
        <row r="23">
          <cell r="P23">
            <v>1.4</v>
          </cell>
          <cell r="Q23">
            <v>6.655</v>
          </cell>
        </row>
        <row r="23">
          <cell r="S23">
            <v>22</v>
          </cell>
          <cell r="T23">
            <v>5</v>
          </cell>
        </row>
        <row r="24">
          <cell r="C24">
            <v>0</v>
          </cell>
          <cell r="D24">
            <v>179</v>
          </cell>
        </row>
        <row r="24">
          <cell r="F24">
            <v>0</v>
          </cell>
        </row>
        <row r="24">
          <cell r="H24">
            <v>0</v>
          </cell>
          <cell r="I24">
            <v>0.12</v>
          </cell>
        </row>
        <row r="24">
          <cell r="K24">
            <v>0</v>
          </cell>
        </row>
        <row r="24">
          <cell r="M24">
            <v>0</v>
          </cell>
          <cell r="N24">
            <v>4464</v>
          </cell>
        </row>
        <row r="24">
          <cell r="P24">
            <v>0</v>
          </cell>
          <cell r="Q24">
            <v>2.6</v>
          </cell>
        </row>
        <row r="24">
          <cell r="S24">
            <v>0</v>
          </cell>
          <cell r="T24">
            <v>0</v>
          </cell>
        </row>
        <row r="25">
          <cell r="C25">
            <v>4485007</v>
          </cell>
          <cell r="D25">
            <v>2726873</v>
          </cell>
        </row>
        <row r="25">
          <cell r="F25">
            <v>6423211</v>
          </cell>
        </row>
        <row r="25">
          <cell r="H25">
            <v>2113.5</v>
          </cell>
          <cell r="I25">
            <v>824.39</v>
          </cell>
        </row>
        <row r="25">
          <cell r="K25">
            <v>4699.28</v>
          </cell>
        </row>
        <row r="25">
          <cell r="M25">
            <v>90296344</v>
          </cell>
          <cell r="N25">
            <v>25500598</v>
          </cell>
        </row>
        <row r="25">
          <cell r="P25">
            <v>41603.51</v>
          </cell>
          <cell r="Q25">
            <v>7388.98</v>
          </cell>
        </row>
        <row r="25">
          <cell r="S25">
            <v>125425</v>
          </cell>
          <cell r="T25">
            <v>138953</v>
          </cell>
        </row>
        <row r="26">
          <cell r="C26">
            <v>2745315</v>
          </cell>
          <cell r="D26">
            <v>3467008</v>
          </cell>
        </row>
        <row r="26">
          <cell r="F26">
            <v>5901323</v>
          </cell>
        </row>
        <row r="26">
          <cell r="H26">
            <v>1188.1</v>
          </cell>
          <cell r="I26">
            <v>1074.865</v>
          </cell>
        </row>
        <row r="26">
          <cell r="K26">
            <v>3259.955</v>
          </cell>
        </row>
        <row r="26">
          <cell r="M26">
            <v>77655262</v>
          </cell>
          <cell r="N26">
            <v>38952346</v>
          </cell>
        </row>
        <row r="26">
          <cell r="P26">
            <v>31574.295</v>
          </cell>
          <cell r="Q26">
            <v>12810.46</v>
          </cell>
        </row>
        <row r="26">
          <cell r="S26">
            <v>142462</v>
          </cell>
          <cell r="T26">
            <v>122816</v>
          </cell>
        </row>
        <row r="27">
          <cell r="C27">
            <v>8822400</v>
          </cell>
          <cell r="D27">
            <v>6783486</v>
          </cell>
        </row>
        <row r="27">
          <cell r="F27">
            <v>9552757</v>
          </cell>
        </row>
        <row r="27">
          <cell r="H27">
            <v>7094.185</v>
          </cell>
          <cell r="I27">
            <v>4884.165</v>
          </cell>
        </row>
        <row r="27">
          <cell r="K27">
            <v>7270.63</v>
          </cell>
        </row>
        <row r="27">
          <cell r="M27">
            <v>99486825</v>
          </cell>
          <cell r="N27">
            <v>54414103</v>
          </cell>
        </row>
        <row r="27">
          <cell r="P27">
            <v>63120.27</v>
          </cell>
          <cell r="Q27">
            <v>41068.215</v>
          </cell>
        </row>
        <row r="27">
          <cell r="S27">
            <v>262568</v>
          </cell>
          <cell r="T27">
            <v>277115</v>
          </cell>
        </row>
        <row r="28">
          <cell r="C28">
            <v>2717454</v>
          </cell>
          <cell r="D28">
            <v>439443</v>
          </cell>
        </row>
        <row r="28">
          <cell r="F28">
            <v>3613525</v>
          </cell>
        </row>
        <row r="28">
          <cell r="H28">
            <v>2155.265</v>
          </cell>
          <cell r="I28">
            <v>217.035</v>
          </cell>
        </row>
        <row r="28">
          <cell r="K28">
            <v>2716.615</v>
          </cell>
        </row>
        <row r="28">
          <cell r="M28">
            <v>23286585</v>
          </cell>
          <cell r="N28">
            <v>5935537</v>
          </cell>
        </row>
        <row r="28">
          <cell r="P28">
            <v>14842.465</v>
          </cell>
          <cell r="Q28">
            <v>2989.675</v>
          </cell>
        </row>
        <row r="28">
          <cell r="S28">
            <v>127468</v>
          </cell>
          <cell r="T28">
            <v>139583</v>
          </cell>
        </row>
        <row r="29">
          <cell r="C29">
            <v>3605776</v>
          </cell>
          <cell r="D29">
            <v>1731652</v>
          </cell>
        </row>
        <row r="29">
          <cell r="F29">
            <v>4877680</v>
          </cell>
        </row>
        <row r="29">
          <cell r="H29">
            <v>1676.23</v>
          </cell>
          <cell r="I29">
            <v>613.21</v>
          </cell>
        </row>
        <row r="29">
          <cell r="K29">
            <v>2827.45</v>
          </cell>
        </row>
        <row r="29">
          <cell r="M29">
            <v>38926705</v>
          </cell>
          <cell r="N29">
            <v>14706368</v>
          </cell>
        </row>
        <row r="29">
          <cell r="P29">
            <v>17984.825</v>
          </cell>
          <cell r="Q29">
            <v>4911.285</v>
          </cell>
        </row>
        <row r="29">
          <cell r="S29">
            <v>100114</v>
          </cell>
          <cell r="T29">
            <v>90237</v>
          </cell>
        </row>
        <row r="30">
          <cell r="C30">
            <v>24296792</v>
          </cell>
          <cell r="D30">
            <v>8387522</v>
          </cell>
        </row>
        <row r="30">
          <cell r="F30">
            <v>21690330</v>
          </cell>
        </row>
        <row r="30">
          <cell r="H30">
            <v>12305.94</v>
          </cell>
          <cell r="I30">
            <v>2573.86</v>
          </cell>
        </row>
        <row r="30">
          <cell r="K30">
            <v>13602.145</v>
          </cell>
        </row>
        <row r="30">
          <cell r="M30">
            <v>188777199</v>
          </cell>
          <cell r="N30">
            <v>53428487</v>
          </cell>
        </row>
        <row r="30">
          <cell r="P30">
            <v>90193.145</v>
          </cell>
          <cell r="Q30">
            <v>17222.295</v>
          </cell>
        </row>
        <row r="30">
          <cell r="S30">
            <v>421641</v>
          </cell>
          <cell r="T30">
            <v>338599</v>
          </cell>
        </row>
        <row r="31">
          <cell r="C31">
            <v>4001220</v>
          </cell>
          <cell r="D31">
            <v>3698217</v>
          </cell>
        </row>
        <row r="31">
          <cell r="F31">
            <v>5335194</v>
          </cell>
        </row>
        <row r="31">
          <cell r="H31">
            <v>1406.36</v>
          </cell>
          <cell r="I31">
            <v>1116.02</v>
          </cell>
        </row>
        <row r="31">
          <cell r="K31">
            <v>2126.86</v>
          </cell>
        </row>
        <row r="31">
          <cell r="M31">
            <v>49422392</v>
          </cell>
          <cell r="N31">
            <v>13890615</v>
          </cell>
        </row>
        <row r="31">
          <cell r="P31">
            <v>17964.135</v>
          </cell>
          <cell r="Q31">
            <v>4349.235</v>
          </cell>
        </row>
        <row r="31">
          <cell r="S31">
            <v>190391</v>
          </cell>
          <cell r="T31">
            <v>159048</v>
          </cell>
        </row>
        <row r="32">
          <cell r="C32">
            <v>2330788</v>
          </cell>
          <cell r="D32" t="str">
            <v/>
          </cell>
        </row>
        <row r="32">
          <cell r="F32">
            <v>3745881</v>
          </cell>
        </row>
        <row r="32">
          <cell r="H32">
            <v>1012.16</v>
          </cell>
          <cell r="I32" t="str">
            <v/>
          </cell>
        </row>
        <row r="32">
          <cell r="K32">
            <v>1652.55</v>
          </cell>
        </row>
        <row r="32">
          <cell r="M32">
            <v>14722882</v>
          </cell>
          <cell r="N32" t="str">
            <v/>
          </cell>
        </row>
        <row r="32">
          <cell r="P32">
            <v>6798.67</v>
          </cell>
          <cell r="Q32" t="str">
            <v/>
          </cell>
        </row>
        <row r="32">
          <cell r="S32">
            <v>175309</v>
          </cell>
          <cell r="T32">
            <v>164034</v>
          </cell>
        </row>
        <row r="33">
          <cell r="D33">
            <v>199217506</v>
          </cell>
        </row>
        <row r="33">
          <cell r="F33">
            <v>235726661</v>
          </cell>
        </row>
        <row r="33">
          <cell r="I33">
            <v>70059.39</v>
          </cell>
        </row>
        <row r="33">
          <cell r="K33">
            <v>114119.435</v>
          </cell>
        </row>
        <row r="33">
          <cell r="M33">
            <v>2393428467</v>
          </cell>
          <cell r="N33">
            <v>1454397230</v>
          </cell>
        </row>
        <row r="33">
          <cell r="P33">
            <v>1001799.195</v>
          </cell>
          <cell r="Q33">
            <v>511649.985</v>
          </cell>
        </row>
        <row r="33">
          <cell r="T33">
            <v>8882298</v>
          </cell>
        </row>
      </sheetData>
      <sheetData sheetId="5">
        <row r="3">
          <cell r="C3">
            <v>4555417</v>
          </cell>
          <cell r="D3">
            <v>5636721</v>
          </cell>
        </row>
        <row r="3">
          <cell r="F3">
            <v>3100358</v>
          </cell>
        </row>
        <row r="3">
          <cell r="I3">
            <v>2874.635461</v>
          </cell>
          <cell r="J3">
            <v>2986.9860568</v>
          </cell>
        </row>
        <row r="3">
          <cell r="L3">
            <v>1902.0637713</v>
          </cell>
        </row>
        <row r="3">
          <cell r="O3">
            <v>44742027</v>
          </cell>
          <cell r="P3">
            <v>54145626</v>
          </cell>
        </row>
        <row r="3">
          <cell r="S3">
            <v>26382.1631992</v>
          </cell>
          <cell r="T3">
            <v>25038.6088717</v>
          </cell>
        </row>
        <row r="3">
          <cell r="W3">
            <v>213120</v>
          </cell>
        </row>
        <row r="3">
          <cell r="Y3">
            <v>219145</v>
          </cell>
        </row>
        <row r="4">
          <cell r="C4">
            <v>1150107</v>
          </cell>
          <cell r="D4">
            <v>2288513</v>
          </cell>
        </row>
        <row r="4">
          <cell r="F4">
            <v>1005832</v>
          </cell>
        </row>
        <row r="4">
          <cell r="I4">
            <v>471.6679828</v>
          </cell>
          <cell r="J4">
            <v>875.3805305</v>
          </cell>
        </row>
        <row r="4">
          <cell r="L4">
            <v>440.6879714</v>
          </cell>
        </row>
        <row r="4">
          <cell r="O4">
            <v>16574883</v>
          </cell>
          <cell r="P4">
            <v>16247486</v>
          </cell>
        </row>
        <row r="4">
          <cell r="S4">
            <v>7094.4786639</v>
          </cell>
          <cell r="T4">
            <v>5488.1468715</v>
          </cell>
        </row>
        <row r="4">
          <cell r="W4">
            <v>54970</v>
          </cell>
        </row>
        <row r="4">
          <cell r="Y4">
            <v>43554</v>
          </cell>
        </row>
        <row r="5">
          <cell r="C5">
            <v>0</v>
          </cell>
          <cell r="D5">
            <v>41</v>
          </cell>
        </row>
        <row r="5">
          <cell r="F5">
            <v>0</v>
          </cell>
        </row>
        <row r="5">
          <cell r="I5">
            <v>0</v>
          </cell>
          <cell r="J5">
            <v>0.05199075</v>
          </cell>
        </row>
        <row r="5">
          <cell r="L5">
            <v>0</v>
          </cell>
        </row>
        <row r="5">
          <cell r="O5">
            <v>307</v>
          </cell>
          <cell r="P5">
            <v>1910</v>
          </cell>
        </row>
        <row r="5">
          <cell r="S5">
            <v>0.42523425</v>
          </cell>
          <cell r="T5">
            <v>1.8644925</v>
          </cell>
        </row>
        <row r="5">
          <cell r="W5">
            <v>0</v>
          </cell>
        </row>
        <row r="5">
          <cell r="Y5">
            <v>0</v>
          </cell>
        </row>
        <row r="6">
          <cell r="C6">
            <v>15873180</v>
          </cell>
          <cell r="D6">
            <v>20269606</v>
          </cell>
        </row>
        <row r="6">
          <cell r="F6">
            <v>14337583</v>
          </cell>
        </row>
        <row r="6">
          <cell r="I6">
            <v>4246.2673077</v>
          </cell>
          <cell r="J6">
            <v>5247.0409973</v>
          </cell>
        </row>
        <row r="6">
          <cell r="L6">
            <v>3688.3662867</v>
          </cell>
        </row>
        <row r="6">
          <cell r="O6">
            <v>174296699</v>
          </cell>
          <cell r="P6">
            <v>158586889</v>
          </cell>
        </row>
        <row r="6">
          <cell r="S6">
            <v>46403.8741403</v>
          </cell>
          <cell r="T6">
            <v>36107.9227164</v>
          </cell>
        </row>
        <row r="6">
          <cell r="W6">
            <v>1381519</v>
          </cell>
        </row>
        <row r="6">
          <cell r="Y6">
            <v>1203509</v>
          </cell>
        </row>
        <row r="7">
          <cell r="C7">
            <v>3076155</v>
          </cell>
          <cell r="D7">
            <v>1125948</v>
          </cell>
        </row>
        <row r="7">
          <cell r="F7">
            <v>1932347</v>
          </cell>
        </row>
        <row r="7">
          <cell r="I7">
            <v>10.1010858</v>
          </cell>
          <cell r="J7">
            <v>3.40473325</v>
          </cell>
        </row>
        <row r="7">
          <cell r="L7">
            <v>6.8338957</v>
          </cell>
        </row>
        <row r="7">
          <cell r="O7">
            <v>17748657</v>
          </cell>
          <cell r="P7">
            <v>9661578</v>
          </cell>
        </row>
        <row r="7">
          <cell r="S7">
            <v>61.7277239</v>
          </cell>
          <cell r="T7">
            <v>29.71459075</v>
          </cell>
        </row>
        <row r="7">
          <cell r="W7">
            <v>504011</v>
          </cell>
        </row>
        <row r="7">
          <cell r="Y7">
            <v>415674</v>
          </cell>
        </row>
        <row r="8">
          <cell r="C8">
            <v>4556711</v>
          </cell>
          <cell r="D8">
            <v>3507008</v>
          </cell>
        </row>
        <row r="8">
          <cell r="F8">
            <v>5988334</v>
          </cell>
        </row>
        <row r="8">
          <cell r="I8">
            <v>1450.2760428</v>
          </cell>
          <cell r="J8">
            <v>1013.2511997</v>
          </cell>
        </row>
        <row r="8">
          <cell r="L8">
            <v>1855.7362234</v>
          </cell>
        </row>
        <row r="8">
          <cell r="O8">
            <v>51837908</v>
          </cell>
          <cell r="P8">
            <v>24070083</v>
          </cell>
        </row>
        <row r="8">
          <cell r="S8">
            <v>16140.5222453</v>
          </cell>
          <cell r="T8">
            <v>6281.7557011</v>
          </cell>
        </row>
        <row r="8">
          <cell r="W8">
            <v>196633</v>
          </cell>
        </row>
        <row r="8">
          <cell r="Y8">
            <v>147299</v>
          </cell>
        </row>
        <row r="9">
          <cell r="C9">
            <v>6789114</v>
          </cell>
          <cell r="D9">
            <v>14783844</v>
          </cell>
        </row>
        <row r="9">
          <cell r="F9">
            <v>5391473</v>
          </cell>
        </row>
        <row r="9">
          <cell r="I9">
            <v>2899.02687405</v>
          </cell>
          <cell r="J9">
            <v>5463.93203655</v>
          </cell>
        </row>
        <row r="9">
          <cell r="L9">
            <v>2573.16988655</v>
          </cell>
        </row>
        <row r="9">
          <cell r="O9">
            <v>79215519</v>
          </cell>
          <cell r="P9">
            <v>43382433</v>
          </cell>
        </row>
        <row r="9">
          <cell r="S9">
            <v>34587.06457305</v>
          </cell>
          <cell r="T9">
            <v>13724.5192658</v>
          </cell>
        </row>
        <row r="9">
          <cell r="W9">
            <v>235726</v>
          </cell>
        </row>
        <row r="9">
          <cell r="Y9">
            <v>185546</v>
          </cell>
        </row>
        <row r="10">
          <cell r="C10">
            <v>11330788</v>
          </cell>
          <cell r="D10">
            <v>8356141</v>
          </cell>
        </row>
        <row r="10">
          <cell r="F10">
            <v>14395723</v>
          </cell>
        </row>
        <row r="10">
          <cell r="I10">
            <v>6053.7344358</v>
          </cell>
          <cell r="J10">
            <v>3172.2292703</v>
          </cell>
        </row>
        <row r="10">
          <cell r="L10">
            <v>9232.1404357</v>
          </cell>
        </row>
        <row r="10">
          <cell r="O10">
            <v>113239078</v>
          </cell>
          <cell r="P10">
            <v>71042073</v>
          </cell>
        </row>
        <row r="10">
          <cell r="S10">
            <v>59976.9274873</v>
          </cell>
          <cell r="T10">
            <v>27106.7332511</v>
          </cell>
        </row>
        <row r="10">
          <cell r="W10">
            <v>416243</v>
          </cell>
        </row>
        <row r="10">
          <cell r="Y10">
            <v>322340</v>
          </cell>
        </row>
        <row r="11">
          <cell r="C11">
            <v>87730</v>
          </cell>
          <cell r="D11">
            <v>95423</v>
          </cell>
        </row>
        <row r="11">
          <cell r="F11">
            <v>64445</v>
          </cell>
        </row>
        <row r="11">
          <cell r="I11">
            <v>11.9736891</v>
          </cell>
          <cell r="J11">
            <v>12.6762701</v>
          </cell>
        </row>
        <row r="11">
          <cell r="L11">
            <v>9.3260118</v>
          </cell>
        </row>
        <row r="11">
          <cell r="O11">
            <v>1476884</v>
          </cell>
          <cell r="P11">
            <v>841488</v>
          </cell>
        </row>
        <row r="11">
          <cell r="S11">
            <v>201.0808225</v>
          </cell>
          <cell r="T11">
            <v>113.8602723</v>
          </cell>
        </row>
        <row r="11">
          <cell r="W11">
            <v>3215</v>
          </cell>
        </row>
        <row r="11">
          <cell r="Y11">
            <v>1481</v>
          </cell>
        </row>
        <row r="12">
          <cell r="C12">
            <v>24823780</v>
          </cell>
          <cell r="D12">
            <v>26621810</v>
          </cell>
        </row>
        <row r="12">
          <cell r="F12">
            <v>15114534</v>
          </cell>
        </row>
        <row r="12">
          <cell r="I12">
            <v>14174.9146055</v>
          </cell>
          <cell r="J12">
            <v>22009.025183</v>
          </cell>
        </row>
        <row r="12">
          <cell r="L12">
            <v>10707.50117</v>
          </cell>
        </row>
        <row r="12">
          <cell r="O12">
            <v>146902307</v>
          </cell>
          <cell r="P12">
            <v>256235346</v>
          </cell>
        </row>
        <row r="12">
          <cell r="S12">
            <v>129747.398108</v>
          </cell>
          <cell r="T12">
            <v>187903.358162</v>
          </cell>
        </row>
        <row r="12">
          <cell r="W12">
            <v>1071704</v>
          </cell>
        </row>
        <row r="12">
          <cell r="Y12">
            <v>979918</v>
          </cell>
        </row>
        <row r="13">
          <cell r="C13">
            <v>3266057</v>
          </cell>
          <cell r="D13">
            <v>1308964</v>
          </cell>
        </row>
        <row r="13">
          <cell r="F13">
            <v>1149083</v>
          </cell>
        </row>
        <row r="13">
          <cell r="I13">
            <v>49.2498714</v>
          </cell>
          <cell r="J13">
            <v>14.3721555</v>
          </cell>
        </row>
        <row r="13">
          <cell r="L13">
            <v>28.760576</v>
          </cell>
        </row>
        <row r="13">
          <cell r="O13">
            <v>15699435</v>
          </cell>
          <cell r="P13">
            <v>9893559</v>
          </cell>
        </row>
        <row r="13">
          <cell r="S13">
            <v>409.8497077</v>
          </cell>
          <cell r="T13">
            <v>182.1852085</v>
          </cell>
        </row>
        <row r="13">
          <cell r="W13">
            <v>394385</v>
          </cell>
        </row>
        <row r="13">
          <cell r="Y13">
            <v>257823</v>
          </cell>
        </row>
        <row r="14">
          <cell r="C14">
            <v>964585</v>
          </cell>
          <cell r="D14">
            <v>8853422</v>
          </cell>
        </row>
        <row r="14">
          <cell r="F14">
            <v>1462054</v>
          </cell>
        </row>
        <row r="14">
          <cell r="I14">
            <v>2697.947493</v>
          </cell>
          <cell r="J14">
            <v>20786.788276</v>
          </cell>
        </row>
        <row r="14">
          <cell r="L14">
            <v>5359.56962</v>
          </cell>
        </row>
        <row r="14">
          <cell r="O14">
            <v>58257613</v>
          </cell>
          <cell r="P14">
            <v>45839959</v>
          </cell>
        </row>
        <row r="14">
          <cell r="S14">
            <v>158668.929389</v>
          </cell>
          <cell r="T14">
            <v>91430.749758</v>
          </cell>
        </row>
        <row r="14">
          <cell r="W14">
            <v>32002</v>
          </cell>
        </row>
        <row r="14">
          <cell r="Y14">
            <v>55273</v>
          </cell>
        </row>
        <row r="15">
          <cell r="C15">
            <v>3167645</v>
          </cell>
          <cell r="D15">
            <v>7162696</v>
          </cell>
        </row>
        <row r="15">
          <cell r="F15">
            <v>3262702</v>
          </cell>
        </row>
        <row r="15">
          <cell r="I15">
            <v>1423.4532277</v>
          </cell>
          <cell r="J15">
            <v>2733.7026387</v>
          </cell>
        </row>
        <row r="15">
          <cell r="L15">
            <v>1475.8547066</v>
          </cell>
        </row>
        <row r="15">
          <cell r="O15">
            <v>56637560</v>
          </cell>
          <cell r="P15">
            <v>121745684</v>
          </cell>
        </row>
        <row r="15">
          <cell r="S15">
            <v>25587.8456325</v>
          </cell>
          <cell r="T15">
            <v>42912.5182614</v>
          </cell>
        </row>
        <row r="15">
          <cell r="W15">
            <v>241608</v>
          </cell>
        </row>
        <row r="15">
          <cell r="Y15">
            <v>249737</v>
          </cell>
        </row>
        <row r="16">
          <cell r="C16">
            <v>1392194</v>
          </cell>
          <cell r="D16">
            <v>3202356</v>
          </cell>
        </row>
        <row r="16">
          <cell r="F16">
            <v>1921855</v>
          </cell>
        </row>
        <row r="16">
          <cell r="I16">
            <v>1693.719366</v>
          </cell>
          <cell r="J16">
            <v>2586.5665023</v>
          </cell>
        </row>
        <row r="16">
          <cell r="L16">
            <v>3550.4856597</v>
          </cell>
        </row>
        <row r="16">
          <cell r="O16">
            <v>57058910</v>
          </cell>
          <cell r="P16">
            <v>19282001</v>
          </cell>
        </row>
        <row r="16">
          <cell r="S16">
            <v>69617.2182813</v>
          </cell>
          <cell r="T16">
            <v>14354.6156886</v>
          </cell>
        </row>
        <row r="16">
          <cell r="W16">
            <v>46668</v>
          </cell>
        </row>
        <row r="16">
          <cell r="Y16">
            <v>63361</v>
          </cell>
        </row>
        <row r="17">
          <cell r="C17">
            <v>15641691</v>
          </cell>
          <cell r="D17">
            <v>9271340</v>
          </cell>
        </row>
        <row r="17">
          <cell r="F17">
            <v>11270342</v>
          </cell>
        </row>
        <row r="17">
          <cell r="I17">
            <v>6879.65546145</v>
          </cell>
          <cell r="J17">
            <v>3542.65609075</v>
          </cell>
        </row>
        <row r="17">
          <cell r="L17">
            <v>5298.19784625</v>
          </cell>
        </row>
        <row r="17">
          <cell r="O17">
            <v>125634462</v>
          </cell>
          <cell r="P17">
            <v>84582311</v>
          </cell>
        </row>
        <row r="17">
          <cell r="S17">
            <v>53216.4250152</v>
          </cell>
          <cell r="T17">
            <v>28922.063441</v>
          </cell>
        </row>
        <row r="17">
          <cell r="W17">
            <v>590641</v>
          </cell>
        </row>
        <row r="17">
          <cell r="Y17">
            <v>512832</v>
          </cell>
        </row>
        <row r="18">
          <cell r="C18">
            <v>412997</v>
          </cell>
          <cell r="D18">
            <v>243029</v>
          </cell>
        </row>
        <row r="18">
          <cell r="F18">
            <v>205152</v>
          </cell>
        </row>
        <row r="18">
          <cell r="I18">
            <v>1.84716095</v>
          </cell>
          <cell r="J18">
            <v>2.2523425</v>
          </cell>
        </row>
        <row r="18">
          <cell r="L18">
            <v>3.164080525</v>
          </cell>
        </row>
        <row r="18">
          <cell r="O18">
            <v>3816462</v>
          </cell>
          <cell r="P18">
            <v>708389</v>
          </cell>
        </row>
        <row r="18">
          <cell r="S18">
            <v>33.33527625</v>
          </cell>
          <cell r="T18">
            <v>5.75720295</v>
          </cell>
        </row>
        <row r="18">
          <cell r="W18">
            <v>46429</v>
          </cell>
        </row>
        <row r="18">
          <cell r="Y18">
            <v>39374</v>
          </cell>
        </row>
        <row r="19">
          <cell r="C19">
            <v>840512</v>
          </cell>
          <cell r="D19" t="str">
            <v>-</v>
          </cell>
        </row>
        <row r="19">
          <cell r="F19">
            <v>1075833</v>
          </cell>
        </row>
        <row r="19">
          <cell r="I19">
            <v>2155.1645248</v>
          </cell>
          <cell r="J19" t="str">
            <v>-</v>
          </cell>
        </row>
        <row r="19">
          <cell r="L19">
            <v>2737.5135344</v>
          </cell>
        </row>
        <row r="19">
          <cell r="O19">
            <v>5392291</v>
          </cell>
          <cell r="P19" t="str">
            <v>-</v>
          </cell>
        </row>
        <row r="19">
          <cell r="S19">
            <v>15579.3489744</v>
          </cell>
          <cell r="T19" t="str">
            <v>-</v>
          </cell>
        </row>
        <row r="19">
          <cell r="W19">
            <v>109822</v>
          </cell>
        </row>
        <row r="19">
          <cell r="Y19">
            <v>98092</v>
          </cell>
        </row>
        <row r="20">
          <cell r="C20">
            <v>23959791</v>
          </cell>
          <cell r="D20">
            <v>39705091</v>
          </cell>
        </row>
        <row r="20">
          <cell r="F20">
            <v>21292400</v>
          </cell>
        </row>
        <row r="20">
          <cell r="I20">
            <v>7453.215605</v>
          </cell>
          <cell r="J20">
            <v>12638.7740849</v>
          </cell>
        </row>
        <row r="20">
          <cell r="L20">
            <v>6866.4549553</v>
          </cell>
        </row>
        <row r="20">
          <cell r="O20">
            <v>334187563</v>
          </cell>
          <cell r="P20">
            <v>318009267</v>
          </cell>
        </row>
        <row r="20">
          <cell r="S20">
            <v>115676.5695326</v>
          </cell>
          <cell r="T20">
            <v>92868.5684073</v>
          </cell>
        </row>
        <row r="20">
          <cell r="W20">
            <v>2298789</v>
          </cell>
        </row>
        <row r="20">
          <cell r="Y20">
            <v>2505566</v>
          </cell>
        </row>
        <row r="21">
          <cell r="C21">
            <v>3569367</v>
          </cell>
          <cell r="D21">
            <v>4504748</v>
          </cell>
        </row>
        <row r="21">
          <cell r="F21">
            <v>2968580</v>
          </cell>
        </row>
        <row r="21">
          <cell r="I21">
            <v>20.4692061</v>
          </cell>
          <cell r="J21">
            <v>24.88912555</v>
          </cell>
        </row>
        <row r="21">
          <cell r="L21">
            <v>21.73676085</v>
          </cell>
        </row>
        <row r="21">
          <cell r="O21">
            <v>33917815</v>
          </cell>
          <cell r="P21">
            <v>27409487</v>
          </cell>
        </row>
        <row r="21">
          <cell r="S21">
            <v>250.2335419</v>
          </cell>
          <cell r="T21">
            <v>155.7232058</v>
          </cell>
        </row>
        <row r="21">
          <cell r="W21">
            <v>572492</v>
          </cell>
        </row>
        <row r="21">
          <cell r="Y21">
            <v>583963</v>
          </cell>
        </row>
        <row r="22">
          <cell r="C22">
            <v>23199736</v>
          </cell>
          <cell r="D22">
            <v>36056040</v>
          </cell>
        </row>
        <row r="22">
          <cell r="F22">
            <v>17532844</v>
          </cell>
        </row>
        <row r="22">
          <cell r="I22">
            <v>21750.9391404</v>
          </cell>
          <cell r="J22">
            <v>23652.7423766</v>
          </cell>
        </row>
        <row r="22">
          <cell r="L22">
            <v>16627.967892</v>
          </cell>
        </row>
        <row r="22">
          <cell r="O22">
            <v>206805097</v>
          </cell>
          <cell r="P22">
            <v>286729162</v>
          </cell>
        </row>
        <row r="22">
          <cell r="S22">
            <v>166110.5825238</v>
          </cell>
          <cell r="T22">
            <v>160131.704632</v>
          </cell>
        </row>
        <row r="22">
          <cell r="W22">
            <v>623430</v>
          </cell>
        </row>
        <row r="22">
          <cell r="Y22">
            <v>611187</v>
          </cell>
        </row>
        <row r="23">
          <cell r="C23">
            <v>2447899</v>
          </cell>
          <cell r="D23" t="str">
            <v>-</v>
          </cell>
        </row>
        <row r="23">
          <cell r="F23">
            <v>846822</v>
          </cell>
        </row>
        <row r="23">
          <cell r="I23">
            <v>34.68521975</v>
          </cell>
          <cell r="J23" t="str">
            <v>-</v>
          </cell>
        </row>
        <row r="23">
          <cell r="L23">
            <v>22.2887719</v>
          </cell>
        </row>
        <row r="23">
          <cell r="O23">
            <v>7422452</v>
          </cell>
          <cell r="P23" t="str">
            <v>-</v>
          </cell>
        </row>
        <row r="23">
          <cell r="S23">
            <v>114.95944985</v>
          </cell>
          <cell r="T23" t="str">
            <v>-</v>
          </cell>
        </row>
        <row r="23">
          <cell r="W23">
            <v>200874</v>
          </cell>
        </row>
        <row r="23">
          <cell r="Y23">
            <v>135089</v>
          </cell>
        </row>
        <row r="24">
          <cell r="C24">
            <v>4385853</v>
          </cell>
          <cell r="D24">
            <v>2769703</v>
          </cell>
        </row>
        <row r="24">
          <cell r="F24">
            <v>4584136</v>
          </cell>
        </row>
        <row r="24">
          <cell r="I24">
            <v>4265.4290294</v>
          </cell>
          <cell r="J24">
            <v>2017.5030246</v>
          </cell>
        </row>
        <row r="24">
          <cell r="L24">
            <v>5677.2923536</v>
          </cell>
        </row>
        <row r="24">
          <cell r="O24">
            <v>30186600</v>
          </cell>
          <cell r="P24">
            <v>45631440</v>
          </cell>
        </row>
        <row r="24">
          <cell r="S24">
            <v>29030.3742084</v>
          </cell>
          <cell r="T24">
            <v>31793.9779758</v>
          </cell>
        </row>
        <row r="24">
          <cell r="W24">
            <v>135580</v>
          </cell>
        </row>
        <row r="24">
          <cell r="Y24">
            <v>106663</v>
          </cell>
        </row>
        <row r="25">
          <cell r="C25">
            <v>213519</v>
          </cell>
          <cell r="D25">
            <v>159953</v>
          </cell>
        </row>
        <row r="25">
          <cell r="F25">
            <v>186984</v>
          </cell>
        </row>
        <row r="25">
          <cell r="I25">
            <v>2.84520224</v>
          </cell>
          <cell r="J25">
            <v>1.9662064</v>
          </cell>
        </row>
        <row r="25">
          <cell r="L25">
            <v>4.76014184</v>
          </cell>
        </row>
        <row r="25">
          <cell r="O25">
            <v>2379963</v>
          </cell>
          <cell r="P25">
            <v>1114608</v>
          </cell>
        </row>
        <row r="25">
          <cell r="S25">
            <v>31.83024488</v>
          </cell>
          <cell r="T25">
            <v>28.27151288</v>
          </cell>
        </row>
        <row r="25">
          <cell r="W25">
            <v>16530</v>
          </cell>
        </row>
        <row r="25">
          <cell r="Y25">
            <v>19749</v>
          </cell>
        </row>
        <row r="26">
          <cell r="C26">
            <v>22957725</v>
          </cell>
          <cell r="D26">
            <v>18264041</v>
          </cell>
        </row>
        <row r="26">
          <cell r="F26">
            <v>21798354</v>
          </cell>
        </row>
        <row r="26">
          <cell r="I26">
            <v>9699.93524135</v>
          </cell>
          <cell r="J26">
            <v>7569.1371403</v>
          </cell>
        </row>
        <row r="26">
          <cell r="L26">
            <v>10280.8986336</v>
          </cell>
        </row>
        <row r="26">
          <cell r="O26">
            <v>188039173</v>
          </cell>
          <cell r="P26">
            <v>154024807</v>
          </cell>
        </row>
        <row r="26">
          <cell r="S26">
            <v>81760.86941095</v>
          </cell>
          <cell r="T26">
            <v>56711.0355779</v>
          </cell>
        </row>
        <row r="26">
          <cell r="W26">
            <v>762536</v>
          </cell>
        </row>
        <row r="26">
          <cell r="Y26">
            <v>619030</v>
          </cell>
        </row>
        <row r="27">
          <cell r="C27">
            <v>384286</v>
          </cell>
          <cell r="D27">
            <v>501091</v>
          </cell>
        </row>
        <row r="27">
          <cell r="F27">
            <v>258392</v>
          </cell>
        </row>
        <row r="27">
          <cell r="I27">
            <v>1.8384966</v>
          </cell>
          <cell r="J27">
            <v>3.041540025</v>
          </cell>
        </row>
        <row r="27">
          <cell r="L27">
            <v>3.608064</v>
          </cell>
        </row>
        <row r="27">
          <cell r="O27">
            <v>4812427</v>
          </cell>
          <cell r="P27">
            <v>1211887</v>
          </cell>
        </row>
        <row r="27">
          <cell r="S27">
            <v>38.125342725</v>
          </cell>
          <cell r="T27">
            <v>7.2292562</v>
          </cell>
        </row>
        <row r="27">
          <cell r="W27">
            <v>46765</v>
          </cell>
        </row>
        <row r="27">
          <cell r="Y27">
            <v>38121</v>
          </cell>
        </row>
        <row r="28">
          <cell r="C28">
            <v>443539</v>
          </cell>
          <cell r="D28">
            <v>738572</v>
          </cell>
        </row>
        <row r="28">
          <cell r="F28">
            <v>305417</v>
          </cell>
        </row>
        <row r="28">
          <cell r="I28">
            <v>154.5701838</v>
          </cell>
          <cell r="J28">
            <v>265.0368794</v>
          </cell>
        </row>
        <row r="28">
          <cell r="L28">
            <v>105.0211324</v>
          </cell>
        </row>
        <row r="28">
          <cell r="O28">
            <v>4896508</v>
          </cell>
          <cell r="P28">
            <v>4127829</v>
          </cell>
        </row>
        <row r="28">
          <cell r="S28">
            <v>1753.7486349</v>
          </cell>
          <cell r="T28">
            <v>1444.027523</v>
          </cell>
        </row>
        <row r="28">
          <cell r="W28">
            <v>29007</v>
          </cell>
        </row>
        <row r="28">
          <cell r="Y28">
            <v>26148</v>
          </cell>
        </row>
        <row r="29">
          <cell r="C29">
            <v>27736393</v>
          </cell>
          <cell r="D29">
            <v>7207400</v>
          </cell>
        </row>
        <row r="29">
          <cell r="F29">
            <v>21475079</v>
          </cell>
        </row>
        <row r="29">
          <cell r="I29">
            <v>12018.74994595</v>
          </cell>
          <cell r="J29">
            <v>2602.03559975</v>
          </cell>
        </row>
        <row r="29">
          <cell r="L29">
            <v>11781.959758</v>
          </cell>
        </row>
        <row r="29">
          <cell r="O29">
            <v>150570322</v>
          </cell>
          <cell r="P29">
            <v>46541782</v>
          </cell>
        </row>
        <row r="29">
          <cell r="S29">
            <v>69141.5428672</v>
          </cell>
          <cell r="T29">
            <v>14830.57970875</v>
          </cell>
        </row>
        <row r="29">
          <cell r="W29">
            <v>666553</v>
          </cell>
        </row>
        <row r="29">
          <cell r="Y29">
            <v>554800</v>
          </cell>
        </row>
        <row r="30">
          <cell r="C30">
            <v>652317</v>
          </cell>
          <cell r="D30">
            <v>490463</v>
          </cell>
        </row>
        <row r="30">
          <cell r="F30">
            <v>342142</v>
          </cell>
        </row>
        <row r="30">
          <cell r="I30">
            <v>4.507623325</v>
          </cell>
          <cell r="J30">
            <v>3.7079834</v>
          </cell>
        </row>
        <row r="30">
          <cell r="L30">
            <v>7.233123775</v>
          </cell>
        </row>
        <row r="30">
          <cell r="O30">
            <v>3982815</v>
          </cell>
          <cell r="P30">
            <v>941765</v>
          </cell>
        </row>
        <row r="30">
          <cell r="S30">
            <v>42.6850498</v>
          </cell>
          <cell r="T30">
            <v>6.7476807</v>
          </cell>
        </row>
        <row r="30">
          <cell r="W30">
            <v>87136</v>
          </cell>
        </row>
        <row r="30">
          <cell r="Y30">
            <v>66295</v>
          </cell>
        </row>
        <row r="31">
          <cell r="C31">
            <v>21948433</v>
          </cell>
          <cell r="D31">
            <v>25182402</v>
          </cell>
        </row>
        <row r="31">
          <cell r="F31">
            <v>16343876</v>
          </cell>
        </row>
        <row r="31">
          <cell r="I31">
            <v>20583.924925</v>
          </cell>
          <cell r="J31">
            <v>18879.54873</v>
          </cell>
        </row>
        <row r="31">
          <cell r="L31">
            <v>15954.4475826</v>
          </cell>
        </row>
        <row r="31">
          <cell r="O31">
            <v>210498284</v>
          </cell>
          <cell r="P31">
            <v>152948129</v>
          </cell>
        </row>
        <row r="31">
          <cell r="S31">
            <v>184772.7925128</v>
          </cell>
          <cell r="T31">
            <v>98794.1450864</v>
          </cell>
        </row>
        <row r="31">
          <cell r="W31">
            <v>824454</v>
          </cell>
        </row>
        <row r="31">
          <cell r="Y31">
            <v>795849</v>
          </cell>
        </row>
        <row r="32">
          <cell r="D32">
            <v>248306366</v>
          </cell>
        </row>
        <row r="32">
          <cell r="F32">
            <v>189612676</v>
          </cell>
        </row>
        <row r="32">
          <cell r="J32">
            <v>138108.698964925</v>
          </cell>
        </row>
        <row r="32">
          <cell r="L32">
            <v>116223.04084589</v>
          </cell>
        </row>
        <row r="32">
          <cell r="O32">
            <v>2146230021</v>
          </cell>
          <cell r="P32">
            <v>1954956978</v>
          </cell>
        </row>
        <row r="32">
          <cell r="S32">
            <v>1292432.92779385</v>
          </cell>
          <cell r="T32">
            <v>936376.38432233</v>
          </cell>
        </row>
        <row r="32">
          <cell r="Y32">
            <v>10857418</v>
          </cell>
        </row>
      </sheetData>
      <sheetData sheetId="6">
        <row r="4">
          <cell r="C4">
            <v>1789752</v>
          </cell>
          <cell r="D4">
            <v>1545024</v>
          </cell>
        </row>
        <row r="4">
          <cell r="F4">
            <v>1043896</v>
          </cell>
        </row>
        <row r="4">
          <cell r="H4">
            <v>17881.3546315</v>
          </cell>
          <cell r="I4">
            <v>15083.841944</v>
          </cell>
        </row>
        <row r="4">
          <cell r="K4">
            <v>10344.148917</v>
          </cell>
        </row>
        <row r="4">
          <cell r="M4">
            <v>14864219</v>
          </cell>
          <cell r="N4">
            <v>14704257</v>
          </cell>
        </row>
        <row r="4">
          <cell r="P4">
            <v>146672.90537</v>
          </cell>
          <cell r="Q4">
            <v>146544.956604</v>
          </cell>
        </row>
        <row r="4">
          <cell r="S4">
            <v>162662</v>
          </cell>
          <cell r="T4">
            <v>165161</v>
          </cell>
        </row>
        <row r="5">
          <cell r="C5">
            <v>334615</v>
          </cell>
          <cell r="D5">
            <v>189095</v>
          </cell>
        </row>
        <row r="5">
          <cell r="F5">
            <v>194095</v>
          </cell>
        </row>
        <row r="5">
          <cell r="H5">
            <v>6745.1092</v>
          </cell>
          <cell r="I5">
            <v>3784.262392</v>
          </cell>
        </row>
        <row r="5">
          <cell r="K5">
            <v>3905.790657</v>
          </cell>
        </row>
        <row r="5">
          <cell r="M5">
            <v>2236225</v>
          </cell>
          <cell r="N5">
            <v>2169867</v>
          </cell>
        </row>
        <row r="5">
          <cell r="P5">
            <v>44948.489562</v>
          </cell>
          <cell r="Q5">
            <v>43795.425715</v>
          </cell>
        </row>
        <row r="5">
          <cell r="S5">
            <v>31801</v>
          </cell>
          <cell r="T5">
            <v>27488</v>
          </cell>
        </row>
        <row r="6">
          <cell r="C6">
            <v>715195</v>
          </cell>
          <cell r="D6">
            <v>611911</v>
          </cell>
        </row>
        <row r="6">
          <cell r="F6">
            <v>390870</v>
          </cell>
        </row>
        <row r="6">
          <cell r="H6">
            <v>7226.6171985</v>
          </cell>
          <cell r="I6">
            <v>6084.036237</v>
          </cell>
        </row>
        <row r="6">
          <cell r="K6">
            <v>3933.639695</v>
          </cell>
        </row>
        <row r="6">
          <cell r="M6">
            <v>5493448</v>
          </cell>
          <cell r="N6">
            <v>5302874</v>
          </cell>
        </row>
        <row r="6">
          <cell r="P6">
            <v>55087.366952</v>
          </cell>
          <cell r="Q6">
            <v>53652.660331</v>
          </cell>
        </row>
        <row r="6">
          <cell r="S6">
            <v>80792</v>
          </cell>
          <cell r="T6">
            <v>80515</v>
          </cell>
        </row>
        <row r="7">
          <cell r="C7">
            <v>1845312</v>
          </cell>
          <cell r="D7">
            <v>2389486</v>
          </cell>
        </row>
        <row r="7">
          <cell r="F7">
            <v>1545241</v>
          </cell>
        </row>
        <row r="7">
          <cell r="H7">
            <v>26919.816939</v>
          </cell>
          <cell r="I7">
            <v>35063.7699786</v>
          </cell>
        </row>
        <row r="7">
          <cell r="K7">
            <v>22763.6997312</v>
          </cell>
        </row>
        <row r="7">
          <cell r="M7">
            <v>27558572</v>
          </cell>
          <cell r="N7">
            <v>27487513</v>
          </cell>
        </row>
        <row r="7">
          <cell r="P7">
            <v>421005.8931006</v>
          </cell>
          <cell r="Q7">
            <v>356171.1758448</v>
          </cell>
        </row>
        <row r="7">
          <cell r="S7">
            <v>183134</v>
          </cell>
          <cell r="T7">
            <v>184052</v>
          </cell>
        </row>
        <row r="8">
          <cell r="C8">
            <v>2463526</v>
          </cell>
          <cell r="D8">
            <v>1911134</v>
          </cell>
        </row>
        <row r="8">
          <cell r="F8">
            <v>1667279</v>
          </cell>
        </row>
        <row r="8">
          <cell r="H8">
            <v>157.569369</v>
          </cell>
          <cell r="I8">
            <v>149.7426516</v>
          </cell>
        </row>
        <row r="8">
          <cell r="K8">
            <v>123.2584766</v>
          </cell>
        </row>
        <row r="8">
          <cell r="M8">
            <v>27440607</v>
          </cell>
          <cell r="N8">
            <v>14578048</v>
          </cell>
        </row>
        <row r="8">
          <cell r="P8">
            <v>2306.048864</v>
          </cell>
          <cell r="Q8">
            <v>1205.711015</v>
          </cell>
        </row>
        <row r="8">
          <cell r="S8">
            <v>166614</v>
          </cell>
          <cell r="T8">
            <v>158803</v>
          </cell>
        </row>
        <row r="9">
          <cell r="C9">
            <v>1172816</v>
          </cell>
          <cell r="D9">
            <v>986235</v>
          </cell>
        </row>
        <row r="9">
          <cell r="F9">
            <v>989137</v>
          </cell>
        </row>
        <row r="9">
          <cell r="H9">
            <v>11295.0329988</v>
          </cell>
          <cell r="I9">
            <v>10045.4478012</v>
          </cell>
        </row>
        <row r="9">
          <cell r="K9">
            <v>9713.2760172</v>
          </cell>
        </row>
        <row r="9">
          <cell r="M9">
            <v>13073641</v>
          </cell>
          <cell r="N9">
            <v>10648952</v>
          </cell>
        </row>
        <row r="9">
          <cell r="P9">
            <v>134076.0504744</v>
          </cell>
          <cell r="Q9">
            <v>98499.1444134</v>
          </cell>
        </row>
        <row r="9">
          <cell r="S9">
            <v>100025</v>
          </cell>
          <cell r="T9">
            <v>100004</v>
          </cell>
        </row>
        <row r="10">
          <cell r="C10">
            <v>1649753</v>
          </cell>
          <cell r="D10">
            <v>2531773</v>
          </cell>
        </row>
        <row r="10">
          <cell r="F10">
            <v>1446008</v>
          </cell>
        </row>
        <row r="10">
          <cell r="H10">
            <v>23263.3901448</v>
          </cell>
          <cell r="I10">
            <v>31694.2084028</v>
          </cell>
        </row>
        <row r="10">
          <cell r="K10">
            <v>20142.3053344</v>
          </cell>
        </row>
        <row r="10">
          <cell r="M10">
            <v>20943307</v>
          </cell>
          <cell r="N10">
            <v>30258067</v>
          </cell>
        </row>
        <row r="10">
          <cell r="P10">
            <v>279021.8405436</v>
          </cell>
          <cell r="Q10">
            <v>354028.0030072</v>
          </cell>
        </row>
        <row r="10">
          <cell r="S10">
            <v>273435</v>
          </cell>
          <cell r="T10">
            <v>267423</v>
          </cell>
        </row>
        <row r="11">
          <cell r="D11">
            <v>10164658</v>
          </cell>
        </row>
        <row r="11">
          <cell r="F11">
            <v>7276526</v>
          </cell>
        </row>
        <row r="11">
          <cell r="I11">
            <v>101905.3094072</v>
          </cell>
        </row>
        <row r="11">
          <cell r="K11">
            <v>70926.1188284</v>
          </cell>
        </row>
        <row r="11">
          <cell r="M11">
            <v>111610019</v>
          </cell>
          <cell r="N11">
            <v>105149578</v>
          </cell>
        </row>
        <row r="11">
          <cell r="P11">
            <v>1083118.5948666</v>
          </cell>
          <cell r="Q11">
            <v>1053897.0769304</v>
          </cell>
        </row>
        <row r="11">
          <cell r="T11">
            <v>983446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workbookViewId="0">
      <selection activeCell="H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5199995</v>
      </c>
      <c r="D3" s="10">
        <v>2257645</v>
      </c>
      <c r="E3" s="11">
        <v>1.3032828456201</v>
      </c>
      <c r="F3" s="10">
        <v>7094378</v>
      </c>
      <c r="G3" s="11">
        <v>-0.267025946460705</v>
      </c>
      <c r="H3" s="11">
        <v>0.00856370497260324</v>
      </c>
      <c r="I3" s="37">
        <v>15299.11208</v>
      </c>
      <c r="J3" s="37">
        <v>5523.830016</v>
      </c>
      <c r="K3" s="11">
        <v>1.76965656721613</v>
      </c>
      <c r="L3" s="37">
        <v>20534.477009</v>
      </c>
      <c r="M3" s="11">
        <v>-0.254954870616155</v>
      </c>
      <c r="N3" s="11">
        <v>0.033090317921577</v>
      </c>
      <c r="O3" s="10">
        <v>5199995</v>
      </c>
      <c r="P3" s="10">
        <v>2257645</v>
      </c>
      <c r="Q3" s="11">
        <v>1.3032828456201</v>
      </c>
      <c r="R3" s="11">
        <v>0.00856370497260324</v>
      </c>
      <c r="S3" s="37">
        <v>15299.11208</v>
      </c>
      <c r="T3" s="37">
        <v>5523.830016</v>
      </c>
      <c r="U3" s="11">
        <v>1.76965656721613</v>
      </c>
      <c r="V3" s="11">
        <v>0.0330903175637232</v>
      </c>
      <c r="W3" s="41">
        <v>281872</v>
      </c>
      <c r="X3" s="11">
        <v>0.0105400685789499</v>
      </c>
      <c r="Y3" s="41">
        <v>314841</v>
      </c>
      <c r="Z3" s="46">
        <v>-0.104716348887216</v>
      </c>
    </row>
    <row r="4" spans="1:26">
      <c r="A4" s="8"/>
      <c r="B4" s="9" t="s">
        <v>26</v>
      </c>
      <c r="C4" s="10">
        <v>485955</v>
      </c>
      <c r="D4" s="10">
        <v>295776</v>
      </c>
      <c r="E4" s="11">
        <v>0.642983203505355</v>
      </c>
      <c r="F4" s="10">
        <v>486593</v>
      </c>
      <c r="G4" s="11">
        <v>-0.00131115737382165</v>
      </c>
      <c r="H4" s="11">
        <v>0.000800303702207677</v>
      </c>
      <c r="I4" s="37">
        <v>14.2285789</v>
      </c>
      <c r="J4" s="37">
        <v>7.05035845</v>
      </c>
      <c r="K4" s="11">
        <v>1.01813553181824</v>
      </c>
      <c r="L4" s="37">
        <v>15.9953627</v>
      </c>
      <c r="M4" s="11">
        <v>-0.110456001100869</v>
      </c>
      <c r="N4" s="11">
        <v>3.07748709148121e-5</v>
      </c>
      <c r="O4" s="10">
        <v>485955</v>
      </c>
      <c r="P4" s="10">
        <v>295776</v>
      </c>
      <c r="Q4" s="11">
        <v>0.642983203505355</v>
      </c>
      <c r="R4" s="11">
        <v>0.000800303702207677</v>
      </c>
      <c r="S4" s="37">
        <v>14.2285789</v>
      </c>
      <c r="T4" s="37">
        <v>7.05035845</v>
      </c>
      <c r="U4" s="11">
        <v>1.01813553181824</v>
      </c>
      <c r="V4" s="11">
        <v>3.07748705819986e-5</v>
      </c>
      <c r="W4" s="41">
        <v>33455</v>
      </c>
      <c r="X4" s="11">
        <v>0.0012509862430776</v>
      </c>
      <c r="Y4" s="41">
        <v>26090</v>
      </c>
      <c r="Z4" s="46">
        <v>0.282292065925642</v>
      </c>
    </row>
    <row r="5" spans="1:26">
      <c r="A5" s="8"/>
      <c r="B5" s="9" t="s">
        <v>27</v>
      </c>
      <c r="C5" s="10">
        <v>6007639</v>
      </c>
      <c r="D5" s="10">
        <v>2101528</v>
      </c>
      <c r="E5" s="11">
        <v>1.85870043130522</v>
      </c>
      <c r="F5" s="10">
        <v>7818385</v>
      </c>
      <c r="G5" s="11">
        <v>-0.231601027577946</v>
      </c>
      <c r="H5" s="11">
        <v>0.00989378797054712</v>
      </c>
      <c r="I5" s="37">
        <v>4508.428071</v>
      </c>
      <c r="J5" s="37">
        <v>1480.789306</v>
      </c>
      <c r="K5" s="11">
        <v>2.04461144656592</v>
      </c>
      <c r="L5" s="37">
        <v>6294.797229</v>
      </c>
      <c r="M5" s="11">
        <v>-0.283785020075029</v>
      </c>
      <c r="N5" s="11">
        <v>0.00975124029524412</v>
      </c>
      <c r="O5" s="10">
        <v>6007639</v>
      </c>
      <c r="P5" s="10">
        <v>2101528</v>
      </c>
      <c r="Q5" s="11">
        <v>1.85870043130522</v>
      </c>
      <c r="R5" s="11">
        <v>0.00989378797054712</v>
      </c>
      <c r="S5" s="37">
        <v>4508.428071</v>
      </c>
      <c r="T5" s="37">
        <v>1480.789306</v>
      </c>
      <c r="U5" s="11">
        <v>2.04461144656592</v>
      </c>
      <c r="V5" s="11">
        <v>0.00975124018978975</v>
      </c>
      <c r="W5" s="41">
        <v>383246</v>
      </c>
      <c r="X5" s="11">
        <v>0.0143307569485733</v>
      </c>
      <c r="Y5" s="41">
        <v>321761</v>
      </c>
      <c r="Z5" s="46">
        <v>0.191089038137002</v>
      </c>
    </row>
    <row r="6" spans="1:26">
      <c r="A6" s="8"/>
      <c r="B6" s="9" t="s">
        <v>28</v>
      </c>
      <c r="C6" s="10">
        <v>319716</v>
      </c>
      <c r="D6" s="10">
        <v>0</v>
      </c>
      <c r="E6" s="11" t="s">
        <v>29</v>
      </c>
      <c r="F6" s="10">
        <v>338466</v>
      </c>
      <c r="G6" s="11">
        <v>-0.0553969970395845</v>
      </c>
      <c r="H6" s="11">
        <v>0.000526530025321335</v>
      </c>
      <c r="I6" s="37">
        <v>2.1830434</v>
      </c>
      <c r="J6" s="37">
        <v>0</v>
      </c>
      <c r="K6" s="11" t="s">
        <v>29</v>
      </c>
      <c r="L6" s="37">
        <v>3.0711374</v>
      </c>
      <c r="M6" s="11">
        <v>-0.289174297444328</v>
      </c>
      <c r="N6" s="11">
        <v>4.72168579227771e-6</v>
      </c>
      <c r="O6" s="10">
        <v>319716</v>
      </c>
      <c r="P6" s="10">
        <v>0</v>
      </c>
      <c r="Q6" s="11" t="s">
        <v>29</v>
      </c>
      <c r="R6" s="11">
        <v>0.000526530025321335</v>
      </c>
      <c r="S6" s="37">
        <v>2.1830434</v>
      </c>
      <c r="T6" s="37">
        <v>0</v>
      </c>
      <c r="U6" s="11" t="s">
        <v>29</v>
      </c>
      <c r="V6" s="11">
        <v>4.72168574121525e-6</v>
      </c>
      <c r="W6" s="41">
        <v>17191</v>
      </c>
      <c r="X6" s="11">
        <v>0.000642824824532867</v>
      </c>
      <c r="Y6" s="41">
        <v>14359</v>
      </c>
      <c r="Z6" s="46">
        <v>0.197228219235323</v>
      </c>
    </row>
    <row r="7" spans="1:26">
      <c r="A7" s="8"/>
      <c r="B7" s="9" t="s">
        <v>30</v>
      </c>
      <c r="C7" s="10">
        <v>4595265</v>
      </c>
      <c r="D7" s="10">
        <v>3280646</v>
      </c>
      <c r="E7" s="11">
        <v>0.400719553405031</v>
      </c>
      <c r="F7" s="10">
        <v>6211023</v>
      </c>
      <c r="G7" s="11">
        <v>-0.260143618853126</v>
      </c>
      <c r="H7" s="11">
        <v>0.00756779453267352</v>
      </c>
      <c r="I7" s="37">
        <v>4715.31640175</v>
      </c>
      <c r="J7" s="37">
        <v>2986.30626825</v>
      </c>
      <c r="K7" s="11">
        <v>0.578979507856445</v>
      </c>
      <c r="L7" s="37">
        <v>6647.940716</v>
      </c>
      <c r="M7" s="11">
        <v>-0.290710220925803</v>
      </c>
      <c r="N7" s="11">
        <v>0.0101987172862606</v>
      </c>
      <c r="O7" s="10">
        <v>4595265</v>
      </c>
      <c r="P7" s="10">
        <v>3280646</v>
      </c>
      <c r="Q7" s="11">
        <v>0.400719553405031</v>
      </c>
      <c r="R7" s="11">
        <v>0.00756779453267352</v>
      </c>
      <c r="S7" s="37">
        <v>4715.31640175</v>
      </c>
      <c r="T7" s="37">
        <v>2986.30626825</v>
      </c>
      <c r="U7" s="11">
        <v>0.578979507856445</v>
      </c>
      <c r="V7" s="11">
        <v>0.010198717175967</v>
      </c>
      <c r="W7" s="41">
        <v>181976</v>
      </c>
      <c r="X7" s="11">
        <v>0.00680464721477476</v>
      </c>
      <c r="Y7" s="41">
        <v>184762</v>
      </c>
      <c r="Z7" s="46">
        <v>-0.0150788582067741</v>
      </c>
    </row>
    <row r="8" spans="1:26">
      <c r="A8" s="8"/>
      <c r="B8" s="9" t="s">
        <v>31</v>
      </c>
      <c r="C8" s="10">
        <v>289974</v>
      </c>
      <c r="D8" s="10">
        <v>0</v>
      </c>
      <c r="E8" s="11" t="s">
        <v>29</v>
      </c>
      <c r="F8" s="10">
        <v>381643</v>
      </c>
      <c r="G8" s="11">
        <v>-0.240195680256156</v>
      </c>
      <c r="H8" s="11">
        <v>0.000477548879513471</v>
      </c>
      <c r="I8" s="37">
        <v>2.9070546</v>
      </c>
      <c r="J8" s="37">
        <v>0</v>
      </c>
      <c r="K8" s="11" t="s">
        <v>29</v>
      </c>
      <c r="L8" s="37">
        <v>4.22834885</v>
      </c>
      <c r="M8" s="11">
        <v>-0.31248468299866</v>
      </c>
      <c r="N8" s="11">
        <v>6.28764338913078e-6</v>
      </c>
      <c r="O8" s="10">
        <v>289974</v>
      </c>
      <c r="P8" s="10">
        <v>0</v>
      </c>
      <c r="Q8" s="11" t="s">
        <v>29</v>
      </c>
      <c r="R8" s="11">
        <v>0.000477548879513471</v>
      </c>
      <c r="S8" s="37">
        <v>2.9070546</v>
      </c>
      <c r="T8" s="37">
        <v>0</v>
      </c>
      <c r="U8" s="11" t="s">
        <v>29</v>
      </c>
      <c r="V8" s="11">
        <v>6.28764332113333e-6</v>
      </c>
      <c r="W8" s="41">
        <v>10970</v>
      </c>
      <c r="X8" s="11">
        <v>0.000410202334077456</v>
      </c>
      <c r="Y8" s="41">
        <v>10997</v>
      </c>
      <c r="Z8" s="46">
        <v>-0.00245521505865236</v>
      </c>
    </row>
    <row r="9" spans="1:26">
      <c r="A9" s="8"/>
      <c r="B9" s="9" t="s">
        <v>32</v>
      </c>
      <c r="C9" s="10">
        <v>1757012</v>
      </c>
      <c r="D9" s="10">
        <v>617794</v>
      </c>
      <c r="E9" s="11">
        <v>1.84400949183708</v>
      </c>
      <c r="F9" s="10">
        <v>1954653</v>
      </c>
      <c r="G9" s="11">
        <v>-0.101113087591506</v>
      </c>
      <c r="H9" s="11">
        <v>0.00289356670560713</v>
      </c>
      <c r="I9" s="37">
        <v>1323.0840595</v>
      </c>
      <c r="J9" s="37">
        <v>464.46594025</v>
      </c>
      <c r="K9" s="11">
        <v>1.84861374073597</v>
      </c>
      <c r="L9" s="37">
        <v>1449.78755975</v>
      </c>
      <c r="M9" s="11">
        <v>-0.0873945285279235</v>
      </c>
      <c r="N9" s="11">
        <v>0.00286168713170351</v>
      </c>
      <c r="O9" s="10">
        <v>1757012</v>
      </c>
      <c r="P9" s="10">
        <v>617794</v>
      </c>
      <c r="Q9" s="11">
        <v>1.84400949183708</v>
      </c>
      <c r="R9" s="11">
        <v>0.00289356670560713</v>
      </c>
      <c r="S9" s="37">
        <v>1323.0840595</v>
      </c>
      <c r="T9" s="37">
        <v>464.46594025</v>
      </c>
      <c r="U9" s="11">
        <v>1.84861374073597</v>
      </c>
      <c r="V9" s="11">
        <v>0.00286168710075592</v>
      </c>
      <c r="W9" s="41">
        <v>69202</v>
      </c>
      <c r="X9" s="11">
        <v>0.00258767747701259</v>
      </c>
      <c r="Y9" s="41">
        <v>65445</v>
      </c>
      <c r="Z9" s="46">
        <v>0.0574069829627932</v>
      </c>
    </row>
    <row r="10" spans="1:26">
      <c r="A10" s="8"/>
      <c r="B10" s="9" t="s">
        <v>33</v>
      </c>
      <c r="C10" s="10">
        <v>2271009</v>
      </c>
      <c r="D10" s="10">
        <v>757226</v>
      </c>
      <c r="E10" s="11">
        <v>1.99911651211131</v>
      </c>
      <c r="F10" s="10">
        <v>1441345</v>
      </c>
      <c r="G10" s="11">
        <v>0.575617912435954</v>
      </c>
      <c r="H10" s="11">
        <v>0.00374005187815117</v>
      </c>
      <c r="I10" s="37">
        <v>3704.4333134</v>
      </c>
      <c r="J10" s="37">
        <v>1041.2735625</v>
      </c>
      <c r="K10" s="11">
        <v>2.55759854740382</v>
      </c>
      <c r="L10" s="37">
        <v>2181.8815289</v>
      </c>
      <c r="M10" s="11">
        <v>0.697815974118264</v>
      </c>
      <c r="N10" s="11">
        <v>0.00801228694964151</v>
      </c>
      <c r="O10" s="10">
        <v>2271009</v>
      </c>
      <c r="P10" s="10">
        <v>757226</v>
      </c>
      <c r="Q10" s="11">
        <v>1.99911651211131</v>
      </c>
      <c r="R10" s="11">
        <v>0.00374005187815117</v>
      </c>
      <c r="S10" s="37">
        <v>3704.4333134</v>
      </c>
      <c r="T10" s="37">
        <v>1041.2735625</v>
      </c>
      <c r="U10" s="11">
        <v>2.55759854740382</v>
      </c>
      <c r="V10" s="11">
        <v>0.00801228686299298</v>
      </c>
      <c r="W10" s="41">
        <v>80686</v>
      </c>
      <c r="X10" s="11">
        <v>0.00301709986575876</v>
      </c>
      <c r="Y10" s="41">
        <v>52508</v>
      </c>
      <c r="Z10" s="46">
        <v>0.536642035499353</v>
      </c>
    </row>
    <row r="11" spans="1:26">
      <c r="A11" s="8"/>
      <c r="B11" s="9" t="s">
        <v>34</v>
      </c>
      <c r="C11" s="10">
        <v>19518464</v>
      </c>
      <c r="D11" s="10">
        <v>13002453</v>
      </c>
      <c r="E11" s="11">
        <v>0.501137054677298</v>
      </c>
      <c r="F11" s="10">
        <v>22746699</v>
      </c>
      <c r="G11" s="11">
        <v>-0.141921032146247</v>
      </c>
      <c r="H11" s="11">
        <v>0.0321443322953921</v>
      </c>
      <c r="I11" s="37">
        <v>25776.4616273</v>
      </c>
      <c r="J11" s="37">
        <v>14253.8966659</v>
      </c>
      <c r="K11" s="11">
        <v>0.808379998219417</v>
      </c>
      <c r="L11" s="37">
        <v>28622.1170266</v>
      </c>
      <c r="M11" s="11">
        <v>-0.0994215555982595</v>
      </c>
      <c r="N11" s="11">
        <v>0.0557516871358646</v>
      </c>
      <c r="O11" s="10">
        <v>19518464</v>
      </c>
      <c r="P11" s="10">
        <v>13002453</v>
      </c>
      <c r="Q11" s="11">
        <v>0.501137054677298</v>
      </c>
      <c r="R11" s="11">
        <v>0.0321443322953921</v>
      </c>
      <c r="S11" s="37">
        <v>25776.4616273</v>
      </c>
      <c r="T11" s="37">
        <v>14253.8966659</v>
      </c>
      <c r="U11" s="11">
        <v>0.808379998219417</v>
      </c>
      <c r="V11" s="11">
        <v>0.0557516865329404</v>
      </c>
      <c r="W11" s="41">
        <v>267093</v>
      </c>
      <c r="X11" s="11">
        <v>0.00998743591757065</v>
      </c>
      <c r="Y11" s="41">
        <v>311876</v>
      </c>
      <c r="Z11" s="46">
        <v>-0.143592325154869</v>
      </c>
    </row>
    <row r="12" spans="1:26">
      <c r="A12" s="8"/>
      <c r="B12" s="9" t="s">
        <v>35</v>
      </c>
      <c r="C12" s="10">
        <v>3972973</v>
      </c>
      <c r="D12" s="10">
        <v>3573661</v>
      </c>
      <c r="E12" s="11">
        <v>0.111737515114053</v>
      </c>
      <c r="F12" s="10">
        <v>4651030</v>
      </c>
      <c r="G12" s="11">
        <v>-0.145786417202211</v>
      </c>
      <c r="H12" s="11">
        <v>0.00654296179825527</v>
      </c>
      <c r="I12" s="37">
        <v>15557.3616692</v>
      </c>
      <c r="J12" s="37">
        <v>12550.0162686</v>
      </c>
      <c r="K12" s="11">
        <v>0.239628804954169</v>
      </c>
      <c r="L12" s="37">
        <v>18109.2594688</v>
      </c>
      <c r="M12" s="11">
        <v>-0.140916739527456</v>
      </c>
      <c r="N12" s="11">
        <v>0.0336488837367079</v>
      </c>
      <c r="O12" s="10">
        <v>3972973</v>
      </c>
      <c r="P12" s="10">
        <v>3573661</v>
      </c>
      <c r="Q12" s="11">
        <v>0.111737515114053</v>
      </c>
      <c r="R12" s="11">
        <v>0.00654296179825527</v>
      </c>
      <c r="S12" s="37">
        <v>15557.3616692</v>
      </c>
      <c r="T12" s="37">
        <v>12550.0162686</v>
      </c>
      <c r="U12" s="11">
        <v>0.239628804954169</v>
      </c>
      <c r="V12" s="11">
        <v>0.0336488833728135</v>
      </c>
      <c r="W12" s="41">
        <v>197642</v>
      </c>
      <c r="X12" s="11">
        <v>0.00739044755804344</v>
      </c>
      <c r="Y12" s="41">
        <v>187949</v>
      </c>
      <c r="Z12" s="46">
        <v>0.051572501050817</v>
      </c>
    </row>
    <row r="13" spans="1:26">
      <c r="A13" s="8"/>
      <c r="B13" s="9" t="s">
        <v>36</v>
      </c>
      <c r="C13" s="10">
        <v>309948</v>
      </c>
      <c r="D13" s="10">
        <v>105387</v>
      </c>
      <c r="E13" s="11">
        <v>1.94104585954624</v>
      </c>
      <c r="F13" s="10">
        <v>271634</v>
      </c>
      <c r="G13" s="11">
        <v>0.14105008945861</v>
      </c>
      <c r="H13" s="11">
        <v>0.000510443419435678</v>
      </c>
      <c r="I13" s="37">
        <v>14.9767708</v>
      </c>
      <c r="J13" s="37">
        <v>9.4528188</v>
      </c>
      <c r="K13" s="11">
        <v>0.584370875701119</v>
      </c>
      <c r="L13" s="37">
        <v>14.4763104</v>
      </c>
      <c r="M13" s="11">
        <v>0.0345709912382095</v>
      </c>
      <c r="N13" s="11">
        <v>3.23931287397034e-5</v>
      </c>
      <c r="O13" s="10">
        <v>309948</v>
      </c>
      <c r="P13" s="10">
        <v>105387</v>
      </c>
      <c r="Q13" s="11">
        <v>1.94104585954624</v>
      </c>
      <c r="R13" s="11">
        <v>0.000510443419435678</v>
      </c>
      <c r="S13" s="37">
        <v>14.9767708</v>
      </c>
      <c r="T13" s="37">
        <v>9.4528188</v>
      </c>
      <c r="U13" s="11">
        <v>0.584370875701119</v>
      </c>
      <c r="V13" s="11">
        <v>3.23931283893893e-5</v>
      </c>
      <c r="W13" s="41">
        <v>21797</v>
      </c>
      <c r="X13" s="11">
        <v>0.000815057454501943</v>
      </c>
      <c r="Y13" s="41">
        <v>40054</v>
      </c>
      <c r="Z13" s="46">
        <v>-0.4558096569631</v>
      </c>
    </row>
    <row r="14" spans="1:26">
      <c r="A14" s="8"/>
      <c r="B14" s="9" t="s">
        <v>37</v>
      </c>
      <c r="C14" s="10">
        <v>31715280</v>
      </c>
      <c r="D14" s="10">
        <v>13278829</v>
      </c>
      <c r="E14" s="11">
        <v>1.38840939965414</v>
      </c>
      <c r="F14" s="10">
        <v>40898002</v>
      </c>
      <c r="G14" s="11">
        <v>-0.224527398673412</v>
      </c>
      <c r="H14" s="11">
        <v>0.0522308773457482</v>
      </c>
      <c r="I14" s="37">
        <v>25593.87806385</v>
      </c>
      <c r="J14" s="37">
        <v>8729.28728865</v>
      </c>
      <c r="K14" s="11">
        <v>1.93195506317311</v>
      </c>
      <c r="L14" s="37">
        <v>32406.9063135</v>
      </c>
      <c r="M14" s="11">
        <v>-0.210233836693379</v>
      </c>
      <c r="N14" s="11">
        <v>0.0553567787169824</v>
      </c>
      <c r="O14" s="10">
        <v>31715280</v>
      </c>
      <c r="P14" s="10">
        <v>13278829</v>
      </c>
      <c r="Q14" s="11">
        <v>1.38840939965414</v>
      </c>
      <c r="R14" s="11">
        <v>0.0522308773457482</v>
      </c>
      <c r="S14" s="37">
        <v>25593.87806385</v>
      </c>
      <c r="T14" s="37">
        <v>8729.28728865</v>
      </c>
      <c r="U14" s="11">
        <v>1.93195506317311</v>
      </c>
      <c r="V14" s="11">
        <v>0.0553567781183289</v>
      </c>
      <c r="W14" s="41">
        <v>669762</v>
      </c>
      <c r="X14" s="11">
        <v>0.0250444790953861</v>
      </c>
      <c r="Y14" s="41">
        <v>722744</v>
      </c>
      <c r="Z14" s="46">
        <v>-0.0733067310140243</v>
      </c>
    </row>
    <row r="15" spans="1:26">
      <c r="A15" s="8"/>
      <c r="B15" s="9" t="s">
        <v>38</v>
      </c>
      <c r="C15" s="10">
        <v>11382384</v>
      </c>
      <c r="D15" s="10">
        <v>3711475</v>
      </c>
      <c r="E15" s="11">
        <v>2.06680874854337</v>
      </c>
      <c r="F15" s="10">
        <v>14608187</v>
      </c>
      <c r="G15" s="11">
        <v>-0.220821584499158</v>
      </c>
      <c r="H15" s="11">
        <v>0.0187452831129414</v>
      </c>
      <c r="I15" s="37">
        <v>16461.6777395</v>
      </c>
      <c r="J15" s="37">
        <v>4822.863133</v>
      </c>
      <c r="K15" s="11">
        <v>2.41325832509375</v>
      </c>
      <c r="L15" s="37">
        <v>21301.778659</v>
      </c>
      <c r="M15" s="11">
        <v>-0.227215811270063</v>
      </c>
      <c r="N15" s="11">
        <v>0.0356048211866294</v>
      </c>
      <c r="O15" s="10">
        <v>11382384</v>
      </c>
      <c r="P15" s="10">
        <v>3711475</v>
      </c>
      <c r="Q15" s="11">
        <v>2.06680874854337</v>
      </c>
      <c r="R15" s="11">
        <v>0.0187452831129414</v>
      </c>
      <c r="S15" s="37">
        <v>16461.6777395</v>
      </c>
      <c r="T15" s="37">
        <v>4822.863133</v>
      </c>
      <c r="U15" s="11">
        <v>2.41325832509375</v>
      </c>
      <c r="V15" s="11">
        <v>0.0356048208015826</v>
      </c>
      <c r="W15" s="41">
        <v>273899</v>
      </c>
      <c r="X15" s="11">
        <v>0.01024193337297</v>
      </c>
      <c r="Y15" s="41">
        <v>280142</v>
      </c>
      <c r="Z15" s="46">
        <v>-0.022285126828537</v>
      </c>
    </row>
    <row r="16" spans="1:26">
      <c r="A16" s="8"/>
      <c r="B16" s="9" t="s">
        <v>39</v>
      </c>
      <c r="C16" s="10">
        <v>316718</v>
      </c>
      <c r="D16" s="10">
        <v>61591</v>
      </c>
      <c r="E16" s="11">
        <v>4.14227728077154</v>
      </c>
      <c r="F16" s="10">
        <v>492116</v>
      </c>
      <c r="G16" s="11">
        <v>-0.356415966967138</v>
      </c>
      <c r="H16" s="11">
        <v>0.000521592715283948</v>
      </c>
      <c r="I16" s="37">
        <v>17.8405207</v>
      </c>
      <c r="J16" s="37">
        <v>1.7911023</v>
      </c>
      <c r="K16" s="11">
        <v>8.96063748005907</v>
      </c>
      <c r="L16" s="37">
        <v>18.2398867</v>
      </c>
      <c r="M16" s="11">
        <v>-0.0218952017942085</v>
      </c>
      <c r="N16" s="11">
        <v>3.85871087656922e-5</v>
      </c>
      <c r="O16" s="10">
        <v>316718</v>
      </c>
      <c r="P16" s="10">
        <v>61591</v>
      </c>
      <c r="Q16" s="11">
        <v>4.14227728077154</v>
      </c>
      <c r="R16" s="11">
        <v>0.000521592715283948</v>
      </c>
      <c r="S16" s="37">
        <v>17.8405207</v>
      </c>
      <c r="T16" s="37">
        <v>1.7911023</v>
      </c>
      <c r="U16" s="11">
        <v>8.96063748005907</v>
      </c>
      <c r="V16" s="11">
        <v>3.85871083483936e-5</v>
      </c>
      <c r="W16" s="41">
        <v>48501</v>
      </c>
      <c r="X16" s="11">
        <v>0.00181360286281592</v>
      </c>
      <c r="Y16" s="41">
        <v>39236</v>
      </c>
      <c r="Z16" s="46">
        <v>0.236135181975737</v>
      </c>
    </row>
    <row r="17" spans="1:26">
      <c r="A17" s="8"/>
      <c r="B17" s="9" t="s">
        <v>40</v>
      </c>
      <c r="C17" s="10">
        <v>12599875</v>
      </c>
      <c r="D17" s="10">
        <v>1572517</v>
      </c>
      <c r="E17" s="11">
        <v>7.01255248750888</v>
      </c>
      <c r="F17" s="10">
        <v>6062237</v>
      </c>
      <c r="G17" s="11">
        <v>1.07842006176928</v>
      </c>
      <c r="H17" s="11">
        <v>0.0207503299891018</v>
      </c>
      <c r="I17" s="37">
        <v>7897.7943368</v>
      </c>
      <c r="J17" s="37">
        <v>730.9987794</v>
      </c>
      <c r="K17" s="11">
        <v>9.80411426033087</v>
      </c>
      <c r="L17" s="37">
        <v>3215.6787508</v>
      </c>
      <c r="M17" s="11">
        <v>1.45602715595741</v>
      </c>
      <c r="N17" s="11">
        <v>0.0170820714377002</v>
      </c>
      <c r="O17" s="10">
        <v>12599875</v>
      </c>
      <c r="P17" s="10">
        <v>1572517</v>
      </c>
      <c r="Q17" s="11">
        <v>7.01255248750888</v>
      </c>
      <c r="R17" s="11">
        <v>0.0207503299891018</v>
      </c>
      <c r="S17" s="37">
        <v>7897.7943368</v>
      </c>
      <c r="T17" s="37">
        <v>730.9987794</v>
      </c>
      <c r="U17" s="11">
        <v>9.80411426033087</v>
      </c>
      <c r="V17" s="11">
        <v>0.0170820712529669</v>
      </c>
      <c r="W17" s="41">
        <v>430813</v>
      </c>
      <c r="X17" s="11">
        <v>0.0161094346536838</v>
      </c>
      <c r="Y17" s="41">
        <v>288927</v>
      </c>
      <c r="Z17" s="46">
        <v>0.491079061493041</v>
      </c>
    </row>
    <row r="18" spans="1:26">
      <c r="A18" s="8"/>
      <c r="B18" s="9" t="s">
        <v>41</v>
      </c>
      <c r="C18" s="10">
        <v>31063293</v>
      </c>
      <c r="D18" s="10">
        <v>24636354</v>
      </c>
      <c r="E18" s="11">
        <v>0.260872164769186</v>
      </c>
      <c r="F18" s="10">
        <v>38303663</v>
      </c>
      <c r="G18" s="11">
        <v>-0.189025524791193</v>
      </c>
      <c r="H18" s="11">
        <v>0.0511571408683146</v>
      </c>
      <c r="I18" s="37">
        <v>6722.2901927</v>
      </c>
      <c r="J18" s="37">
        <v>5783.7687631</v>
      </c>
      <c r="K18" s="11">
        <v>0.162268145225254</v>
      </c>
      <c r="L18" s="37">
        <v>7859.8995155</v>
      </c>
      <c r="M18" s="11">
        <v>-0.144735860879213</v>
      </c>
      <c r="N18" s="11">
        <v>0.0145395836355976</v>
      </c>
      <c r="O18" s="10">
        <v>31063293</v>
      </c>
      <c r="P18" s="10">
        <v>24636354</v>
      </c>
      <c r="Q18" s="11">
        <v>0.260872164769186</v>
      </c>
      <c r="R18" s="11">
        <v>0.0511571408683146</v>
      </c>
      <c r="S18" s="37">
        <v>6722.2901927</v>
      </c>
      <c r="T18" s="37">
        <v>5783.7687631</v>
      </c>
      <c r="U18" s="11">
        <v>0.162268145225254</v>
      </c>
      <c r="V18" s="11">
        <v>0.0145395834783599</v>
      </c>
      <c r="W18" s="41">
        <v>448837</v>
      </c>
      <c r="X18" s="11">
        <v>0.0167834079325728</v>
      </c>
      <c r="Y18" s="41">
        <v>441258</v>
      </c>
      <c r="Z18" s="46">
        <v>0.0171758925617213</v>
      </c>
    </row>
    <row r="19" spans="1:26">
      <c r="A19" s="8"/>
      <c r="B19" s="9" t="s">
        <v>42</v>
      </c>
      <c r="C19" s="10">
        <v>13212527</v>
      </c>
      <c r="D19" s="10">
        <v>4426147</v>
      </c>
      <c r="E19" s="11">
        <v>1.98510804092137</v>
      </c>
      <c r="F19" s="10">
        <v>20836878</v>
      </c>
      <c r="G19" s="11">
        <v>-0.365906591188949</v>
      </c>
      <c r="H19" s="11">
        <v>0.0217592869167287</v>
      </c>
      <c r="I19" s="37">
        <v>3534.1464418</v>
      </c>
      <c r="J19" s="37">
        <v>1437.6515476</v>
      </c>
      <c r="K19" s="11">
        <v>1.45827749269276</v>
      </c>
      <c r="L19" s="37">
        <v>5533.8308556</v>
      </c>
      <c r="M19" s="11">
        <v>-0.361356258617194</v>
      </c>
      <c r="N19" s="11">
        <v>0.00764397493979089</v>
      </c>
      <c r="O19" s="10">
        <v>13212527</v>
      </c>
      <c r="P19" s="10">
        <v>4426147</v>
      </c>
      <c r="Q19" s="11">
        <v>1.98510804092137</v>
      </c>
      <c r="R19" s="11">
        <v>0.0217592869167287</v>
      </c>
      <c r="S19" s="37">
        <v>3534.1464418</v>
      </c>
      <c r="T19" s="37">
        <v>1437.6515476</v>
      </c>
      <c r="U19" s="11">
        <v>1.45827749269276</v>
      </c>
      <c r="V19" s="11">
        <v>0.00764397485712545</v>
      </c>
      <c r="W19" s="41">
        <v>583672</v>
      </c>
      <c r="X19" s="11">
        <v>0.0218253069038885</v>
      </c>
      <c r="Y19" s="41">
        <v>661666</v>
      </c>
      <c r="Z19" s="46">
        <v>-0.117875181738218</v>
      </c>
    </row>
    <row r="20" spans="1:26">
      <c r="A20" s="8"/>
      <c r="B20" s="9" t="s">
        <v>43</v>
      </c>
      <c r="C20" s="10">
        <v>42269431</v>
      </c>
      <c r="D20" s="10">
        <v>15658742</v>
      </c>
      <c r="E20" s="11">
        <v>1.69941423136035</v>
      </c>
      <c r="F20" s="10">
        <v>58747857</v>
      </c>
      <c r="G20" s="11">
        <v>-0.280494078277613</v>
      </c>
      <c r="H20" s="11">
        <v>0.06961217009705</v>
      </c>
      <c r="I20" s="37">
        <v>18339.4227247</v>
      </c>
      <c r="J20" s="37">
        <v>5562.0760722</v>
      </c>
      <c r="K20" s="11">
        <v>2.29722615919672</v>
      </c>
      <c r="L20" s="37">
        <v>24545.3201491</v>
      </c>
      <c r="M20" s="11">
        <v>-0.252834242401501</v>
      </c>
      <c r="N20" s="11">
        <v>0.0396661796635793</v>
      </c>
      <c r="O20" s="10">
        <v>42269431</v>
      </c>
      <c r="P20" s="10">
        <v>15658742</v>
      </c>
      <c r="Q20" s="11">
        <v>1.69941423136035</v>
      </c>
      <c r="R20" s="11">
        <v>0.06961217009705</v>
      </c>
      <c r="S20" s="37">
        <v>18339.4227247</v>
      </c>
      <c r="T20" s="37">
        <v>5562.0760722</v>
      </c>
      <c r="U20" s="11">
        <v>2.29722615919672</v>
      </c>
      <c r="V20" s="11">
        <v>0.0396661792346111</v>
      </c>
      <c r="W20" s="41">
        <v>1610144</v>
      </c>
      <c r="X20" s="11">
        <v>0.0602082795807485</v>
      </c>
      <c r="Y20" s="41">
        <v>1575426</v>
      </c>
      <c r="Z20" s="46">
        <v>0.0220372140614666</v>
      </c>
    </row>
    <row r="21" spans="1:26">
      <c r="A21" s="8"/>
      <c r="B21" s="9" t="s">
        <v>44</v>
      </c>
      <c r="C21" s="10">
        <v>730</v>
      </c>
      <c r="D21" s="10">
        <v>63</v>
      </c>
      <c r="E21" s="11">
        <v>10.5873015873016</v>
      </c>
      <c r="F21" s="10">
        <v>587</v>
      </c>
      <c r="G21" s="11">
        <v>0.243611584327087</v>
      </c>
      <c r="H21" s="11">
        <v>1.20221358482082e-6</v>
      </c>
      <c r="I21" s="37">
        <v>0.3393192</v>
      </c>
      <c r="J21" s="37">
        <v>0.0249684</v>
      </c>
      <c r="K21" s="11">
        <v>12.5899456913539</v>
      </c>
      <c r="L21" s="37">
        <v>0.2638528</v>
      </c>
      <c r="M21" s="11">
        <v>0.286017051931986</v>
      </c>
      <c r="N21" s="11">
        <v>7.33910579004998e-7</v>
      </c>
      <c r="O21" s="10">
        <v>730</v>
      </c>
      <c r="P21" s="10">
        <v>63</v>
      </c>
      <c r="Q21" s="11">
        <v>10.5873015873016</v>
      </c>
      <c r="R21" s="11">
        <v>1.20221358482082e-6</v>
      </c>
      <c r="S21" s="37">
        <v>0.3393192</v>
      </c>
      <c r="T21" s="37">
        <v>0.0249684</v>
      </c>
      <c r="U21" s="11">
        <v>12.5899456913539</v>
      </c>
      <c r="V21" s="11">
        <v>7.33910571068154e-7</v>
      </c>
      <c r="W21" s="41">
        <v>77</v>
      </c>
      <c r="X21" s="11">
        <v>2.87926889006054e-6</v>
      </c>
      <c r="Y21" s="41">
        <v>39</v>
      </c>
      <c r="Z21" s="46">
        <v>0.974358974358974</v>
      </c>
    </row>
    <row r="22" spans="1:26">
      <c r="A22" s="8"/>
      <c r="B22" s="9" t="s">
        <v>45</v>
      </c>
      <c r="C22" s="10">
        <v>14890532</v>
      </c>
      <c r="D22" s="10">
        <v>2304101</v>
      </c>
      <c r="E22" s="11">
        <v>5.46262121321939</v>
      </c>
      <c r="F22" s="10">
        <v>19083061</v>
      </c>
      <c r="G22" s="11">
        <v>-0.219698978062272</v>
      </c>
      <c r="H22" s="11">
        <v>0.0245227395282318</v>
      </c>
      <c r="I22" s="37">
        <v>6652.297737</v>
      </c>
      <c r="J22" s="37">
        <v>824.7998815</v>
      </c>
      <c r="K22" s="11">
        <v>7.06534759062038</v>
      </c>
      <c r="L22" s="37">
        <v>8513.7087248</v>
      </c>
      <c r="M22" s="11">
        <v>-0.218636912298609</v>
      </c>
      <c r="N22" s="11">
        <v>0.0143881975552085</v>
      </c>
      <c r="O22" s="10">
        <v>14890532</v>
      </c>
      <c r="P22" s="10">
        <v>2304101</v>
      </c>
      <c r="Q22" s="11">
        <v>5.46262121321939</v>
      </c>
      <c r="R22" s="11">
        <v>0.0245227395282318</v>
      </c>
      <c r="S22" s="37">
        <v>6652.297737</v>
      </c>
      <c r="T22" s="37">
        <v>824.7998815</v>
      </c>
      <c r="U22" s="11">
        <v>7.06534759062038</v>
      </c>
      <c r="V22" s="11">
        <v>0.014388197399608</v>
      </c>
      <c r="W22" s="41">
        <v>708670</v>
      </c>
      <c r="X22" s="11">
        <v>0.0264993699262234</v>
      </c>
      <c r="Y22" s="41">
        <v>665561</v>
      </c>
      <c r="Z22" s="46">
        <v>0.0647709225750908</v>
      </c>
    </row>
    <row r="23" spans="1:26">
      <c r="A23" s="8"/>
      <c r="B23" s="9" t="s">
        <v>46</v>
      </c>
      <c r="C23" s="10">
        <v>3412143</v>
      </c>
      <c r="D23" s="10">
        <v>243898</v>
      </c>
      <c r="E23" s="11">
        <v>12.9900409187447</v>
      </c>
      <c r="F23" s="10">
        <v>2650268</v>
      </c>
      <c r="G23" s="11">
        <v>0.287470927468467</v>
      </c>
      <c r="H23" s="11">
        <v>0.00561934886020724</v>
      </c>
      <c r="I23" s="37">
        <v>2423.7279875</v>
      </c>
      <c r="J23" s="37">
        <v>169.95849</v>
      </c>
      <c r="K23" s="11">
        <v>13.2607055846401</v>
      </c>
      <c r="L23" s="37">
        <v>1806.05276575</v>
      </c>
      <c r="M23" s="11">
        <v>0.342002865842902</v>
      </c>
      <c r="N23" s="11">
        <v>0.00524226041631816</v>
      </c>
      <c r="O23" s="10">
        <v>3412143</v>
      </c>
      <c r="P23" s="10">
        <v>243898</v>
      </c>
      <c r="Q23" s="11">
        <v>12.9900409187447</v>
      </c>
      <c r="R23" s="11">
        <v>0.00561934886020724</v>
      </c>
      <c r="S23" s="37">
        <v>2423.7279875</v>
      </c>
      <c r="T23" s="37">
        <v>169.95849</v>
      </c>
      <c r="U23" s="11">
        <v>13.2607055846401</v>
      </c>
      <c r="V23" s="11">
        <v>0.00524226035962596</v>
      </c>
      <c r="W23" s="41">
        <v>220845</v>
      </c>
      <c r="X23" s="11">
        <v>0.00825807971461584</v>
      </c>
      <c r="Y23" s="41">
        <v>171626</v>
      </c>
      <c r="Z23" s="46">
        <v>0.286780557724354</v>
      </c>
    </row>
    <row r="24" spans="1:26">
      <c r="A24" s="8"/>
      <c r="B24" s="12" t="s">
        <v>47</v>
      </c>
      <c r="C24" s="13">
        <v>205590863</v>
      </c>
      <c r="D24" s="13">
        <v>91885833</v>
      </c>
      <c r="E24" s="15">
        <v>1.2374598595629</v>
      </c>
      <c r="F24" s="13">
        <v>255078705</v>
      </c>
      <c r="G24" s="15">
        <v>-0.194010087984412</v>
      </c>
      <c r="H24" s="15">
        <v>0.3385809978269</v>
      </c>
      <c r="I24" s="38">
        <v>158561.9077336</v>
      </c>
      <c r="J24" s="38">
        <v>66380.3012309</v>
      </c>
      <c r="K24" s="15">
        <v>1.38868918630019</v>
      </c>
      <c r="L24" s="38">
        <v>189079.71117095</v>
      </c>
      <c r="M24" s="15">
        <v>-0.161401787893352</v>
      </c>
      <c r="N24" s="15">
        <v>0.342952186356986</v>
      </c>
      <c r="O24" s="13">
        <v>205590863</v>
      </c>
      <c r="P24" s="13">
        <v>91885833</v>
      </c>
      <c r="Q24" s="15">
        <v>1.2374598595629</v>
      </c>
      <c r="R24" s="15">
        <v>0.3385809978269</v>
      </c>
      <c r="S24" s="38">
        <v>158561.9077336</v>
      </c>
      <c r="T24" s="38">
        <v>66380.3012309</v>
      </c>
      <c r="U24" s="15">
        <v>1.38868918630019</v>
      </c>
      <c r="V24" s="15">
        <v>0.342952182648145</v>
      </c>
      <c r="W24" s="43">
        <v>6540350</v>
      </c>
      <c r="X24" s="15">
        <v>0.244563977728668</v>
      </c>
      <c r="Y24" s="43">
        <v>6377267</v>
      </c>
      <c r="Z24" s="47">
        <v>0.0255725532583158</v>
      </c>
    </row>
    <row r="25" spans="1:26">
      <c r="A25" s="16" t="s">
        <v>48</v>
      </c>
      <c r="B25" s="9" t="s">
        <v>49</v>
      </c>
      <c r="C25" s="10">
        <v>3688005</v>
      </c>
      <c r="D25" s="10">
        <v>1499571</v>
      </c>
      <c r="E25" s="11">
        <v>1.45937338078691</v>
      </c>
      <c r="F25" s="10">
        <v>4575153</v>
      </c>
      <c r="G25" s="11">
        <v>-0.193905646434119</v>
      </c>
      <c r="H25" s="17">
        <v>0.00607365713957141</v>
      </c>
      <c r="I25" s="37">
        <v>12322.724108</v>
      </c>
      <c r="J25" s="37">
        <v>7224.779961</v>
      </c>
      <c r="K25" s="11">
        <v>0.7056192956075</v>
      </c>
      <c r="L25" s="37">
        <v>13810.693257</v>
      </c>
      <c r="M25" s="11">
        <v>-0.107740366201082</v>
      </c>
      <c r="N25" s="17">
        <v>0.0266527139785227</v>
      </c>
      <c r="O25" s="10">
        <v>3688005</v>
      </c>
      <c r="P25" s="10">
        <v>1499571</v>
      </c>
      <c r="Q25" s="11">
        <v>1.45937338078691</v>
      </c>
      <c r="R25" s="17">
        <v>0.00607365713957141</v>
      </c>
      <c r="S25" s="37">
        <v>12322.724108</v>
      </c>
      <c r="T25" s="37">
        <v>7224.779961</v>
      </c>
      <c r="U25" s="11">
        <v>0.7056192956075</v>
      </c>
      <c r="V25" s="17">
        <v>0.0266527136902881</v>
      </c>
      <c r="W25" s="41">
        <v>83403</v>
      </c>
      <c r="X25" s="11">
        <v>0.00311869692516518</v>
      </c>
      <c r="Y25" s="41">
        <v>84680</v>
      </c>
      <c r="Z25" s="46">
        <v>-0.0150803023145961</v>
      </c>
    </row>
    <row r="26" spans="1:26">
      <c r="A26" s="18"/>
      <c r="B26" s="9" t="s">
        <v>50</v>
      </c>
      <c r="C26" s="10">
        <v>347761</v>
      </c>
      <c r="D26" s="10">
        <v>0</v>
      </c>
      <c r="E26" s="11" t="s">
        <v>29</v>
      </c>
      <c r="F26" s="10">
        <v>476334</v>
      </c>
      <c r="G26" s="11">
        <v>-0.269921945525619</v>
      </c>
      <c r="H26" s="17">
        <v>0.000572716436261472</v>
      </c>
      <c r="I26" s="37">
        <v>910.846606</v>
      </c>
      <c r="J26" s="37">
        <v>0</v>
      </c>
      <c r="K26" s="11" t="s">
        <v>29</v>
      </c>
      <c r="L26" s="37">
        <v>1230.1132275</v>
      </c>
      <c r="M26" s="11">
        <v>-0.25954246679296</v>
      </c>
      <c r="N26" s="17">
        <v>0.00197006228941421</v>
      </c>
      <c r="O26" s="10">
        <v>347761</v>
      </c>
      <c r="P26" s="10">
        <v>0</v>
      </c>
      <c r="Q26" s="11" t="s">
        <v>29</v>
      </c>
      <c r="R26" s="17">
        <v>0.000572716436261472</v>
      </c>
      <c r="S26" s="37">
        <v>910.846606</v>
      </c>
      <c r="T26" s="37">
        <v>0</v>
      </c>
      <c r="U26" s="11" t="s">
        <v>29</v>
      </c>
      <c r="V26" s="17">
        <v>0.00197006226810905</v>
      </c>
      <c r="W26" s="41">
        <v>22893</v>
      </c>
      <c r="X26" s="11">
        <v>0.00085604029480722</v>
      </c>
      <c r="Y26" s="41">
        <v>20809</v>
      </c>
      <c r="Z26" s="46">
        <v>0.100148974001634</v>
      </c>
    </row>
    <row r="27" spans="1:26">
      <c r="A27" s="18"/>
      <c r="B27" s="9" t="s">
        <v>51</v>
      </c>
      <c r="C27" s="10">
        <v>1682665</v>
      </c>
      <c r="D27" s="10">
        <v>0</v>
      </c>
      <c r="E27" s="11" t="s">
        <v>29</v>
      </c>
      <c r="F27" s="10">
        <v>2424483</v>
      </c>
      <c r="G27" s="11">
        <v>-0.305969561345656</v>
      </c>
      <c r="H27" s="17">
        <v>0.00277112701603087</v>
      </c>
      <c r="I27" s="37">
        <v>471.1101616</v>
      </c>
      <c r="J27" s="37">
        <v>0</v>
      </c>
      <c r="K27" s="11" t="s">
        <v>29</v>
      </c>
      <c r="L27" s="37">
        <v>629.4819652</v>
      </c>
      <c r="M27" s="11">
        <v>-0.251590692593841</v>
      </c>
      <c r="N27" s="17">
        <v>0.00101896011624156</v>
      </c>
      <c r="O27" s="10">
        <v>1682665</v>
      </c>
      <c r="P27" s="10">
        <v>0</v>
      </c>
      <c r="Q27" s="11" t="s">
        <v>29</v>
      </c>
      <c r="R27" s="17">
        <v>0.00277112701603087</v>
      </c>
      <c r="S27" s="37">
        <v>471.1101616</v>
      </c>
      <c r="T27" s="37">
        <v>0</v>
      </c>
      <c r="U27" s="11" t="s">
        <v>29</v>
      </c>
      <c r="V27" s="17">
        <v>0.00101896010522206</v>
      </c>
      <c r="W27" s="41">
        <v>143710</v>
      </c>
      <c r="X27" s="11">
        <v>0.00537376275572208</v>
      </c>
      <c r="Y27" s="41">
        <v>140563</v>
      </c>
      <c r="Z27" s="46">
        <v>0.0223885375240995</v>
      </c>
    </row>
    <row r="28" spans="1:26">
      <c r="A28" s="18"/>
      <c r="B28" s="9" t="s">
        <v>52</v>
      </c>
      <c r="C28" s="10">
        <v>533418</v>
      </c>
      <c r="D28" s="10">
        <v>300082</v>
      </c>
      <c r="E28" s="11">
        <v>0.777574129737872</v>
      </c>
      <c r="F28" s="10">
        <v>611710</v>
      </c>
      <c r="G28" s="11">
        <v>-0.127988752840398</v>
      </c>
      <c r="H28" s="17">
        <v>0.000878468994504048</v>
      </c>
      <c r="I28" s="37">
        <v>573.705777</v>
      </c>
      <c r="J28" s="37">
        <v>326.278729</v>
      </c>
      <c r="K28" s="11">
        <v>0.758330304762221</v>
      </c>
      <c r="L28" s="37">
        <v>648.640532</v>
      </c>
      <c r="M28" s="11">
        <v>-0.115525859552668</v>
      </c>
      <c r="N28" s="17">
        <v>0.00124086329030772</v>
      </c>
      <c r="O28" s="10">
        <v>533418</v>
      </c>
      <c r="P28" s="10">
        <v>300082</v>
      </c>
      <c r="Q28" s="11">
        <v>0.777574129737872</v>
      </c>
      <c r="R28" s="17">
        <v>0.000878468994504048</v>
      </c>
      <c r="S28" s="37">
        <v>573.705777</v>
      </c>
      <c r="T28" s="37">
        <v>326.278729</v>
      </c>
      <c r="U28" s="11">
        <v>0.758330304762221</v>
      </c>
      <c r="V28" s="17">
        <v>0.00124086327688846</v>
      </c>
      <c r="W28" s="41">
        <v>49457</v>
      </c>
      <c r="X28" s="11">
        <v>0.00184935066877564</v>
      </c>
      <c r="Y28" s="41">
        <v>44025</v>
      </c>
      <c r="Z28" s="46">
        <v>0.123384440658717</v>
      </c>
    </row>
    <row r="29" spans="1:26">
      <c r="A29" s="19"/>
      <c r="B29" s="20" t="s">
        <v>47</v>
      </c>
      <c r="C29" s="21">
        <v>6251849</v>
      </c>
      <c r="D29" s="21">
        <v>1799653</v>
      </c>
      <c r="E29" s="22">
        <v>2.47391913885621</v>
      </c>
      <c r="F29" s="21">
        <v>8087680</v>
      </c>
      <c r="G29" s="22">
        <v>-0.226991053058479</v>
      </c>
      <c r="H29" s="22">
        <v>0.0102959695863678</v>
      </c>
      <c r="I29" s="39">
        <v>14278.3866526</v>
      </c>
      <c r="J29" s="39">
        <v>7551.05869</v>
      </c>
      <c r="K29" s="22">
        <v>0.890911889151268</v>
      </c>
      <c r="L29" s="39">
        <v>16318.9289817</v>
      </c>
      <c r="M29" s="22">
        <v>-0.125041436934266</v>
      </c>
      <c r="N29" s="22">
        <v>0.0308825996744862</v>
      </c>
      <c r="O29" s="21">
        <v>6251849</v>
      </c>
      <c r="P29" s="21">
        <v>1799653</v>
      </c>
      <c r="Q29" s="22">
        <v>2.47391913885621</v>
      </c>
      <c r="R29" s="22">
        <v>0.0102959695863678</v>
      </c>
      <c r="S29" s="42">
        <v>14278.3866526</v>
      </c>
      <c r="T29" s="42">
        <v>7551.05869</v>
      </c>
      <c r="U29" s="22">
        <v>0.890911889151268</v>
      </c>
      <c r="V29" s="22">
        <v>0.0308825993405076</v>
      </c>
      <c r="W29" s="21">
        <v>299463</v>
      </c>
      <c r="X29" s="22">
        <v>0.0111978506444701</v>
      </c>
      <c r="Y29" s="21">
        <v>290077</v>
      </c>
      <c r="Z29" s="48">
        <v>0.0323569259196696</v>
      </c>
    </row>
    <row r="30" spans="1:26">
      <c r="A30" s="23" t="s">
        <v>53</v>
      </c>
      <c r="B30" s="76" t="s">
        <v>54</v>
      </c>
      <c r="C30" s="10">
        <v>8181496</v>
      </c>
      <c r="D30" s="10">
        <v>6724344</v>
      </c>
      <c r="E30" s="11">
        <v>0.216698015449537</v>
      </c>
      <c r="F30" s="10">
        <v>9463433</v>
      </c>
      <c r="G30" s="25">
        <v>-0.135462152054122</v>
      </c>
      <c r="H30" s="26">
        <v>0.0134738433361058</v>
      </c>
      <c r="I30" s="37">
        <v>6222.39</v>
      </c>
      <c r="J30" s="37">
        <v>4726.215</v>
      </c>
      <c r="K30" s="25">
        <v>0.316569390093341</v>
      </c>
      <c r="L30" s="37">
        <v>6971.11</v>
      </c>
      <c r="M30" s="11">
        <v>-0.107403268632972</v>
      </c>
      <c r="N30" s="26">
        <v>0.0134583538087291</v>
      </c>
      <c r="O30" s="10">
        <v>8181496</v>
      </c>
      <c r="P30" s="10">
        <v>6724344</v>
      </c>
      <c r="Q30" s="25">
        <v>0.216698015449537</v>
      </c>
      <c r="R30" s="25">
        <v>0.0134738433361058</v>
      </c>
      <c r="S30" s="37">
        <v>6222.39</v>
      </c>
      <c r="T30" s="37">
        <v>4726.215</v>
      </c>
      <c r="U30" s="11">
        <v>0.316569390093341</v>
      </c>
      <c r="V30" s="26">
        <v>0.0134583536631843</v>
      </c>
      <c r="W30" s="41">
        <v>604178</v>
      </c>
      <c r="X30" s="26">
        <v>0.0225920898631039</v>
      </c>
      <c r="Y30" s="10">
        <v>635692</v>
      </c>
      <c r="Z30" s="46">
        <v>-0.0495743221560127</v>
      </c>
    </row>
    <row r="31" spans="1:26">
      <c r="A31" s="23"/>
      <c r="B31" s="77" t="s">
        <v>55</v>
      </c>
      <c r="C31" s="10">
        <v>529290</v>
      </c>
      <c r="D31" s="10">
        <v>335946</v>
      </c>
      <c r="E31" s="11">
        <v>0.575521065885589</v>
      </c>
      <c r="F31" s="10">
        <v>441777</v>
      </c>
      <c r="G31" s="25">
        <v>0.198093155596602</v>
      </c>
      <c r="H31" s="26">
        <v>0.000871670723712075</v>
      </c>
      <c r="I31" s="37">
        <v>8.785</v>
      </c>
      <c r="J31" s="37">
        <v>4.625</v>
      </c>
      <c r="K31" s="25">
        <v>0.899459459459459</v>
      </c>
      <c r="L31" s="37">
        <v>6.8</v>
      </c>
      <c r="M31" s="11">
        <v>0.291911764705882</v>
      </c>
      <c r="N31" s="26">
        <v>1.90010009352813e-5</v>
      </c>
      <c r="O31" s="10">
        <v>529290</v>
      </c>
      <c r="P31" s="10">
        <v>335946</v>
      </c>
      <c r="Q31" s="25">
        <v>0.575521065885589</v>
      </c>
      <c r="R31" s="25">
        <v>0.000871670723712075</v>
      </c>
      <c r="S31" s="37">
        <v>8.785</v>
      </c>
      <c r="T31" s="37">
        <v>4.625</v>
      </c>
      <c r="U31" s="11">
        <v>0.899459459459459</v>
      </c>
      <c r="V31" s="26">
        <v>1.90010007297958e-5</v>
      </c>
      <c r="W31" s="41">
        <v>136168</v>
      </c>
      <c r="X31" s="26">
        <v>0.00509174397690602</v>
      </c>
      <c r="Y31" s="10">
        <v>105815</v>
      </c>
      <c r="Z31" s="46">
        <v>0.286849690497567</v>
      </c>
    </row>
    <row r="32" spans="1:26">
      <c r="A32" s="23"/>
      <c r="B32" s="77" t="s">
        <v>56</v>
      </c>
      <c r="C32" s="10">
        <v>303499</v>
      </c>
      <c r="D32" s="10">
        <v>173037</v>
      </c>
      <c r="E32" s="11">
        <v>0.753954356582696</v>
      </c>
      <c r="F32" s="10">
        <v>225367</v>
      </c>
      <c r="G32" s="25">
        <v>0.346687846934112</v>
      </c>
      <c r="H32" s="26">
        <v>0.000499822768191145</v>
      </c>
      <c r="I32" s="37">
        <v>334.42</v>
      </c>
      <c r="J32" s="37">
        <v>190.595</v>
      </c>
      <c r="K32" s="25">
        <v>0.754610561662163</v>
      </c>
      <c r="L32" s="37">
        <v>242.18</v>
      </c>
      <c r="M32" s="11">
        <v>0.38087373028326</v>
      </c>
      <c r="N32" s="26">
        <v>0.000723314141465769</v>
      </c>
      <c r="O32" s="10">
        <v>303499</v>
      </c>
      <c r="P32" s="10">
        <v>173037</v>
      </c>
      <c r="Q32" s="25">
        <v>0.753954356582696</v>
      </c>
      <c r="R32" s="25">
        <v>0.000499822768191145</v>
      </c>
      <c r="S32" s="37">
        <v>334.42</v>
      </c>
      <c r="T32" s="37">
        <v>190.595</v>
      </c>
      <c r="U32" s="11">
        <v>0.754610561662163</v>
      </c>
      <c r="V32" s="26">
        <v>0.00072331413364352</v>
      </c>
      <c r="W32" s="41">
        <v>8467</v>
      </c>
      <c r="X32" s="26">
        <v>0.000316607398599254</v>
      </c>
      <c r="Y32" s="10">
        <v>8302</v>
      </c>
      <c r="Z32" s="46">
        <v>0.0198747289809684</v>
      </c>
    </row>
    <row r="33" spans="1:26">
      <c r="A33" s="23"/>
      <c r="B33" s="76" t="s">
        <v>57</v>
      </c>
      <c r="C33" s="10">
        <v>2</v>
      </c>
      <c r="D33" s="10">
        <v>0</v>
      </c>
      <c r="E33" s="11" t="s">
        <v>29</v>
      </c>
      <c r="F33" s="10">
        <v>2</v>
      </c>
      <c r="G33" s="25">
        <v>0</v>
      </c>
      <c r="H33" s="26">
        <v>3.29373584882418e-9</v>
      </c>
      <c r="I33" s="37">
        <v>0</v>
      </c>
      <c r="J33" s="37">
        <v>0</v>
      </c>
      <c r="K33" s="25" t="s">
        <v>29</v>
      </c>
      <c r="L33" s="37">
        <v>0</v>
      </c>
      <c r="M33" s="11" t="s">
        <v>29</v>
      </c>
      <c r="N33" s="26">
        <v>0</v>
      </c>
      <c r="O33" s="10">
        <v>2</v>
      </c>
      <c r="P33" s="10">
        <v>0</v>
      </c>
      <c r="Q33" s="25" t="s">
        <v>29</v>
      </c>
      <c r="R33" s="25">
        <v>3.29373584882418e-9</v>
      </c>
      <c r="S33" s="37">
        <v>0</v>
      </c>
      <c r="T33" s="37">
        <v>0</v>
      </c>
      <c r="U33" s="11" t="s">
        <v>29</v>
      </c>
      <c r="V33" s="26">
        <v>0</v>
      </c>
      <c r="W33" s="41">
        <v>0</v>
      </c>
      <c r="X33" s="26">
        <v>0</v>
      </c>
      <c r="Y33" s="10">
        <v>0</v>
      </c>
      <c r="Z33" s="46" t="s">
        <v>29</v>
      </c>
    </row>
    <row r="34" spans="1:26">
      <c r="A34" s="23"/>
      <c r="B34" s="77" t="s">
        <v>58</v>
      </c>
      <c r="C34" s="10">
        <v>29993753</v>
      </c>
      <c r="D34" s="10">
        <v>19977922</v>
      </c>
      <c r="E34" s="11">
        <v>0.501344984728642</v>
      </c>
      <c r="F34" s="10">
        <v>42233407</v>
      </c>
      <c r="G34" s="25">
        <v>-0.289809770734338</v>
      </c>
      <c r="H34" s="26">
        <v>0.0493957497484389</v>
      </c>
      <c r="I34" s="37">
        <v>6988.345</v>
      </c>
      <c r="J34" s="37">
        <v>4585.555</v>
      </c>
      <c r="K34" s="25">
        <v>0.523991098133159</v>
      </c>
      <c r="L34" s="37">
        <v>10140.99</v>
      </c>
      <c r="M34" s="11">
        <v>-0.310881383375785</v>
      </c>
      <c r="N34" s="26">
        <v>0.01511503128982</v>
      </c>
      <c r="O34" s="10">
        <v>29993753</v>
      </c>
      <c r="P34" s="10">
        <v>19977922</v>
      </c>
      <c r="Q34" s="25">
        <v>0.501344984728642</v>
      </c>
      <c r="R34" s="25">
        <v>0.0493957497484389</v>
      </c>
      <c r="S34" s="37">
        <v>6988.345</v>
      </c>
      <c r="T34" s="37">
        <v>4585.555</v>
      </c>
      <c r="U34" s="11">
        <v>0.523991098133159</v>
      </c>
      <c r="V34" s="26">
        <v>0.0151150311263591</v>
      </c>
      <c r="W34" s="41">
        <v>1186350</v>
      </c>
      <c r="X34" s="26">
        <v>0.0443613071132899</v>
      </c>
      <c r="Y34" s="10">
        <v>1043366</v>
      </c>
      <c r="Z34" s="46">
        <v>0.137041076669165</v>
      </c>
    </row>
    <row r="35" spans="1:26">
      <c r="A35" s="23"/>
      <c r="B35" s="77" t="s">
        <v>59</v>
      </c>
      <c r="C35" s="10">
        <v>1076462</v>
      </c>
      <c r="D35" s="10">
        <v>355924</v>
      </c>
      <c r="E35" s="11">
        <v>2.02441532461986</v>
      </c>
      <c r="F35" s="10">
        <v>1668522</v>
      </c>
      <c r="G35" s="25">
        <v>-0.354840991008809</v>
      </c>
      <c r="H35" s="26">
        <v>0.00177279073964849</v>
      </c>
      <c r="I35" s="37">
        <v>4.94</v>
      </c>
      <c r="J35" s="37">
        <v>2.115</v>
      </c>
      <c r="K35" s="25">
        <v>1.33569739952719</v>
      </c>
      <c r="L35" s="37">
        <v>8.53</v>
      </c>
      <c r="M35" s="11">
        <v>-0.420867526377491</v>
      </c>
      <c r="N35" s="26">
        <v>1.06846835082857e-5</v>
      </c>
      <c r="O35" s="10">
        <v>1076462</v>
      </c>
      <c r="P35" s="10">
        <v>355924</v>
      </c>
      <c r="Q35" s="25">
        <v>2.02441532461986</v>
      </c>
      <c r="R35" s="25">
        <v>0.00177279073964849</v>
      </c>
      <c r="S35" s="37">
        <v>4.94</v>
      </c>
      <c r="T35" s="37">
        <v>2.115</v>
      </c>
      <c r="U35" s="11">
        <v>1.33569739952719</v>
      </c>
      <c r="V35" s="26">
        <v>1.06846833927366e-5</v>
      </c>
      <c r="W35" s="41">
        <v>146642</v>
      </c>
      <c r="X35" s="26">
        <v>0.00548339933215919</v>
      </c>
      <c r="Y35" s="10">
        <v>130753</v>
      </c>
      <c r="Z35" s="46">
        <v>0.121519200324276</v>
      </c>
    </row>
    <row r="36" spans="1:26">
      <c r="A36" s="23"/>
      <c r="B36" s="76" t="s">
        <v>60</v>
      </c>
      <c r="C36" s="10">
        <v>7420467</v>
      </c>
      <c r="D36" s="10">
        <v>1929297</v>
      </c>
      <c r="E36" s="11">
        <v>2.84620252869309</v>
      </c>
      <c r="F36" s="10">
        <v>8877109</v>
      </c>
      <c r="G36" s="25">
        <v>-0.164089682801011</v>
      </c>
      <c r="H36" s="26">
        <v>0.0122205290864584</v>
      </c>
      <c r="I36" s="37">
        <v>7382.39</v>
      </c>
      <c r="J36" s="37">
        <v>1494.695</v>
      </c>
      <c r="K36" s="25">
        <v>3.93906114625392</v>
      </c>
      <c r="L36" s="37">
        <v>8422.97</v>
      </c>
      <c r="M36" s="11">
        <v>-0.123540746316323</v>
      </c>
      <c r="N36" s="26">
        <v>0.0159673078309176</v>
      </c>
      <c r="O36" s="10">
        <v>7420467</v>
      </c>
      <c r="P36" s="10">
        <v>1929297</v>
      </c>
      <c r="Q36" s="25">
        <v>2.84620252869309</v>
      </c>
      <c r="R36" s="25">
        <v>0.0122205290864584</v>
      </c>
      <c r="S36" s="37">
        <v>7382.39</v>
      </c>
      <c r="T36" s="37">
        <v>1494.695</v>
      </c>
      <c r="U36" s="11">
        <v>3.93906114625392</v>
      </c>
      <c r="V36" s="26">
        <v>0.0159673076582399</v>
      </c>
      <c r="W36" s="41">
        <v>184895</v>
      </c>
      <c r="X36" s="26">
        <v>0.00691379768087979</v>
      </c>
      <c r="Y36" s="10">
        <v>161387</v>
      </c>
      <c r="Z36" s="46">
        <v>0.14566229002336</v>
      </c>
    </row>
    <row r="37" spans="1:26">
      <c r="A37" s="23"/>
      <c r="B37" s="76" t="s">
        <v>61</v>
      </c>
      <c r="C37" s="10">
        <v>1608</v>
      </c>
      <c r="D37" s="10">
        <v>56</v>
      </c>
      <c r="E37" s="11">
        <v>27.7142857142857</v>
      </c>
      <c r="F37" s="10">
        <v>19</v>
      </c>
      <c r="G37" s="25">
        <v>83.6315789473684</v>
      </c>
      <c r="H37" s="26">
        <v>2.64816362245464e-6</v>
      </c>
      <c r="I37" s="37">
        <v>0.98</v>
      </c>
      <c r="J37" s="37">
        <v>0.025</v>
      </c>
      <c r="K37" s="25">
        <v>38.2</v>
      </c>
      <c r="L37" s="37">
        <v>0.01</v>
      </c>
      <c r="M37" s="11">
        <v>97</v>
      </c>
      <c r="N37" s="26">
        <v>2.11963357046963e-6</v>
      </c>
      <c r="O37" s="10">
        <v>1608</v>
      </c>
      <c r="P37" s="10">
        <v>56</v>
      </c>
      <c r="Q37" s="25">
        <v>27.7142857142857</v>
      </c>
      <c r="R37" s="25">
        <v>2.64816362245464e-6</v>
      </c>
      <c r="S37" s="37">
        <v>0.98</v>
      </c>
      <c r="T37" s="37">
        <v>0.025</v>
      </c>
      <c r="U37" s="11">
        <v>38.2</v>
      </c>
      <c r="V37" s="26">
        <v>2.11963354754694e-6</v>
      </c>
      <c r="W37" s="41">
        <v>18</v>
      </c>
      <c r="X37" s="26">
        <v>6.73075844429736e-7</v>
      </c>
      <c r="Y37" s="10">
        <v>0</v>
      </c>
      <c r="Z37" s="46" t="s">
        <v>29</v>
      </c>
    </row>
    <row r="38" spans="1:26">
      <c r="A38" s="23"/>
      <c r="B38" s="76" t="s">
        <v>62</v>
      </c>
      <c r="C38" s="10">
        <v>21364256</v>
      </c>
      <c r="D38" s="10">
        <v>5887583</v>
      </c>
      <c r="E38" s="11">
        <v>2.62869720902448</v>
      </c>
      <c r="F38" s="10">
        <v>18369343</v>
      </c>
      <c r="G38" s="25">
        <v>0.163038656309047</v>
      </c>
      <c r="H38" s="26">
        <v>0.0351841079353285</v>
      </c>
      <c r="I38" s="37">
        <v>6297.915</v>
      </c>
      <c r="J38" s="37">
        <v>1350.02</v>
      </c>
      <c r="K38" s="25">
        <v>3.66505311032429</v>
      </c>
      <c r="L38" s="37">
        <v>4814.515</v>
      </c>
      <c r="M38" s="11">
        <v>0.308109955000659</v>
      </c>
      <c r="N38" s="26">
        <v>0.0136217061815962</v>
      </c>
      <c r="O38" s="10">
        <v>21364256</v>
      </c>
      <c r="P38" s="10">
        <v>5887583</v>
      </c>
      <c r="Q38" s="25">
        <v>2.62869720902448</v>
      </c>
      <c r="R38" s="25">
        <v>0.0351841079353285</v>
      </c>
      <c r="S38" s="37">
        <v>6297.915</v>
      </c>
      <c r="T38" s="37">
        <v>1350.02</v>
      </c>
      <c r="U38" s="11">
        <v>3.66505311032429</v>
      </c>
      <c r="V38" s="26">
        <v>0.0136217060342848</v>
      </c>
      <c r="W38" s="41">
        <v>497903</v>
      </c>
      <c r="X38" s="26">
        <v>0.0186181378982833</v>
      </c>
      <c r="Y38" s="10">
        <v>478995</v>
      </c>
      <c r="Z38" s="46">
        <v>0.0394743160158248</v>
      </c>
    </row>
    <row r="39" spans="1:26">
      <c r="A39" s="23"/>
      <c r="B39" s="77" t="s">
        <v>63</v>
      </c>
      <c r="C39" s="10">
        <v>576654</v>
      </c>
      <c r="D39" s="10">
        <v>36352</v>
      </c>
      <c r="E39" s="11">
        <v>14.8630611795775</v>
      </c>
      <c r="F39" s="10">
        <v>413989</v>
      </c>
      <c r="G39" s="25">
        <v>0.392921067951081</v>
      </c>
      <c r="H39" s="26">
        <v>0.000949672976083929</v>
      </c>
      <c r="I39" s="37">
        <v>3.24</v>
      </c>
      <c r="J39" s="37">
        <v>0.175</v>
      </c>
      <c r="K39" s="25">
        <v>17.5142857142857</v>
      </c>
      <c r="L39" s="37">
        <v>2.175</v>
      </c>
      <c r="M39" s="11">
        <v>0.489655172413793</v>
      </c>
      <c r="N39" s="26">
        <v>7.00776813094041e-6</v>
      </c>
      <c r="O39" s="10">
        <v>576654</v>
      </c>
      <c r="P39" s="10">
        <v>36352</v>
      </c>
      <c r="Q39" s="25">
        <v>14.8630611795775</v>
      </c>
      <c r="R39" s="25">
        <v>0.000949672976083929</v>
      </c>
      <c r="S39" s="37">
        <v>3.24</v>
      </c>
      <c r="T39" s="37">
        <v>0.175</v>
      </c>
      <c r="U39" s="11">
        <v>17.5142857142857</v>
      </c>
      <c r="V39" s="26">
        <v>7.0077680551552e-6</v>
      </c>
      <c r="W39" s="41">
        <v>73423</v>
      </c>
      <c r="X39" s="26">
        <v>0.00274551376253136</v>
      </c>
      <c r="Y39" s="10">
        <v>51046</v>
      </c>
      <c r="Z39" s="46">
        <v>0.438369313952122</v>
      </c>
    </row>
    <row r="40" spans="1:26">
      <c r="A40" s="23"/>
      <c r="B40" s="76" t="s">
        <v>64</v>
      </c>
      <c r="C40" s="10">
        <v>11237285</v>
      </c>
      <c r="D40" s="10">
        <v>6588660</v>
      </c>
      <c r="E40" s="11">
        <v>0.705549383334396</v>
      </c>
      <c r="F40" s="10">
        <v>12224855</v>
      </c>
      <c r="G40" s="25">
        <v>-0.0807837802575163</v>
      </c>
      <c r="H40" s="26">
        <v>0.0185063242239771</v>
      </c>
      <c r="I40" s="37">
        <v>5966.65</v>
      </c>
      <c r="J40" s="37">
        <v>3789.845</v>
      </c>
      <c r="K40" s="25">
        <v>0.574378371674831</v>
      </c>
      <c r="L40" s="37">
        <v>6280.82</v>
      </c>
      <c r="M40" s="11">
        <v>-0.0500205387194666</v>
      </c>
      <c r="N40" s="26">
        <v>0.0129052159624925</v>
      </c>
      <c r="O40" s="10">
        <v>11237285</v>
      </c>
      <c r="P40" s="10">
        <v>6588660</v>
      </c>
      <c r="Q40" s="25">
        <v>0.705549383334396</v>
      </c>
      <c r="R40" s="25">
        <v>0.0185063242239771</v>
      </c>
      <c r="S40" s="37">
        <v>5966.65</v>
      </c>
      <c r="T40" s="37">
        <v>3789.845</v>
      </c>
      <c r="U40" s="11">
        <v>0.574378371674831</v>
      </c>
      <c r="V40" s="26">
        <v>0.0129052158229296</v>
      </c>
      <c r="W40" s="41">
        <v>650024</v>
      </c>
      <c r="X40" s="26">
        <v>0.0243064140388664</v>
      </c>
      <c r="Y40" s="10">
        <v>559029</v>
      </c>
      <c r="Z40" s="46">
        <v>0.162773308719226</v>
      </c>
    </row>
    <row r="41" spans="1:26">
      <c r="A41" s="23"/>
      <c r="B41" s="77" t="s">
        <v>65</v>
      </c>
      <c r="C41" s="10">
        <v>734544</v>
      </c>
      <c r="D41" s="10">
        <v>430085</v>
      </c>
      <c r="E41" s="11">
        <v>0.707904251485172</v>
      </c>
      <c r="F41" s="10">
        <v>626446</v>
      </c>
      <c r="G41" s="25">
        <v>0.172557570804187</v>
      </c>
      <c r="H41" s="26">
        <v>0.00120969695266935</v>
      </c>
      <c r="I41" s="37">
        <v>6.135</v>
      </c>
      <c r="J41" s="37">
        <v>4.075</v>
      </c>
      <c r="K41" s="25">
        <v>0.505521472392638</v>
      </c>
      <c r="L41" s="37">
        <v>5.64</v>
      </c>
      <c r="M41" s="11">
        <v>0.0877659574468085</v>
      </c>
      <c r="N41" s="26">
        <v>1.32693387294196e-5</v>
      </c>
      <c r="O41" s="10">
        <v>734544</v>
      </c>
      <c r="P41" s="10">
        <v>430085</v>
      </c>
      <c r="Q41" s="25">
        <v>0.707904251485172</v>
      </c>
      <c r="R41" s="25">
        <v>0.00120969695266935</v>
      </c>
      <c r="S41" s="37">
        <v>6.14</v>
      </c>
      <c r="T41" s="37">
        <v>4.075</v>
      </c>
      <c r="U41" s="11">
        <v>0.506748466257669</v>
      </c>
      <c r="V41" s="26">
        <v>1.32801530427941e-5</v>
      </c>
      <c r="W41" s="41">
        <v>147117</v>
      </c>
      <c r="X41" s="26">
        <v>0.00550116105583164</v>
      </c>
      <c r="Y41" s="10">
        <v>107141</v>
      </c>
      <c r="Z41" s="46">
        <v>0.373115800673878</v>
      </c>
    </row>
    <row r="42" spans="1:26">
      <c r="A42" s="23"/>
      <c r="B42" s="76" t="s">
        <v>66</v>
      </c>
      <c r="C42" s="10">
        <v>42647275</v>
      </c>
      <c r="D42" s="10">
        <v>10471736</v>
      </c>
      <c r="E42" s="11">
        <v>3.07260792288881</v>
      </c>
      <c r="F42" s="10">
        <v>59249889</v>
      </c>
      <c r="G42" s="25">
        <v>-0.280213419471554</v>
      </c>
      <c r="H42" s="26">
        <v>0.0702344292610816</v>
      </c>
      <c r="I42" s="37">
        <v>8487.365</v>
      </c>
      <c r="J42" s="37">
        <v>2588.5</v>
      </c>
      <c r="K42" s="25">
        <v>2.27887386517288</v>
      </c>
      <c r="L42" s="37">
        <v>11059.01</v>
      </c>
      <c r="M42" s="11">
        <v>-0.232538446027266</v>
      </c>
      <c r="N42" s="26">
        <v>0.0183572487539071</v>
      </c>
      <c r="O42" s="10">
        <v>42647275</v>
      </c>
      <c r="P42" s="10">
        <v>10471736</v>
      </c>
      <c r="Q42" s="25">
        <v>3.07260792288881</v>
      </c>
      <c r="R42" s="25">
        <v>0.0702344292610816</v>
      </c>
      <c r="S42" s="37">
        <v>8487.365</v>
      </c>
      <c r="T42" s="37">
        <v>2588.5</v>
      </c>
      <c r="U42" s="11">
        <v>2.27887386517288</v>
      </c>
      <c r="V42" s="26">
        <v>0.0183572485553834</v>
      </c>
      <c r="W42" s="41">
        <v>3216863</v>
      </c>
      <c r="X42" s="26">
        <v>0.120288487785543</v>
      </c>
      <c r="Y42" s="10">
        <v>3105291</v>
      </c>
      <c r="Z42" s="46">
        <v>0.0359296439528534</v>
      </c>
    </row>
    <row r="43" spans="1:26">
      <c r="A43" s="23"/>
      <c r="B43" s="78" t="s">
        <v>67</v>
      </c>
      <c r="C43" s="10">
        <v>1590601</v>
      </c>
      <c r="D43" s="10">
        <v>254091</v>
      </c>
      <c r="E43" s="11">
        <v>5.25996591772239</v>
      </c>
      <c r="F43" s="10">
        <v>2048267</v>
      </c>
      <c r="G43" s="25">
        <v>-0.223440596367563</v>
      </c>
      <c r="H43" s="26">
        <v>0.00261950976743779</v>
      </c>
      <c r="I43" s="37">
        <v>7.53</v>
      </c>
      <c r="J43" s="37">
        <v>0.995</v>
      </c>
      <c r="K43" s="25">
        <v>6.5678391959799</v>
      </c>
      <c r="L43" s="37">
        <v>8.135</v>
      </c>
      <c r="M43" s="11">
        <v>-0.0743700061462814</v>
      </c>
      <c r="N43" s="26">
        <v>1.62865722302411e-5</v>
      </c>
      <c r="O43" s="10">
        <v>1590601</v>
      </c>
      <c r="P43" s="10">
        <v>254091</v>
      </c>
      <c r="Q43" s="25">
        <v>5.25996591772239</v>
      </c>
      <c r="R43" s="25">
        <v>0.00261950976743779</v>
      </c>
      <c r="S43" s="37">
        <v>7.53</v>
      </c>
      <c r="T43" s="37">
        <v>0.995</v>
      </c>
      <c r="U43" s="11">
        <v>6.5678391959799</v>
      </c>
      <c r="V43" s="26">
        <v>1.62865720541107e-5</v>
      </c>
      <c r="W43" s="41">
        <v>306796</v>
      </c>
      <c r="X43" s="26">
        <v>0.0114720542648703</v>
      </c>
      <c r="Y43" s="10">
        <v>320099</v>
      </c>
      <c r="Z43" s="46">
        <v>-0.0415590176789056</v>
      </c>
    </row>
    <row r="44" spans="1:26">
      <c r="A44" s="23"/>
      <c r="B44" s="79" t="s">
        <v>68</v>
      </c>
      <c r="C44" s="10">
        <v>141</v>
      </c>
      <c r="D44" s="10">
        <v>3</v>
      </c>
      <c r="E44" s="11">
        <v>46</v>
      </c>
      <c r="F44" s="10">
        <v>17</v>
      </c>
      <c r="G44" s="25">
        <v>7.29411764705882</v>
      </c>
      <c r="H44" s="26">
        <v>2.32208377342105e-7</v>
      </c>
      <c r="I44" s="37">
        <v>0.18</v>
      </c>
      <c r="J44" s="37">
        <v>0.005</v>
      </c>
      <c r="K44" s="25">
        <v>35</v>
      </c>
      <c r="L44" s="37">
        <v>0.02</v>
      </c>
      <c r="M44" s="11">
        <v>8</v>
      </c>
      <c r="N44" s="26">
        <v>3.89320451718912e-7</v>
      </c>
      <c r="O44" s="10">
        <v>141</v>
      </c>
      <c r="P44" s="10">
        <v>3</v>
      </c>
      <c r="Q44" s="25">
        <v>46</v>
      </c>
      <c r="R44" s="25">
        <v>2.32208377342105e-7</v>
      </c>
      <c r="S44" s="37">
        <v>0.18</v>
      </c>
      <c r="T44" s="37">
        <v>0.005</v>
      </c>
      <c r="U44" s="11">
        <v>35</v>
      </c>
      <c r="V44" s="26">
        <v>3.89320447508622e-7</v>
      </c>
      <c r="W44" s="41">
        <v>38</v>
      </c>
      <c r="X44" s="26">
        <v>1.42093789379611e-6</v>
      </c>
      <c r="Y44" s="10">
        <v>23</v>
      </c>
      <c r="Z44" s="46">
        <v>0.652173913043478</v>
      </c>
    </row>
    <row r="45" spans="1:26">
      <c r="A45" s="23"/>
      <c r="B45" s="77" t="s">
        <v>69</v>
      </c>
      <c r="C45" s="10">
        <v>2898</v>
      </c>
      <c r="D45" s="10">
        <v>96</v>
      </c>
      <c r="E45" s="11">
        <v>29.1875</v>
      </c>
      <c r="F45" s="10">
        <v>1413</v>
      </c>
      <c r="G45" s="25">
        <v>1.05095541401274</v>
      </c>
      <c r="H45" s="26">
        <v>4.77262324494623e-6</v>
      </c>
      <c r="I45" s="37">
        <v>1.58</v>
      </c>
      <c r="J45" s="37">
        <v>0.045</v>
      </c>
      <c r="K45" s="25">
        <v>34.1111111111111</v>
      </c>
      <c r="L45" s="37">
        <v>0.74</v>
      </c>
      <c r="M45" s="11">
        <v>1.13513513513514</v>
      </c>
      <c r="N45" s="26">
        <v>3.41736840953267e-6</v>
      </c>
      <c r="O45" s="10">
        <v>2898</v>
      </c>
      <c r="P45" s="10">
        <v>96</v>
      </c>
      <c r="Q45" s="25">
        <v>29.1875</v>
      </c>
      <c r="R45" s="25">
        <v>4.77262324494623e-6</v>
      </c>
      <c r="S45" s="37">
        <v>1.58</v>
      </c>
      <c r="T45" s="37">
        <v>0.045</v>
      </c>
      <c r="U45" s="11">
        <v>34.1111111111111</v>
      </c>
      <c r="V45" s="26">
        <v>3.41736837257569e-6</v>
      </c>
      <c r="W45" s="41">
        <v>797</v>
      </c>
      <c r="X45" s="26">
        <v>2.980230266725e-5</v>
      </c>
      <c r="Y45" s="10">
        <v>561</v>
      </c>
      <c r="Z45" s="46">
        <v>0.420677361853832</v>
      </c>
    </row>
    <row r="46" spans="1:26">
      <c r="A46" s="23"/>
      <c r="B46" s="80" t="s">
        <v>70</v>
      </c>
      <c r="C46" s="10">
        <v>21365396</v>
      </c>
      <c r="D46" s="10">
        <v>1483596</v>
      </c>
      <c r="E46" s="11">
        <v>13.4010876276291</v>
      </c>
      <c r="F46" s="10">
        <v>28625021</v>
      </c>
      <c r="G46" s="25">
        <v>-0.253611167656436</v>
      </c>
      <c r="H46" s="26">
        <v>0.0351859853647623</v>
      </c>
      <c r="I46" s="37">
        <v>7564.77</v>
      </c>
      <c r="J46" s="37">
        <v>444.87</v>
      </c>
      <c r="K46" s="25">
        <v>16.004450738418</v>
      </c>
      <c r="L46" s="37">
        <v>10966.255</v>
      </c>
      <c r="M46" s="11">
        <v>-0.310177448910316</v>
      </c>
      <c r="N46" s="26">
        <v>0.0163617759641648</v>
      </c>
      <c r="O46" s="10">
        <v>21365396</v>
      </c>
      <c r="P46" s="10">
        <v>1483596</v>
      </c>
      <c r="Q46" s="25">
        <v>13.4010876276291</v>
      </c>
      <c r="R46" s="25">
        <v>0.0351859853647623</v>
      </c>
      <c r="S46" s="37">
        <v>7564.77</v>
      </c>
      <c r="T46" s="37">
        <v>444.87</v>
      </c>
      <c r="U46" s="11">
        <v>16.004450738418</v>
      </c>
      <c r="V46" s="26">
        <v>0.0163617757872211</v>
      </c>
      <c r="W46" s="41">
        <v>584183</v>
      </c>
      <c r="X46" s="26">
        <v>0.0218444147792498</v>
      </c>
      <c r="Y46" s="10">
        <v>479325</v>
      </c>
      <c r="Z46" s="46">
        <v>0.218761800448547</v>
      </c>
    </row>
    <row r="47" spans="1:26">
      <c r="A47" s="23"/>
      <c r="B47" s="81" t="s">
        <v>71</v>
      </c>
      <c r="C47" s="10">
        <v>14723072</v>
      </c>
      <c r="D47" s="10">
        <v>1227195</v>
      </c>
      <c r="E47" s="11">
        <v>10.9973370165296</v>
      </c>
      <c r="F47" s="10">
        <v>20510273</v>
      </c>
      <c r="G47" s="25">
        <v>-0.282161090688554</v>
      </c>
      <c r="H47" s="26">
        <v>0.0242469550256097</v>
      </c>
      <c r="I47" s="37">
        <v>10153.19</v>
      </c>
      <c r="J47" s="37">
        <v>679.395</v>
      </c>
      <c r="K47" s="25">
        <v>13.9444579368409</v>
      </c>
      <c r="L47" s="37">
        <v>14293.7</v>
      </c>
      <c r="M47" s="11">
        <v>-0.28967377236125</v>
      </c>
      <c r="N47" s="26">
        <v>0.0219602473177108</v>
      </c>
      <c r="O47" s="10">
        <v>14723072</v>
      </c>
      <c r="P47" s="10">
        <v>1227195</v>
      </c>
      <c r="Q47" s="25">
        <v>10.9973370165296</v>
      </c>
      <c r="R47" s="25">
        <v>0.0242469550256097</v>
      </c>
      <c r="S47" s="37">
        <v>10153.19</v>
      </c>
      <c r="T47" s="37">
        <v>679.395</v>
      </c>
      <c r="U47" s="11">
        <v>13.9444579368409</v>
      </c>
      <c r="V47" s="26">
        <v>0.0219602470802226</v>
      </c>
      <c r="W47" s="41">
        <v>313917</v>
      </c>
      <c r="X47" s="26">
        <v>0.0117383305475472</v>
      </c>
      <c r="Y47" s="10">
        <v>229471</v>
      </c>
      <c r="Z47" s="46">
        <v>0.368002928474622</v>
      </c>
    </row>
    <row r="48" spans="1:26">
      <c r="A48" s="23"/>
      <c r="B48" s="81" t="s">
        <v>72</v>
      </c>
      <c r="C48" s="10">
        <v>698027</v>
      </c>
      <c r="D48" s="10" t="s">
        <v>73</v>
      </c>
      <c r="E48" s="11" t="s">
        <v>29</v>
      </c>
      <c r="F48" s="10">
        <v>1234715</v>
      </c>
      <c r="G48" s="25">
        <v>-0.434665489606913</v>
      </c>
      <c r="H48" s="26">
        <v>0.0011495582766736</v>
      </c>
      <c r="I48" s="37">
        <v>11.09</v>
      </c>
      <c r="J48" s="37" t="s">
        <v>73</v>
      </c>
      <c r="K48" s="25" t="s">
        <v>29</v>
      </c>
      <c r="L48" s="37">
        <v>18.755</v>
      </c>
      <c r="M48" s="11">
        <v>-0.408691015729139</v>
      </c>
      <c r="N48" s="26">
        <v>2.39864656086818e-5</v>
      </c>
      <c r="O48" s="10">
        <v>698027</v>
      </c>
      <c r="P48" s="10" t="s">
        <v>73</v>
      </c>
      <c r="Q48" s="25" t="s">
        <v>29</v>
      </c>
      <c r="R48" s="25">
        <v>0.0011495582766736</v>
      </c>
      <c r="S48" s="37">
        <v>11.09</v>
      </c>
      <c r="T48" s="37" t="s">
        <v>73</v>
      </c>
      <c r="U48" s="11" t="s">
        <v>29</v>
      </c>
      <c r="V48" s="26">
        <v>2.39864653492812e-5</v>
      </c>
      <c r="W48" s="41">
        <v>71563</v>
      </c>
      <c r="X48" s="26">
        <v>0.00267596259194029</v>
      </c>
      <c r="Y48" s="10">
        <v>89578</v>
      </c>
      <c r="Z48" s="46">
        <v>-0.201109647458081</v>
      </c>
    </row>
    <row r="49" spans="1:26">
      <c r="A49" s="23"/>
      <c r="B49" s="81" t="s">
        <v>74</v>
      </c>
      <c r="C49" s="10">
        <v>900</v>
      </c>
      <c r="D49" s="10">
        <v>0</v>
      </c>
      <c r="E49" s="11" t="s">
        <v>29</v>
      </c>
      <c r="F49" s="10">
        <v>222</v>
      </c>
      <c r="G49" s="25">
        <v>3.05405405405405</v>
      </c>
      <c r="H49" s="26">
        <v>1.48218113197088e-6</v>
      </c>
      <c r="I49" s="37">
        <v>0.53</v>
      </c>
      <c r="J49" s="37">
        <v>0</v>
      </c>
      <c r="K49" s="25" t="s">
        <v>29</v>
      </c>
      <c r="L49" s="37">
        <v>0.115</v>
      </c>
      <c r="M49" s="11">
        <v>3.60869565217391</v>
      </c>
      <c r="N49" s="26">
        <v>1.14633244117235e-6</v>
      </c>
      <c r="O49" s="10">
        <v>900</v>
      </c>
      <c r="P49" s="10">
        <v>0</v>
      </c>
      <c r="Q49" s="25" t="s">
        <v>29</v>
      </c>
      <c r="R49" s="25">
        <v>1.48218113197088e-6</v>
      </c>
      <c r="S49" s="37">
        <v>0.53</v>
      </c>
      <c r="T49" s="37">
        <v>0</v>
      </c>
      <c r="U49" s="11" t="s">
        <v>29</v>
      </c>
      <c r="V49" s="26">
        <v>1.14633242877539e-6</v>
      </c>
      <c r="W49" s="41">
        <v>72</v>
      </c>
      <c r="X49" s="26">
        <v>2.69230337771895e-6</v>
      </c>
      <c r="Y49" s="10">
        <v>4</v>
      </c>
      <c r="Z49" s="46">
        <v>17</v>
      </c>
    </row>
    <row r="50" spans="1:26">
      <c r="A50" s="23"/>
      <c r="B50" s="81" t="s">
        <v>75</v>
      </c>
      <c r="C50" s="10">
        <v>0</v>
      </c>
      <c r="D50" s="10">
        <v>2</v>
      </c>
      <c r="E50" s="11">
        <v>-1</v>
      </c>
      <c r="F50" s="10">
        <v>0</v>
      </c>
      <c r="G50" s="25" t="s">
        <v>29</v>
      </c>
      <c r="H50" s="26">
        <v>0</v>
      </c>
      <c r="I50" s="37">
        <v>0</v>
      </c>
      <c r="J50" s="37">
        <v>0</v>
      </c>
      <c r="K50" s="25" t="s">
        <v>29</v>
      </c>
      <c r="L50" s="37">
        <v>0</v>
      </c>
      <c r="M50" s="11" t="s">
        <v>29</v>
      </c>
      <c r="N50" s="26">
        <v>0</v>
      </c>
      <c r="O50" s="10">
        <v>0</v>
      </c>
      <c r="P50" s="10">
        <v>2</v>
      </c>
      <c r="Q50" s="25">
        <v>-1</v>
      </c>
      <c r="R50" s="25">
        <v>0</v>
      </c>
      <c r="S50" s="37">
        <v>0</v>
      </c>
      <c r="T50" s="37">
        <v>0</v>
      </c>
      <c r="U50" s="11" t="s">
        <v>29</v>
      </c>
      <c r="V50" s="26">
        <v>0</v>
      </c>
      <c r="W50" s="41">
        <v>0</v>
      </c>
      <c r="X50" s="26">
        <v>0</v>
      </c>
      <c r="Y50" s="10">
        <v>0</v>
      </c>
      <c r="Z50" s="46" t="s">
        <v>29</v>
      </c>
    </row>
    <row r="51" spans="1:26">
      <c r="A51" s="23"/>
      <c r="B51" s="81" t="s">
        <v>76</v>
      </c>
      <c r="C51" s="10">
        <v>8968515</v>
      </c>
      <c r="D51" s="10">
        <v>393171</v>
      </c>
      <c r="E51" s="11">
        <v>21.8107235782904</v>
      </c>
      <c r="F51" s="10">
        <v>5834201</v>
      </c>
      <c r="G51" s="25">
        <v>0.537231062145442</v>
      </c>
      <c r="H51" s="26">
        <v>0.0147699596831087</v>
      </c>
      <c r="I51" s="37">
        <v>3317.885</v>
      </c>
      <c r="J51" s="37">
        <v>114.12</v>
      </c>
      <c r="K51" s="25">
        <v>28.0736505432878</v>
      </c>
      <c r="L51" s="37">
        <v>1941.475</v>
      </c>
      <c r="M51" s="11">
        <v>0.708950668950154</v>
      </c>
      <c r="N51" s="26">
        <v>0.00717622492750778</v>
      </c>
      <c r="O51" s="10">
        <v>8968515</v>
      </c>
      <c r="P51" s="10">
        <v>393171</v>
      </c>
      <c r="Q51" s="25">
        <v>21.8107235782904</v>
      </c>
      <c r="R51" s="25">
        <v>0.0147699596831087</v>
      </c>
      <c r="S51" s="37">
        <v>3317.885</v>
      </c>
      <c r="T51" s="37">
        <v>114.12</v>
      </c>
      <c r="U51" s="11">
        <v>28.0736505432878</v>
      </c>
      <c r="V51" s="26">
        <v>0.00717622484990081</v>
      </c>
      <c r="W51" s="41">
        <v>167565</v>
      </c>
      <c r="X51" s="26">
        <v>0.00626577521510382</v>
      </c>
      <c r="Y51" s="10">
        <v>100657</v>
      </c>
      <c r="Z51" s="46">
        <v>0.664712836663123</v>
      </c>
    </row>
    <row r="52" spans="1:26">
      <c r="A52" s="23"/>
      <c r="B52" s="81" t="s">
        <v>77</v>
      </c>
      <c r="C52" s="10">
        <v>8216845</v>
      </c>
      <c r="D52" s="10">
        <v>787895</v>
      </c>
      <c r="E52" s="11">
        <v>9.42885790619308</v>
      </c>
      <c r="F52" s="10">
        <v>6332249</v>
      </c>
      <c r="G52" s="25">
        <v>0.297618744935646</v>
      </c>
      <c r="H52" s="26">
        <v>0.0135320584703659</v>
      </c>
      <c r="I52" s="37">
        <v>3006.545</v>
      </c>
      <c r="J52" s="37">
        <v>249.105</v>
      </c>
      <c r="K52" s="25">
        <v>11.0693884105096</v>
      </c>
      <c r="L52" s="37">
        <v>2097.545</v>
      </c>
      <c r="M52" s="11">
        <v>0.433363765735658</v>
      </c>
      <c r="N52" s="26">
        <v>0.00650283031951797</v>
      </c>
      <c r="O52" s="10">
        <v>8216845</v>
      </c>
      <c r="P52" s="10">
        <v>787895</v>
      </c>
      <c r="Q52" s="25">
        <v>9.42885790619308</v>
      </c>
      <c r="R52" s="25">
        <v>0.0135320584703659</v>
      </c>
      <c r="S52" s="37">
        <v>3006.545</v>
      </c>
      <c r="T52" s="37">
        <v>249.105</v>
      </c>
      <c r="U52" s="11">
        <v>11.0693884105096</v>
      </c>
      <c r="V52" s="26">
        <v>0.0065028302491934</v>
      </c>
      <c r="W52" s="41">
        <v>154837</v>
      </c>
      <c r="X52" s="26">
        <v>0.00578983580688706</v>
      </c>
      <c r="Y52" s="10">
        <v>150401</v>
      </c>
      <c r="Z52" s="46">
        <v>0.0294944847441174</v>
      </c>
    </row>
    <row r="53" spans="1:26">
      <c r="A53" s="23"/>
      <c r="B53" s="81" t="s">
        <v>78</v>
      </c>
      <c r="C53" s="10">
        <v>8337969</v>
      </c>
      <c r="D53" s="10">
        <v>2073456</v>
      </c>
      <c r="E53" s="11">
        <v>3.02129054100979</v>
      </c>
      <c r="F53" s="10">
        <v>8595174</v>
      </c>
      <c r="G53" s="25">
        <v>-0.0299243505716115</v>
      </c>
      <c r="H53" s="26">
        <v>0.0137315337008423</v>
      </c>
      <c r="I53" s="37">
        <v>5173.015</v>
      </c>
      <c r="J53" s="37">
        <v>1544.39</v>
      </c>
      <c r="K53" s="25">
        <v>2.34955225040307</v>
      </c>
      <c r="L53" s="37">
        <v>5693.445</v>
      </c>
      <c r="M53" s="11">
        <v>-0.0914086286949289</v>
      </c>
      <c r="N53" s="26">
        <v>0.0111886696474928</v>
      </c>
      <c r="O53" s="10">
        <v>8337969</v>
      </c>
      <c r="P53" s="10">
        <v>2073456</v>
      </c>
      <c r="Q53" s="25">
        <v>3.02129054100979</v>
      </c>
      <c r="R53" s="25">
        <v>0.0137315337008423</v>
      </c>
      <c r="S53" s="37">
        <v>5173.015</v>
      </c>
      <c r="T53" s="37">
        <v>1544.39</v>
      </c>
      <c r="U53" s="11">
        <v>2.34955225040307</v>
      </c>
      <c r="V53" s="26">
        <v>0.0111886695264934</v>
      </c>
      <c r="W53" s="41">
        <v>446731</v>
      </c>
      <c r="X53" s="26">
        <v>0.0167046580587745</v>
      </c>
      <c r="Y53" s="10">
        <v>329205</v>
      </c>
      <c r="Z53" s="46">
        <v>0.356999438040127</v>
      </c>
    </row>
    <row r="54" spans="1:26">
      <c r="A54" s="23"/>
      <c r="B54" s="81" t="s">
        <v>79</v>
      </c>
      <c r="C54" s="10">
        <v>467240</v>
      </c>
      <c r="D54" s="10">
        <v>871649</v>
      </c>
      <c r="E54" s="11">
        <v>-0.463958542945612</v>
      </c>
      <c r="F54" s="10">
        <v>590687</v>
      </c>
      <c r="G54" s="25">
        <v>-0.208988855349788</v>
      </c>
      <c r="H54" s="26">
        <v>0.000769482569002304</v>
      </c>
      <c r="I54" s="37">
        <v>239.88</v>
      </c>
      <c r="J54" s="37">
        <v>458.935</v>
      </c>
      <c r="K54" s="25">
        <v>-0.47731160186083</v>
      </c>
      <c r="L54" s="37">
        <v>290.235</v>
      </c>
      <c r="M54" s="11">
        <v>-0.17349733836374</v>
      </c>
      <c r="N54" s="26">
        <v>0.000518834388657403</v>
      </c>
      <c r="O54" s="10">
        <v>467240</v>
      </c>
      <c r="P54" s="10">
        <v>871649</v>
      </c>
      <c r="Q54" s="25">
        <v>-0.463958542945612</v>
      </c>
      <c r="R54" s="25">
        <v>0.000769482569002304</v>
      </c>
      <c r="S54" s="37">
        <v>239.88</v>
      </c>
      <c r="T54" s="37">
        <v>458.935</v>
      </c>
      <c r="U54" s="11">
        <v>-0.47731160186083</v>
      </c>
      <c r="V54" s="26">
        <v>0.000518834383046491</v>
      </c>
      <c r="W54" s="41">
        <v>28839</v>
      </c>
      <c r="X54" s="26">
        <v>0.00107837968208384</v>
      </c>
      <c r="Y54" s="10">
        <v>26883</v>
      </c>
      <c r="Z54" s="46">
        <v>0.0727597366365361</v>
      </c>
    </row>
    <row r="55" spans="1:26">
      <c r="A55" s="23"/>
      <c r="B55" s="81" t="s">
        <v>80</v>
      </c>
      <c r="C55" s="10">
        <v>2366851</v>
      </c>
      <c r="D55" s="10">
        <v>386521</v>
      </c>
      <c r="E55" s="11">
        <v>5.12347323948763</v>
      </c>
      <c r="F55" s="10">
        <v>1939703</v>
      </c>
      <c r="G55" s="25">
        <v>0.220213094478897</v>
      </c>
      <c r="H55" s="26">
        <v>0.00389789099376268</v>
      </c>
      <c r="I55" s="37">
        <v>926.575</v>
      </c>
      <c r="J55" s="37">
        <v>134.445</v>
      </c>
      <c r="K55" s="25">
        <v>5.89185168656328</v>
      </c>
      <c r="L55" s="37">
        <v>701</v>
      </c>
      <c r="M55" s="11">
        <v>0.32179029957204</v>
      </c>
      <c r="N55" s="26">
        <v>0.00200408109750806</v>
      </c>
      <c r="O55" s="10">
        <v>2366851</v>
      </c>
      <c r="P55" s="10">
        <v>386521</v>
      </c>
      <c r="Q55" s="25">
        <v>5.12347323948763</v>
      </c>
      <c r="R55" s="25">
        <v>0.00389789099376268</v>
      </c>
      <c r="S55" s="37">
        <v>926.575</v>
      </c>
      <c r="T55" s="37">
        <v>134.445</v>
      </c>
      <c r="U55" s="11">
        <v>5.89185168656328</v>
      </c>
      <c r="V55" s="26">
        <v>0.00200408107583501</v>
      </c>
      <c r="W55" s="41">
        <v>140850</v>
      </c>
      <c r="X55" s="26">
        <v>0.00526681848266269</v>
      </c>
      <c r="Y55" s="10">
        <v>55721</v>
      </c>
      <c r="Z55" s="46">
        <v>1.52777229410815</v>
      </c>
    </row>
    <row r="56" customFormat="1" spans="1:26">
      <c r="A56" s="23"/>
      <c r="B56" s="81" t="s">
        <v>81</v>
      </c>
      <c r="C56" s="10">
        <v>8881030</v>
      </c>
      <c r="D56" s="10">
        <v>714278</v>
      </c>
      <c r="E56" s="11">
        <v>11.4335762826239</v>
      </c>
      <c r="F56" s="10">
        <v>14976387</v>
      </c>
      <c r="G56" s="25">
        <v>-0.406997829316243</v>
      </c>
      <c r="H56" s="26">
        <v>0.0146258834427415</v>
      </c>
      <c r="I56" s="37">
        <v>2796.8</v>
      </c>
      <c r="J56" s="37">
        <v>236.67</v>
      </c>
      <c r="K56" s="25">
        <v>10.8172983479106</v>
      </c>
      <c r="L56" s="37">
        <v>4479.2</v>
      </c>
      <c r="M56" s="11">
        <v>-0.375602786211823</v>
      </c>
      <c r="N56" s="26">
        <v>0.00604917466315251</v>
      </c>
      <c r="O56" s="10">
        <v>8881030</v>
      </c>
      <c r="P56" s="10">
        <v>714278</v>
      </c>
      <c r="Q56" s="25">
        <v>11.4335762826239</v>
      </c>
      <c r="R56" s="25">
        <v>0.0146258834427415</v>
      </c>
      <c r="S56" s="37">
        <v>2796.8</v>
      </c>
      <c r="T56" s="37">
        <v>236.67</v>
      </c>
      <c r="U56" s="11">
        <v>10.8172983479106</v>
      </c>
      <c r="V56" s="26">
        <v>0.00604917459773397</v>
      </c>
      <c r="W56" s="41">
        <v>253162</v>
      </c>
      <c r="X56" s="26">
        <v>0.0094665126070845</v>
      </c>
      <c r="Y56" s="10">
        <v>203710</v>
      </c>
      <c r="Z56" s="46">
        <v>0.242756860242502</v>
      </c>
    </row>
    <row r="57" customFormat="1" spans="1:26">
      <c r="A57" s="23"/>
      <c r="B57" s="81" t="s">
        <v>82</v>
      </c>
      <c r="C57" s="10">
        <v>2798951</v>
      </c>
      <c r="D57" s="10" t="s">
        <v>73</v>
      </c>
      <c r="E57" s="11" t="s">
        <v>29</v>
      </c>
      <c r="F57" s="10">
        <v>2523333</v>
      </c>
      <c r="G57" s="25">
        <v>0.109227755512253</v>
      </c>
      <c r="H57" s="26">
        <v>0.00460950262390114</v>
      </c>
      <c r="I57" s="37">
        <v>928.99</v>
      </c>
      <c r="J57" s="37" t="s">
        <v>73</v>
      </c>
      <c r="K57" s="25" t="s">
        <v>29</v>
      </c>
      <c r="L57" s="37">
        <v>783.945</v>
      </c>
      <c r="M57" s="11">
        <v>0.185019357225315</v>
      </c>
      <c r="N57" s="26">
        <v>0.00200930448023529</v>
      </c>
      <c r="O57" s="10">
        <v>2798951</v>
      </c>
      <c r="P57" s="10" t="s">
        <v>73</v>
      </c>
      <c r="Q57" s="25" t="s">
        <v>29</v>
      </c>
      <c r="R57" s="25">
        <v>0.00460950262390114</v>
      </c>
      <c r="S57" s="37">
        <v>928.99</v>
      </c>
      <c r="T57" s="37" t="s">
        <v>73</v>
      </c>
      <c r="U57" s="11" t="s">
        <v>29</v>
      </c>
      <c r="V57" s="26">
        <v>0.00200930445850575</v>
      </c>
      <c r="W57" s="41">
        <v>107273</v>
      </c>
      <c r="X57" s="26">
        <v>0.00401127028108395</v>
      </c>
      <c r="Y57" s="10">
        <v>114127</v>
      </c>
      <c r="Z57" s="46">
        <v>-0.0600559026347841</v>
      </c>
    </row>
    <row r="58" s="74" customFormat="1" spans="1:26">
      <c r="A58" s="23"/>
      <c r="B58" s="31" t="s">
        <v>47</v>
      </c>
      <c r="C58" s="32">
        <v>202485027</v>
      </c>
      <c r="D58" s="32">
        <v>61102895</v>
      </c>
      <c r="E58" s="33">
        <v>2.31383688121488</v>
      </c>
      <c r="F58" s="32">
        <v>247005820</v>
      </c>
      <c r="G58" s="34">
        <v>-0.180241878511203</v>
      </c>
      <c r="H58" s="35">
        <v>0.333466096140016</v>
      </c>
      <c r="I58" s="40">
        <v>75832.115</v>
      </c>
      <c r="J58" s="40">
        <v>22599.415</v>
      </c>
      <c r="K58" s="34">
        <v>2.35549017529879</v>
      </c>
      <c r="L58" s="40">
        <v>89229.315</v>
      </c>
      <c r="M58" s="33">
        <v>-0.150143481433204</v>
      </c>
      <c r="N58" s="35">
        <v>0.164016629258891</v>
      </c>
      <c r="O58" s="32">
        <v>202485027</v>
      </c>
      <c r="P58" s="32">
        <v>61102895</v>
      </c>
      <c r="Q58" s="34">
        <v>2.31383688121488</v>
      </c>
      <c r="R58" s="34">
        <v>0.333466096140016</v>
      </c>
      <c r="S58" s="40">
        <v>75832.12</v>
      </c>
      <c r="T58" s="40">
        <v>22599.415</v>
      </c>
      <c r="U58" s="33">
        <v>2.35549039654345</v>
      </c>
      <c r="V58" s="35">
        <v>0.164016638299598</v>
      </c>
      <c r="W58" s="44">
        <v>9428671</v>
      </c>
      <c r="X58" s="35">
        <v>0.352567260843065</v>
      </c>
      <c r="Y58" s="32">
        <v>8486582</v>
      </c>
      <c r="Z58" s="49">
        <v>0.111009237876921</v>
      </c>
    </row>
    <row r="59" spans="1:26">
      <c r="A59" s="8" t="s">
        <v>83</v>
      </c>
      <c r="B59" s="9" t="s">
        <v>84</v>
      </c>
      <c r="C59" s="10">
        <v>3613842</v>
      </c>
      <c r="D59" s="10">
        <v>1467948</v>
      </c>
      <c r="E59" s="11">
        <v>1.46183243548137</v>
      </c>
      <c r="F59" s="10">
        <v>5299541</v>
      </c>
      <c r="G59" s="11">
        <v>-0.318083962365797</v>
      </c>
      <c r="H59" s="11">
        <v>0.00595152047369323</v>
      </c>
      <c r="I59" s="37">
        <v>2078.0911732</v>
      </c>
      <c r="J59" s="37">
        <v>594.2618516</v>
      </c>
      <c r="K59" s="25">
        <v>2.49692844594502</v>
      </c>
      <c r="L59" s="37">
        <v>2929.6881389</v>
      </c>
      <c r="M59" s="11">
        <v>-0.290678367568415</v>
      </c>
      <c r="N59" s="17">
        <v>0.00449468552368504</v>
      </c>
      <c r="O59" s="10">
        <v>3613842</v>
      </c>
      <c r="P59" s="10">
        <v>1467948</v>
      </c>
      <c r="Q59" s="25">
        <v>1.46183243548137</v>
      </c>
      <c r="R59" s="17">
        <v>0.00595152047369323</v>
      </c>
      <c r="S59" s="37">
        <v>2078.0911732</v>
      </c>
      <c r="T59" s="37">
        <v>594.2618516</v>
      </c>
      <c r="U59" s="11">
        <v>2.49692844594502</v>
      </c>
      <c r="V59" s="17">
        <v>0.00449468547507746</v>
      </c>
      <c r="W59" s="10">
        <v>94959</v>
      </c>
      <c r="X59" s="17">
        <v>0.00355081161728907</v>
      </c>
      <c r="Y59" s="10">
        <v>107489</v>
      </c>
      <c r="Z59" s="46">
        <v>-0.116570067634828</v>
      </c>
    </row>
    <row r="60" spans="1:26">
      <c r="A60" s="8"/>
      <c r="B60" s="9" t="s">
        <v>85</v>
      </c>
      <c r="C60" s="10">
        <v>1867940</v>
      </c>
      <c r="D60" s="10">
        <v>985839</v>
      </c>
      <c r="E60" s="11">
        <v>0.894771864371363</v>
      </c>
      <c r="F60" s="10">
        <v>2112149</v>
      </c>
      <c r="G60" s="11">
        <v>-0.115621104382314</v>
      </c>
      <c r="H60" s="11">
        <v>0.00307625047072632</v>
      </c>
      <c r="I60" s="37">
        <v>798.6349813</v>
      </c>
      <c r="J60" s="37">
        <v>315.6553482</v>
      </c>
      <c r="K60" s="25">
        <v>1.53008537905077</v>
      </c>
      <c r="L60" s="37">
        <v>809.792992</v>
      </c>
      <c r="M60" s="11">
        <v>-0.0137788432478803</v>
      </c>
      <c r="N60" s="17">
        <v>0.00172736073154578</v>
      </c>
      <c r="O60" s="10">
        <v>1867940</v>
      </c>
      <c r="P60" s="10">
        <v>985839</v>
      </c>
      <c r="Q60" s="25">
        <v>0.894771864371363</v>
      </c>
      <c r="R60" s="17">
        <v>0.00307625047072632</v>
      </c>
      <c r="S60" s="37">
        <v>798.6349813</v>
      </c>
      <c r="T60" s="37">
        <v>315.6553482</v>
      </c>
      <c r="U60" s="11">
        <v>1.53008537905077</v>
      </c>
      <c r="V60" s="17">
        <v>0.00172736071286531</v>
      </c>
      <c r="W60" s="10">
        <v>41679</v>
      </c>
      <c r="X60" s="17">
        <v>0.00155850711777705</v>
      </c>
      <c r="Y60" s="10">
        <v>50875</v>
      </c>
      <c r="Z60" s="46">
        <v>-0.180756756756757</v>
      </c>
    </row>
    <row r="61" spans="1:26">
      <c r="A61" s="8"/>
      <c r="B61" s="9" t="s">
        <v>86</v>
      </c>
      <c r="C61" s="10">
        <v>0</v>
      </c>
      <c r="D61" s="10">
        <v>0</v>
      </c>
      <c r="E61" s="11" t="s">
        <v>29</v>
      </c>
      <c r="F61" s="10">
        <v>0</v>
      </c>
      <c r="G61" s="11" t="s">
        <v>29</v>
      </c>
      <c r="H61" s="11">
        <v>0</v>
      </c>
      <c r="I61" s="37">
        <v>0</v>
      </c>
      <c r="J61" s="37">
        <v>0</v>
      </c>
      <c r="K61" s="25" t="s">
        <v>29</v>
      </c>
      <c r="L61" s="37">
        <v>0</v>
      </c>
      <c r="M61" s="11" t="s">
        <v>29</v>
      </c>
      <c r="N61" s="17">
        <v>0</v>
      </c>
      <c r="O61" s="10">
        <v>0</v>
      </c>
      <c r="P61" s="10">
        <v>0</v>
      </c>
      <c r="Q61" s="25" t="s">
        <v>29</v>
      </c>
      <c r="R61" s="17">
        <v>0</v>
      </c>
      <c r="S61" s="37">
        <v>0</v>
      </c>
      <c r="T61" s="37">
        <v>0</v>
      </c>
      <c r="U61" s="11" t="s">
        <v>29</v>
      </c>
      <c r="V61" s="17">
        <v>0</v>
      </c>
      <c r="W61" s="10">
        <v>0</v>
      </c>
      <c r="X61" s="17">
        <v>0</v>
      </c>
      <c r="Y61" s="10">
        <v>0</v>
      </c>
      <c r="Z61" s="46" t="s">
        <v>29</v>
      </c>
    </row>
    <row r="62" spans="1:26">
      <c r="A62" s="8"/>
      <c r="B62" s="9" t="s">
        <v>87</v>
      </c>
      <c r="C62" s="10">
        <v>18077810</v>
      </c>
      <c r="D62" s="10">
        <v>5711606</v>
      </c>
      <c r="E62" s="11">
        <v>2.16510102412526</v>
      </c>
      <c r="F62" s="10">
        <v>19128684</v>
      </c>
      <c r="G62" s="11">
        <v>-0.0549370777414693</v>
      </c>
      <c r="H62" s="11">
        <v>0.0297717654326161</v>
      </c>
      <c r="I62" s="37">
        <v>5086.0937613</v>
      </c>
      <c r="J62" s="37">
        <v>1099.5189225</v>
      </c>
      <c r="K62" s="25">
        <v>3.62574463906054</v>
      </c>
      <c r="L62" s="37">
        <v>5048.0617132</v>
      </c>
      <c r="M62" s="11">
        <v>0.00753399032356339</v>
      </c>
      <c r="N62" s="17">
        <v>0.011000668447967</v>
      </c>
      <c r="O62" s="10">
        <v>18077810</v>
      </c>
      <c r="P62" s="10">
        <v>5711606</v>
      </c>
      <c r="Q62" s="25">
        <v>2.16510102412526</v>
      </c>
      <c r="R62" s="17">
        <v>0.0297717654326161</v>
      </c>
      <c r="S62" s="37">
        <v>5086.0937613</v>
      </c>
      <c r="T62" s="37">
        <v>1099.5189225</v>
      </c>
      <c r="U62" s="11">
        <v>3.62574463906054</v>
      </c>
      <c r="V62" s="17">
        <v>0.0110006683290007</v>
      </c>
      <c r="W62" s="10">
        <v>1572159</v>
      </c>
      <c r="X62" s="17">
        <v>0.0587879025834894</v>
      </c>
      <c r="Y62" s="10">
        <v>1556234</v>
      </c>
      <c r="Z62" s="46">
        <v>0.0102330369340343</v>
      </c>
    </row>
    <row r="63" spans="1:26">
      <c r="A63" s="8"/>
      <c r="B63" s="9" t="s">
        <v>88</v>
      </c>
      <c r="C63" s="10">
        <v>1176952</v>
      </c>
      <c r="D63" s="10">
        <v>517534</v>
      </c>
      <c r="E63" s="11">
        <v>1.27415396862815</v>
      </c>
      <c r="F63" s="10">
        <v>782972</v>
      </c>
      <c r="G63" s="11">
        <v>0.503185299091155</v>
      </c>
      <c r="H63" s="11">
        <v>0.00193828449737266</v>
      </c>
      <c r="I63" s="37">
        <v>5.8374437</v>
      </c>
      <c r="J63" s="37">
        <v>1.1577654</v>
      </c>
      <c r="K63" s="25">
        <v>4.04199184048858</v>
      </c>
      <c r="L63" s="37">
        <v>2.74255635</v>
      </c>
      <c r="M63" s="11">
        <v>1.12846809875028</v>
      </c>
      <c r="N63" s="17">
        <v>1.26257567675984e-5</v>
      </c>
      <c r="O63" s="10">
        <v>1176952</v>
      </c>
      <c r="P63" s="10">
        <v>517534</v>
      </c>
      <c r="Q63" s="25">
        <v>1.27415396862815</v>
      </c>
      <c r="R63" s="17">
        <v>0.00193828449737266</v>
      </c>
      <c r="S63" s="37">
        <v>5.8374437</v>
      </c>
      <c r="T63" s="37">
        <v>1.1577654</v>
      </c>
      <c r="U63" s="11">
        <v>4.04199184048858</v>
      </c>
      <c r="V63" s="17">
        <v>1.26257566310577e-5</v>
      </c>
      <c r="W63" s="10">
        <v>321889</v>
      </c>
      <c r="X63" s="17">
        <v>0.0120364283604246</v>
      </c>
      <c r="Y63" s="10">
        <v>228640</v>
      </c>
      <c r="Z63" s="46">
        <v>0.407842022393282</v>
      </c>
    </row>
    <row r="64" spans="1:26">
      <c r="A64" s="8"/>
      <c r="B64" s="9" t="s">
        <v>89</v>
      </c>
      <c r="C64" s="10">
        <v>4261021</v>
      </c>
      <c r="D64" s="10">
        <v>1003693</v>
      </c>
      <c r="E64" s="11">
        <v>3.24534294849122</v>
      </c>
      <c r="F64" s="10">
        <v>4229899</v>
      </c>
      <c r="G64" s="11">
        <v>0.00735762248696714</v>
      </c>
      <c r="H64" s="11">
        <v>0.00701733881014632</v>
      </c>
      <c r="I64" s="37">
        <v>1371.0681519</v>
      </c>
      <c r="J64" s="37">
        <v>229.2059699</v>
      </c>
      <c r="K64" s="25">
        <v>4.98181693303268</v>
      </c>
      <c r="L64" s="37">
        <v>1254.3277359</v>
      </c>
      <c r="M64" s="11">
        <v>0.093070106527013</v>
      </c>
      <c r="N64" s="17">
        <v>0.00296547151241734</v>
      </c>
      <c r="O64" s="10">
        <v>4261021</v>
      </c>
      <c r="P64" s="10">
        <v>1003693</v>
      </c>
      <c r="Q64" s="25">
        <v>3.24534294849122</v>
      </c>
      <c r="R64" s="17">
        <v>0.00701733881014632</v>
      </c>
      <c r="S64" s="37">
        <v>1371.0681519</v>
      </c>
      <c r="T64" s="37">
        <v>229.2059699</v>
      </c>
      <c r="U64" s="11">
        <v>4.98181693303268</v>
      </c>
      <c r="V64" s="17">
        <v>0.00296547148034738</v>
      </c>
      <c r="W64" s="10">
        <v>205363</v>
      </c>
      <c r="X64" s="17">
        <v>0.00767915970220133</v>
      </c>
      <c r="Y64" s="10">
        <v>174441</v>
      </c>
      <c r="Z64" s="46">
        <v>0.177263372716277</v>
      </c>
    </row>
    <row r="65" spans="1:26">
      <c r="A65" s="8"/>
      <c r="B65" s="9" t="s">
        <v>90</v>
      </c>
      <c r="C65" s="10">
        <v>7136338</v>
      </c>
      <c r="D65" s="10">
        <v>1080777</v>
      </c>
      <c r="E65" s="11">
        <v>5.60296990035872</v>
      </c>
      <c r="F65" s="10">
        <v>9058251</v>
      </c>
      <c r="G65" s="11">
        <v>-0.212172636858926</v>
      </c>
      <c r="H65" s="11">
        <v>0.0117526061499631</v>
      </c>
      <c r="I65" s="37">
        <v>2462.7809341</v>
      </c>
      <c r="J65" s="37">
        <v>401.2642358</v>
      </c>
      <c r="K65" s="25">
        <v>5.13755404637534</v>
      </c>
      <c r="L65" s="37">
        <v>3062.338013</v>
      </c>
      <c r="M65" s="11">
        <v>-0.195784095797004</v>
      </c>
      <c r="N65" s="17">
        <v>0.00532672769860297</v>
      </c>
      <c r="O65" s="10">
        <v>7136338</v>
      </c>
      <c r="P65" s="10">
        <v>1080777</v>
      </c>
      <c r="Q65" s="25">
        <v>5.60296990035872</v>
      </c>
      <c r="R65" s="17">
        <v>0.0117526061499631</v>
      </c>
      <c r="S65" s="37">
        <v>2462.7809341</v>
      </c>
      <c r="T65" s="37">
        <v>401.2642358</v>
      </c>
      <c r="U65" s="11">
        <v>5.13755404637534</v>
      </c>
      <c r="V65" s="17">
        <v>0.00532672764099731</v>
      </c>
      <c r="W65" s="10">
        <v>150540</v>
      </c>
      <c r="X65" s="17">
        <v>0.0056291576455807</v>
      </c>
      <c r="Y65" s="10">
        <v>101602</v>
      </c>
      <c r="Z65" s="46">
        <v>0.481663746776638</v>
      </c>
    </row>
    <row r="66" spans="1:26">
      <c r="A66" s="8"/>
      <c r="B66" s="9" t="s">
        <v>91</v>
      </c>
      <c r="C66" s="10">
        <v>7733983</v>
      </c>
      <c r="D66" s="10">
        <v>4350739</v>
      </c>
      <c r="E66" s="11">
        <v>0.777625134488647</v>
      </c>
      <c r="F66" s="10">
        <v>12278318</v>
      </c>
      <c r="G66" s="11">
        <v>-0.370110547715086</v>
      </c>
      <c r="H66" s="11">
        <v>0.0127368485306484</v>
      </c>
      <c r="I66" s="37">
        <v>3442.2724008</v>
      </c>
      <c r="J66" s="37">
        <v>2071.2859265</v>
      </c>
      <c r="K66" s="25">
        <v>0.661901119859706</v>
      </c>
      <c r="L66" s="37">
        <v>5018.2505279</v>
      </c>
      <c r="M66" s="11">
        <v>-0.314049312272878</v>
      </c>
      <c r="N66" s="17">
        <v>0.00744526136677221</v>
      </c>
      <c r="O66" s="10">
        <v>7733983</v>
      </c>
      <c r="P66" s="10">
        <v>4350739</v>
      </c>
      <c r="Q66" s="25">
        <v>0.777625134488647</v>
      </c>
      <c r="R66" s="17">
        <v>0.0127368485306484</v>
      </c>
      <c r="S66" s="37">
        <v>3442.2724008</v>
      </c>
      <c r="T66" s="37">
        <v>2071.2859265</v>
      </c>
      <c r="U66" s="11">
        <v>0.661901119859706</v>
      </c>
      <c r="V66" s="17">
        <v>0.00744526128625576</v>
      </c>
      <c r="W66" s="10">
        <v>318922</v>
      </c>
      <c r="X66" s="17">
        <v>0.0119254830254011</v>
      </c>
      <c r="Y66" s="10">
        <v>272023</v>
      </c>
      <c r="Z66" s="46">
        <v>0.172408215481779</v>
      </c>
    </row>
    <row r="67" spans="1:26">
      <c r="A67" s="8"/>
      <c r="B67" s="9" t="s">
        <v>92</v>
      </c>
      <c r="C67" s="10">
        <v>60821</v>
      </c>
      <c r="D67" s="10">
        <v>223890</v>
      </c>
      <c r="E67" s="11">
        <v>-0.728344276207066</v>
      </c>
      <c r="F67" s="10">
        <v>192125</v>
      </c>
      <c r="G67" s="11">
        <v>-0.683430058555628</v>
      </c>
      <c r="H67" s="11">
        <v>0.000100164154030668</v>
      </c>
      <c r="I67" s="37">
        <v>8.0017956</v>
      </c>
      <c r="J67" s="37">
        <v>32.32533575</v>
      </c>
      <c r="K67" s="25">
        <v>-0.752460557196223</v>
      </c>
      <c r="L67" s="37">
        <v>26.37557315</v>
      </c>
      <c r="M67" s="11">
        <v>-0.696620977504711</v>
      </c>
      <c r="N67" s="17">
        <v>1.73070148753022e-5</v>
      </c>
      <c r="O67" s="10">
        <v>60821</v>
      </c>
      <c r="P67" s="10">
        <v>223890</v>
      </c>
      <c r="Q67" s="25">
        <v>-0.728344276207066</v>
      </c>
      <c r="R67" s="17">
        <v>0.000100164154030668</v>
      </c>
      <c r="S67" s="37">
        <v>8.0017956</v>
      </c>
      <c r="T67" s="37">
        <v>32.32533575</v>
      </c>
      <c r="U67" s="11">
        <v>-0.752460557196223</v>
      </c>
      <c r="V67" s="17">
        <v>1.73070146881363e-5</v>
      </c>
      <c r="W67" s="10">
        <v>975</v>
      </c>
      <c r="X67" s="17">
        <v>3.64582749066107e-5</v>
      </c>
      <c r="Y67" s="10">
        <v>848</v>
      </c>
      <c r="Z67" s="46">
        <v>0.149764150943396</v>
      </c>
    </row>
    <row r="68" spans="1:26">
      <c r="A68" s="8"/>
      <c r="B68" s="9" t="s">
        <v>93</v>
      </c>
      <c r="C68" s="10">
        <v>8923641</v>
      </c>
      <c r="D68" s="10">
        <v>9300460</v>
      </c>
      <c r="E68" s="11">
        <v>-0.0405161680174959</v>
      </c>
      <c r="F68" s="10">
        <v>28394826</v>
      </c>
      <c r="G68" s="11">
        <v>-0.685730034056204</v>
      </c>
      <c r="H68" s="11">
        <v>0.0146960581318686</v>
      </c>
      <c r="I68" s="37">
        <v>9251.46103</v>
      </c>
      <c r="J68" s="37">
        <v>6175.711036</v>
      </c>
      <c r="K68" s="25">
        <v>0.498039816965296</v>
      </c>
      <c r="L68" s="37">
        <v>28036.8775615</v>
      </c>
      <c r="M68" s="11">
        <v>-0.670025272617946</v>
      </c>
      <c r="N68" s="17">
        <v>0.020009905484775</v>
      </c>
      <c r="O68" s="10">
        <v>8923641</v>
      </c>
      <c r="P68" s="10">
        <v>9300460</v>
      </c>
      <c r="Q68" s="25">
        <v>-0.0405161680174959</v>
      </c>
      <c r="R68" s="17">
        <v>0.0146960581318686</v>
      </c>
      <c r="S68" s="37">
        <v>9251.46103</v>
      </c>
      <c r="T68" s="37">
        <v>6175.711036</v>
      </c>
      <c r="U68" s="11">
        <v>0.498039816965296</v>
      </c>
      <c r="V68" s="17">
        <v>0.0200099052683788</v>
      </c>
      <c r="W68" s="10">
        <v>596257</v>
      </c>
      <c r="X68" s="17">
        <v>0.0222958990984523</v>
      </c>
      <c r="Y68" s="10">
        <v>606889</v>
      </c>
      <c r="Z68" s="46">
        <v>-0.0175188543539263</v>
      </c>
    </row>
    <row r="69" spans="1:26">
      <c r="A69" s="8"/>
      <c r="B69" s="9" t="s">
        <v>94</v>
      </c>
      <c r="C69" s="10">
        <v>676047</v>
      </c>
      <c r="D69" s="10">
        <v>311647</v>
      </c>
      <c r="E69" s="11">
        <v>1.16927164387913</v>
      </c>
      <c r="F69" s="10">
        <v>1705538</v>
      </c>
      <c r="G69" s="11">
        <v>-0.603616571427901</v>
      </c>
      <c r="H69" s="11">
        <v>0.00111336011969502</v>
      </c>
      <c r="I69" s="37">
        <v>21.9388866</v>
      </c>
      <c r="J69" s="37">
        <v>6.2085438</v>
      </c>
      <c r="K69" s="25">
        <v>2.53366059848044</v>
      </c>
      <c r="L69" s="37">
        <v>49.0571934</v>
      </c>
      <c r="M69" s="11">
        <v>-0.55278960985159</v>
      </c>
      <c r="N69" s="17">
        <v>4.74514291184554e-5</v>
      </c>
      <c r="O69" s="10">
        <v>676047</v>
      </c>
      <c r="P69" s="10">
        <v>311647</v>
      </c>
      <c r="Q69" s="25">
        <v>1.16927164387913</v>
      </c>
      <c r="R69" s="17">
        <v>0.00111336011969502</v>
      </c>
      <c r="S69" s="37">
        <v>21.9388866</v>
      </c>
      <c r="T69" s="37">
        <v>6.2085438</v>
      </c>
      <c r="U69" s="11">
        <v>2.53366059848044</v>
      </c>
      <c r="V69" s="17">
        <v>4.7451428605294e-5</v>
      </c>
      <c r="W69" s="10">
        <v>160969</v>
      </c>
      <c r="X69" s="17">
        <v>0.00601913031122279</v>
      </c>
      <c r="Y69" s="10">
        <v>184118</v>
      </c>
      <c r="Z69" s="46">
        <v>-0.125729151956897</v>
      </c>
    </row>
    <row r="70" spans="1:26">
      <c r="A70" s="8"/>
      <c r="B70" s="9" t="s">
        <v>95</v>
      </c>
      <c r="C70" s="10">
        <v>6568567</v>
      </c>
      <c r="D70" s="10">
        <v>1737483</v>
      </c>
      <c r="E70" s="11">
        <v>2.78050720496258</v>
      </c>
      <c r="F70" s="10">
        <v>11624058</v>
      </c>
      <c r="G70" s="11">
        <v>-0.43491618847738</v>
      </c>
      <c r="H70" s="11">
        <v>0.0108175623016517</v>
      </c>
      <c r="I70" s="37">
        <v>18366.838439</v>
      </c>
      <c r="J70" s="37">
        <v>3248.340625</v>
      </c>
      <c r="K70" s="25">
        <v>4.65422181948668</v>
      </c>
      <c r="L70" s="37">
        <v>31157.6366965</v>
      </c>
      <c r="M70" s="11">
        <v>-0.410518884410024</v>
      </c>
      <c r="N70" s="17">
        <v>0.0397254768762208</v>
      </c>
      <c r="O70" s="10">
        <v>6568567</v>
      </c>
      <c r="P70" s="10">
        <v>1737483</v>
      </c>
      <c r="Q70" s="25">
        <v>2.78050720496258</v>
      </c>
      <c r="R70" s="17">
        <v>0.0108175623016517</v>
      </c>
      <c r="S70" s="37">
        <v>18366.838439</v>
      </c>
      <c r="T70" s="37">
        <v>3248.340625</v>
      </c>
      <c r="U70" s="11">
        <v>4.65422181948668</v>
      </c>
      <c r="V70" s="17">
        <v>0.0397254764466114</v>
      </c>
      <c r="W70" s="10">
        <v>184525</v>
      </c>
      <c r="X70" s="17">
        <v>0.00689996223296651</v>
      </c>
      <c r="Y70" s="10">
        <v>211138</v>
      </c>
      <c r="Z70" s="46">
        <v>-0.126045524727903</v>
      </c>
    </row>
    <row r="71" spans="1:26">
      <c r="A71" s="8"/>
      <c r="B71" s="9" t="s">
        <v>96</v>
      </c>
      <c r="C71" s="10">
        <v>9251891</v>
      </c>
      <c r="D71" s="10">
        <v>7859776</v>
      </c>
      <c r="E71" s="11">
        <v>0.177118915348224</v>
      </c>
      <c r="F71" s="10">
        <v>10307816</v>
      </c>
      <c r="G71" s="11">
        <v>-0.102439255803557</v>
      </c>
      <c r="H71" s="11">
        <v>0.0152366425280569</v>
      </c>
      <c r="I71" s="37">
        <v>4001.8532473</v>
      </c>
      <c r="J71" s="37">
        <v>2679.0494244</v>
      </c>
      <c r="K71" s="25">
        <v>0.493758648441603</v>
      </c>
      <c r="L71" s="37">
        <v>4038.626358</v>
      </c>
      <c r="M71" s="11">
        <v>-0.00910535103777477</v>
      </c>
      <c r="N71" s="17">
        <v>0.00865557396639794</v>
      </c>
      <c r="O71" s="10">
        <v>9251891</v>
      </c>
      <c r="P71" s="10">
        <v>7859776</v>
      </c>
      <c r="Q71" s="25">
        <v>0.177118915348224</v>
      </c>
      <c r="R71" s="17">
        <v>0.0152366425280569</v>
      </c>
      <c r="S71" s="37">
        <v>4001.8532473</v>
      </c>
      <c r="T71" s="37">
        <v>2679.0494244</v>
      </c>
      <c r="U71" s="11">
        <v>0.493758648441603</v>
      </c>
      <c r="V71" s="17">
        <v>0.00865557387279261</v>
      </c>
      <c r="W71" s="10">
        <v>362267</v>
      </c>
      <c r="X71" s="17">
        <v>0.0135462870518904</v>
      </c>
      <c r="Y71" s="10">
        <v>333364</v>
      </c>
      <c r="Z71" s="46">
        <v>0.0867010235058375</v>
      </c>
    </row>
    <row r="72" spans="1:26">
      <c r="A72" s="8"/>
      <c r="B72" s="9" t="s">
        <v>97</v>
      </c>
      <c r="C72" s="10">
        <v>4962544</v>
      </c>
      <c r="D72" s="10">
        <v>771179</v>
      </c>
      <c r="E72" s="11">
        <v>5.43500925206729</v>
      </c>
      <c r="F72" s="10">
        <v>7149403</v>
      </c>
      <c r="G72" s="11">
        <v>-0.305879945500345</v>
      </c>
      <c r="H72" s="11">
        <v>0.00817265453708367</v>
      </c>
      <c r="I72" s="37">
        <v>4981.8953097</v>
      </c>
      <c r="J72" s="37">
        <v>557.4914316</v>
      </c>
      <c r="K72" s="25">
        <v>7.93627242915997</v>
      </c>
      <c r="L72" s="37">
        <v>6774.3347277</v>
      </c>
      <c r="M72" s="11">
        <v>-0.264592685488478</v>
      </c>
      <c r="N72" s="17">
        <v>0.0107752985132707</v>
      </c>
      <c r="O72" s="10">
        <v>4962544</v>
      </c>
      <c r="P72" s="10">
        <v>771179</v>
      </c>
      <c r="Q72" s="25">
        <v>5.43500925206729</v>
      </c>
      <c r="R72" s="17">
        <v>0.00817265453708367</v>
      </c>
      <c r="S72" s="37">
        <v>4981.8953097</v>
      </c>
      <c r="T72" s="37">
        <v>557.4914316</v>
      </c>
      <c r="U72" s="11">
        <v>7.93627242915997</v>
      </c>
      <c r="V72" s="17">
        <v>0.0107752983967417</v>
      </c>
      <c r="W72" s="10">
        <v>142646</v>
      </c>
      <c r="X72" s="17">
        <v>0.00533397649469579</v>
      </c>
      <c r="Y72" s="10">
        <v>128868</v>
      </c>
      <c r="Z72" s="46">
        <v>0.106915603563336</v>
      </c>
    </row>
    <row r="73" spans="1:26">
      <c r="A73" s="8"/>
      <c r="B73" s="9" t="s">
        <v>98</v>
      </c>
      <c r="C73" s="10">
        <v>7826755</v>
      </c>
      <c r="D73" s="10">
        <v>3842960</v>
      </c>
      <c r="E73" s="11">
        <v>1.03664753211066</v>
      </c>
      <c r="F73" s="10">
        <v>11219973</v>
      </c>
      <c r="G73" s="11">
        <v>-0.302426574466801</v>
      </c>
      <c r="H73" s="11">
        <v>0.0128896317617319</v>
      </c>
      <c r="I73" s="37">
        <v>3010.453135</v>
      </c>
      <c r="J73" s="37">
        <v>1415.12155325</v>
      </c>
      <c r="K73" s="25">
        <v>1.1273459711543</v>
      </c>
      <c r="L73" s="37">
        <v>4388.9558195</v>
      </c>
      <c r="M73" s="11">
        <v>-0.31408442946164</v>
      </c>
      <c r="N73" s="17">
        <v>0.00651128319109341</v>
      </c>
      <c r="O73" s="10">
        <v>7826755</v>
      </c>
      <c r="P73" s="10">
        <v>3842960</v>
      </c>
      <c r="Q73" s="25">
        <v>1.03664753211066</v>
      </c>
      <c r="R73" s="17">
        <v>0.0128896317617319</v>
      </c>
      <c r="S73" s="37">
        <v>3010.453135</v>
      </c>
      <c r="T73" s="37">
        <v>1415.12155325</v>
      </c>
      <c r="U73" s="11">
        <v>1.1273459711543</v>
      </c>
      <c r="V73" s="17">
        <v>0.00651128312067742</v>
      </c>
      <c r="W73" s="10">
        <v>354457</v>
      </c>
      <c r="X73" s="17">
        <v>0.0132542469216128</v>
      </c>
      <c r="Y73" s="10">
        <v>264848</v>
      </c>
      <c r="Z73" s="46">
        <v>0.338341237237963</v>
      </c>
    </row>
    <row r="74" spans="1:26">
      <c r="A74" s="8"/>
      <c r="B74" s="9" t="s">
        <v>99</v>
      </c>
      <c r="C74" s="10">
        <v>117547</v>
      </c>
      <c r="D74" s="10" t="s">
        <v>29</v>
      </c>
      <c r="E74" s="11" t="s">
        <v>29</v>
      </c>
      <c r="F74" s="10">
        <v>216103</v>
      </c>
      <c r="G74" s="11">
        <v>-0.456060304576984</v>
      </c>
      <c r="H74" s="11">
        <v>0.000193584383910868</v>
      </c>
      <c r="I74" s="37">
        <v>1.073718075</v>
      </c>
      <c r="J74" s="37" t="s">
        <v>29</v>
      </c>
      <c r="K74" s="25" t="s">
        <v>29</v>
      </c>
      <c r="L74" s="37">
        <v>1.90671155</v>
      </c>
      <c r="M74" s="11">
        <v>-0.436874405570156</v>
      </c>
      <c r="N74" s="17">
        <v>2.32233558876533e-6</v>
      </c>
      <c r="O74" s="10">
        <v>117547</v>
      </c>
      <c r="P74" s="10" t="s">
        <v>29</v>
      </c>
      <c r="Q74" s="25" t="s">
        <v>29</v>
      </c>
      <c r="R74" s="17">
        <v>0.000193584383910868</v>
      </c>
      <c r="S74" s="37">
        <v>1.073718075</v>
      </c>
      <c r="T74" s="37" t="s">
        <v>29</v>
      </c>
      <c r="U74" s="11" t="s">
        <v>29</v>
      </c>
      <c r="V74" s="17">
        <v>2.32233556365054e-6</v>
      </c>
      <c r="W74" s="10">
        <v>27202</v>
      </c>
      <c r="X74" s="17">
        <v>0.00101716717334321</v>
      </c>
      <c r="Y74" s="10">
        <v>27764</v>
      </c>
      <c r="Z74" s="46">
        <v>-0.0202420400518657</v>
      </c>
    </row>
    <row r="75" spans="1:26">
      <c r="A75" s="8"/>
      <c r="B75" s="9" t="s">
        <v>100</v>
      </c>
      <c r="C75" s="10">
        <v>353940</v>
      </c>
      <c r="D75" s="10" t="s">
        <v>29</v>
      </c>
      <c r="E75" s="11" t="s">
        <v>29</v>
      </c>
      <c r="F75" s="10">
        <v>0</v>
      </c>
      <c r="G75" s="11" t="s">
        <v>29</v>
      </c>
      <c r="H75" s="11">
        <v>0.000582892433166415</v>
      </c>
      <c r="I75" s="37">
        <v>1475.0147352</v>
      </c>
      <c r="J75" s="37" t="s">
        <v>29</v>
      </c>
      <c r="K75" s="25" t="s">
        <v>29</v>
      </c>
      <c r="L75" s="37">
        <v>0</v>
      </c>
      <c r="M75" s="11" t="s">
        <v>29</v>
      </c>
      <c r="N75" s="17">
        <v>0.00319029668333397</v>
      </c>
      <c r="O75" s="10">
        <v>353940</v>
      </c>
      <c r="P75" s="10" t="s">
        <v>29</v>
      </c>
      <c r="Q75" s="25" t="s">
        <v>29</v>
      </c>
      <c r="R75" s="17">
        <v>0.000582892433166415</v>
      </c>
      <c r="S75" s="37">
        <v>1475.0147352</v>
      </c>
      <c r="T75" s="37" t="s">
        <v>29</v>
      </c>
      <c r="U75" s="11" t="s">
        <v>29</v>
      </c>
      <c r="V75" s="17">
        <v>0.00319029664883265</v>
      </c>
      <c r="W75" s="10">
        <v>21214</v>
      </c>
      <c r="X75" s="17">
        <v>0.000793257275762913</v>
      </c>
      <c r="Y75" s="10">
        <v>0</v>
      </c>
      <c r="Z75" s="46" t="s">
        <v>29</v>
      </c>
    </row>
    <row r="76" spans="1:26">
      <c r="A76" s="8"/>
      <c r="B76" s="9" t="s">
        <v>101</v>
      </c>
      <c r="C76" s="10">
        <v>42527818</v>
      </c>
      <c r="D76" s="10">
        <v>19069560</v>
      </c>
      <c r="E76" s="11">
        <v>1.23014154495437</v>
      </c>
      <c r="F76" s="10">
        <v>41455412</v>
      </c>
      <c r="G76" s="11">
        <v>0.0258689022316314</v>
      </c>
      <c r="H76" s="11">
        <v>0.0700376993594351</v>
      </c>
      <c r="I76" s="37">
        <v>15187.4514232</v>
      </c>
      <c r="J76" s="37">
        <v>5177.564067</v>
      </c>
      <c r="K76" s="25">
        <v>1.93331984436456</v>
      </c>
      <c r="L76" s="37">
        <v>13340.204683</v>
      </c>
      <c r="M76" s="11">
        <v>0.138472143726103</v>
      </c>
      <c r="N76" s="17">
        <v>0.0328488080474403</v>
      </c>
      <c r="O76" s="10">
        <v>42527818</v>
      </c>
      <c r="P76" s="10">
        <v>19069560</v>
      </c>
      <c r="Q76" s="25">
        <v>1.23014154495437</v>
      </c>
      <c r="R76" s="17">
        <v>0.0700376993594351</v>
      </c>
      <c r="S76" s="37">
        <v>15187.4514232</v>
      </c>
      <c r="T76" s="37">
        <v>5177.564067</v>
      </c>
      <c r="U76" s="11">
        <v>1.93331984436456</v>
      </c>
      <c r="V76" s="17">
        <v>0.0328488076921983</v>
      </c>
      <c r="W76" s="10">
        <v>2346309</v>
      </c>
      <c r="X76" s="17">
        <v>0.0877357728593384</v>
      </c>
      <c r="Y76" s="10">
        <v>2304861</v>
      </c>
      <c r="Z76" s="46">
        <v>0.0179828631748292</v>
      </c>
    </row>
    <row r="77" spans="1:26">
      <c r="A77" s="8"/>
      <c r="B77" s="9" t="s">
        <v>102</v>
      </c>
      <c r="C77" s="10">
        <v>3062824</v>
      </c>
      <c r="D77" s="10">
        <v>1322393</v>
      </c>
      <c r="E77" s="11">
        <v>1.31612236301916</v>
      </c>
      <c r="F77" s="10">
        <v>2711455</v>
      </c>
      <c r="G77" s="11">
        <v>0.12958688231964</v>
      </c>
      <c r="H77" s="11">
        <v>0.00504406660371953</v>
      </c>
      <c r="I77" s="37">
        <v>30.9983585</v>
      </c>
      <c r="J77" s="37">
        <v>6.0977108</v>
      </c>
      <c r="K77" s="25">
        <v>4.08360588370311</v>
      </c>
      <c r="L77" s="37">
        <v>19.7427067</v>
      </c>
      <c r="M77" s="11">
        <v>0.570116953619131</v>
      </c>
      <c r="N77" s="17">
        <v>6.70460829653598e-5</v>
      </c>
      <c r="O77" s="10">
        <v>3062824</v>
      </c>
      <c r="P77" s="10">
        <v>1322393</v>
      </c>
      <c r="Q77" s="25">
        <v>1.31612236301916</v>
      </c>
      <c r="R77" s="17">
        <v>0.00504406660371953</v>
      </c>
      <c r="S77" s="37">
        <v>30.9983585</v>
      </c>
      <c r="T77" s="37">
        <v>6.0977108</v>
      </c>
      <c r="U77" s="11">
        <v>4.08360588370311</v>
      </c>
      <c r="V77" s="17">
        <v>6.70460822402928e-5</v>
      </c>
      <c r="W77" s="10">
        <v>541569</v>
      </c>
      <c r="X77" s="17">
        <v>0.0202509451106649</v>
      </c>
      <c r="Y77" s="10">
        <v>385373</v>
      </c>
      <c r="Z77" s="46">
        <v>0.405311217962857</v>
      </c>
    </row>
    <row r="78" spans="1:26">
      <c r="A78" s="8"/>
      <c r="B78" s="9" t="s">
        <v>103</v>
      </c>
      <c r="C78" s="10">
        <v>14994237</v>
      </c>
      <c r="D78" s="10">
        <v>28108398</v>
      </c>
      <c r="E78" s="11">
        <v>-0.466556685300955</v>
      </c>
      <c r="F78" s="10">
        <v>28437934</v>
      </c>
      <c r="G78" s="11">
        <v>-0.47273817429916</v>
      </c>
      <c r="H78" s="11">
        <v>0.0246935279663329</v>
      </c>
      <c r="I78" s="37">
        <v>10251.7820638</v>
      </c>
      <c r="J78" s="37">
        <v>17522.37785</v>
      </c>
      <c r="K78" s="25">
        <v>-0.414932028543147</v>
      </c>
      <c r="L78" s="37">
        <v>19310.9575242</v>
      </c>
      <c r="M78" s="11">
        <v>-0.469120987348622</v>
      </c>
      <c r="N78" s="17">
        <v>0.0221734912444581</v>
      </c>
      <c r="O78" s="10">
        <v>14994237</v>
      </c>
      <c r="P78" s="10">
        <v>28108398</v>
      </c>
      <c r="Q78" s="25">
        <v>-0.466556685300955</v>
      </c>
      <c r="R78" s="17">
        <v>0.0246935279663329</v>
      </c>
      <c r="S78" s="37">
        <v>10251.7820638</v>
      </c>
      <c r="T78" s="37">
        <v>17522.37785</v>
      </c>
      <c r="U78" s="11">
        <v>-0.414932028543147</v>
      </c>
      <c r="V78" s="17">
        <v>0.0221734910046638</v>
      </c>
      <c r="W78" s="10">
        <v>480890</v>
      </c>
      <c r="X78" s="17">
        <v>0.0179819690459898</v>
      </c>
      <c r="Y78" s="10">
        <v>416392</v>
      </c>
      <c r="Z78" s="46">
        <v>0.154897308305635</v>
      </c>
    </row>
    <row r="79" spans="1:26">
      <c r="A79" s="8"/>
      <c r="B79" s="9" t="s">
        <v>104</v>
      </c>
      <c r="C79" s="10">
        <v>2321774</v>
      </c>
      <c r="D79" s="10" t="s">
        <v>29</v>
      </c>
      <c r="E79" s="11" t="s">
        <v>29</v>
      </c>
      <c r="F79" s="10">
        <v>2620228</v>
      </c>
      <c r="G79" s="11">
        <v>-0.113903828216476</v>
      </c>
      <c r="H79" s="11">
        <v>0.00382365512833395</v>
      </c>
      <c r="I79" s="37">
        <v>1725.866033</v>
      </c>
      <c r="J79" s="37" t="s">
        <v>29</v>
      </c>
      <c r="K79" s="25" t="s">
        <v>29</v>
      </c>
      <c r="L79" s="37">
        <v>2008.0821742</v>
      </c>
      <c r="M79" s="11">
        <v>-0.140540135670709</v>
      </c>
      <c r="N79" s="17">
        <v>0.0037328607976327</v>
      </c>
      <c r="O79" s="10">
        <v>2321774</v>
      </c>
      <c r="P79" s="10" t="s">
        <v>29</v>
      </c>
      <c r="Q79" s="25" t="s">
        <v>29</v>
      </c>
      <c r="R79" s="17">
        <v>0.00382365512833395</v>
      </c>
      <c r="S79" s="37">
        <v>1725.866033</v>
      </c>
      <c r="T79" s="37" t="s">
        <v>29</v>
      </c>
      <c r="U79" s="11" t="s">
        <v>29</v>
      </c>
      <c r="V79" s="17">
        <v>0.00373286075726384</v>
      </c>
      <c r="W79" s="10">
        <v>86177</v>
      </c>
      <c r="X79" s="17">
        <v>0.0032224253914123</v>
      </c>
      <c r="Y79" s="10">
        <v>65228</v>
      </c>
      <c r="Z79" s="46">
        <v>0.321165757036855</v>
      </c>
    </row>
    <row r="80" spans="1:26">
      <c r="A80" s="8"/>
      <c r="B80" s="9" t="s">
        <v>105</v>
      </c>
      <c r="C80" s="10">
        <v>166161</v>
      </c>
      <c r="D80" s="10" t="s">
        <v>29</v>
      </c>
      <c r="E80" s="11" t="s">
        <v>29</v>
      </c>
      <c r="F80" s="10">
        <v>180026</v>
      </c>
      <c r="G80" s="11">
        <v>-0.0770166531501005</v>
      </c>
      <c r="H80" s="11">
        <v>0.000273645221188237</v>
      </c>
      <c r="I80" s="37">
        <v>1.91686344</v>
      </c>
      <c r="J80" s="37" t="s">
        <v>29</v>
      </c>
      <c r="K80" s="25" t="s">
        <v>29</v>
      </c>
      <c r="L80" s="37">
        <v>2.5091358</v>
      </c>
      <c r="M80" s="11">
        <v>-0.236046355083691</v>
      </c>
      <c r="N80" s="17">
        <v>4.14596744635704e-6</v>
      </c>
      <c r="O80" s="10">
        <v>166161</v>
      </c>
      <c r="P80" s="10" t="s">
        <v>29</v>
      </c>
      <c r="Q80" s="25" t="s">
        <v>29</v>
      </c>
      <c r="R80" s="17">
        <v>0.000273645221188237</v>
      </c>
      <c r="S80" s="37">
        <v>1.91686344</v>
      </c>
      <c r="T80" s="37" t="s">
        <v>29</v>
      </c>
      <c r="U80" s="11" t="s">
        <v>29</v>
      </c>
      <c r="V80" s="17">
        <v>4.14596740152065e-6</v>
      </c>
      <c r="W80" s="10">
        <v>28573</v>
      </c>
      <c r="X80" s="17">
        <v>0.00106843311682727</v>
      </c>
      <c r="Y80" s="10">
        <v>21249</v>
      </c>
      <c r="Z80" s="46">
        <v>0.34467504353146</v>
      </c>
    </row>
    <row r="81" spans="1:26">
      <c r="A81" s="8"/>
      <c r="B81" s="9" t="s">
        <v>106</v>
      </c>
      <c r="C81" s="10">
        <v>13027416</v>
      </c>
      <c r="D81" s="10">
        <v>5026568</v>
      </c>
      <c r="E81" s="11">
        <v>1.59171187975573</v>
      </c>
      <c r="F81" s="10">
        <v>19349736</v>
      </c>
      <c r="G81" s="11">
        <v>-0.326739341560009</v>
      </c>
      <c r="H81" s="11">
        <v>0.0214544335483728</v>
      </c>
      <c r="I81" s="37">
        <v>5230.8479477</v>
      </c>
      <c r="J81" s="37">
        <v>1902.99320125</v>
      </c>
      <c r="K81" s="25">
        <v>1.74874757527461</v>
      </c>
      <c r="L81" s="37">
        <v>8035.1314945</v>
      </c>
      <c r="M81" s="11">
        <v>-0.349002819520691</v>
      </c>
      <c r="N81" s="17">
        <v>0.0113137560326195</v>
      </c>
      <c r="O81" s="10">
        <v>13027416</v>
      </c>
      <c r="P81" s="10">
        <v>5026568</v>
      </c>
      <c r="Q81" s="25">
        <v>1.59171187975573</v>
      </c>
      <c r="R81" s="17">
        <v>0.0214544335483728</v>
      </c>
      <c r="S81" s="37">
        <v>5230.8479477</v>
      </c>
      <c r="T81" s="37">
        <v>1902.99320125</v>
      </c>
      <c r="U81" s="11">
        <v>1.74874757527461</v>
      </c>
      <c r="V81" s="17">
        <v>0.0113137559102674</v>
      </c>
      <c r="W81" s="10">
        <v>380791</v>
      </c>
      <c r="X81" s="17">
        <v>0.0142389568820135</v>
      </c>
      <c r="Y81" s="10">
        <v>300284</v>
      </c>
      <c r="Z81" s="46">
        <v>0.268102862623383</v>
      </c>
    </row>
    <row r="82" spans="1:26">
      <c r="A82" s="8"/>
      <c r="B82" s="9" t="s">
        <v>107</v>
      </c>
      <c r="C82" s="10">
        <v>205044</v>
      </c>
      <c r="D82" s="10" t="s">
        <v>29</v>
      </c>
      <c r="E82" s="11" t="s">
        <v>29</v>
      </c>
      <c r="F82" s="10">
        <v>387093</v>
      </c>
      <c r="G82" s="11">
        <v>-0.470297835403895</v>
      </c>
      <c r="H82" s="11">
        <v>0.000337680386693152</v>
      </c>
      <c r="I82" s="37">
        <v>1.54436495</v>
      </c>
      <c r="J82" s="37" t="s">
        <v>29</v>
      </c>
      <c r="K82" s="25" t="s">
        <v>29</v>
      </c>
      <c r="L82" s="37">
        <v>2.506415175</v>
      </c>
      <c r="M82" s="11">
        <v>-0.383835142156766</v>
      </c>
      <c r="N82" s="17">
        <v>3.34029366640475e-6</v>
      </c>
      <c r="O82" s="10">
        <v>205044</v>
      </c>
      <c r="P82" s="10" t="s">
        <v>29</v>
      </c>
      <c r="Q82" s="25" t="s">
        <v>29</v>
      </c>
      <c r="R82" s="17">
        <v>0.000337680386693152</v>
      </c>
      <c r="S82" s="37">
        <v>1.54436495</v>
      </c>
      <c r="T82" s="37" t="s">
        <v>29</v>
      </c>
      <c r="U82" s="11" t="s">
        <v>29</v>
      </c>
      <c r="V82" s="17">
        <v>3.34029363028129e-6</v>
      </c>
      <c r="W82" s="10">
        <v>30787</v>
      </c>
      <c r="X82" s="17">
        <v>0.00115122144569213</v>
      </c>
      <c r="Y82" s="10">
        <v>32257</v>
      </c>
      <c r="Z82" s="46">
        <v>-0.0455715038596274</v>
      </c>
    </row>
    <row r="83" spans="1:26">
      <c r="A83" s="8"/>
      <c r="B83" s="9" t="s">
        <v>108</v>
      </c>
      <c r="C83" s="10">
        <v>706839</v>
      </c>
      <c r="D83" s="10">
        <v>20319</v>
      </c>
      <c r="E83" s="11">
        <v>33.7870958216448</v>
      </c>
      <c r="F83" s="10">
        <v>1033149</v>
      </c>
      <c r="G83" s="11">
        <v>-0.315840212786345</v>
      </c>
      <c r="H83" s="11">
        <v>0.00116407047682352</v>
      </c>
      <c r="I83" s="37">
        <v>260.3663843</v>
      </c>
      <c r="J83" s="37">
        <v>6.7913668</v>
      </c>
      <c r="K83" s="25">
        <v>37.3378474418434</v>
      </c>
      <c r="L83" s="37">
        <v>374.596987</v>
      </c>
      <c r="M83" s="11">
        <v>-0.304942662819656</v>
      </c>
      <c r="N83" s="17">
        <v>0.000563144213044976</v>
      </c>
      <c r="O83" s="10">
        <v>706839</v>
      </c>
      <c r="P83" s="10">
        <v>20319</v>
      </c>
      <c r="Q83" s="25">
        <v>33.7870958216448</v>
      </c>
      <c r="R83" s="17">
        <v>0.00116407047682352</v>
      </c>
      <c r="S83" s="37">
        <v>260.3663843</v>
      </c>
      <c r="T83" s="37">
        <v>6.7913668</v>
      </c>
      <c r="U83" s="11">
        <v>37.3378474418434</v>
      </c>
      <c r="V83" s="17">
        <v>0.000563144206954878</v>
      </c>
      <c r="W83" s="10">
        <v>28148</v>
      </c>
      <c r="X83" s="17">
        <v>0.00105254104827823</v>
      </c>
      <c r="Y83" s="10">
        <v>46820</v>
      </c>
      <c r="Z83" s="46">
        <v>-0.398803929944468</v>
      </c>
    </row>
    <row r="84" spans="1:26">
      <c r="A84" s="8"/>
      <c r="B84" s="50" t="s">
        <v>109</v>
      </c>
      <c r="C84" s="10">
        <v>6871190</v>
      </c>
      <c r="D84" s="10">
        <v>1683459</v>
      </c>
      <c r="E84" s="11">
        <v>3.0815903446416</v>
      </c>
      <c r="F84" s="10">
        <v>11931119</v>
      </c>
      <c r="G84" s="11">
        <v>-0.424095091164542</v>
      </c>
      <c r="H84" s="11">
        <v>0.0113159424135411</v>
      </c>
      <c r="I84" s="37">
        <v>2471.11168175</v>
      </c>
      <c r="J84" s="37">
        <v>548.10868825</v>
      </c>
      <c r="K84" s="25">
        <v>3.50843370069495</v>
      </c>
      <c r="L84" s="37">
        <v>4538.439097</v>
      </c>
      <c r="M84" s="11">
        <v>-0.455515072707827</v>
      </c>
      <c r="N84" s="17">
        <v>0.00534474620103772</v>
      </c>
      <c r="O84" s="10">
        <v>6871190</v>
      </c>
      <c r="P84" s="10">
        <v>1683459</v>
      </c>
      <c r="Q84" s="25">
        <v>3.0815903446416</v>
      </c>
      <c r="R84" s="17">
        <v>0.0113159424135411</v>
      </c>
      <c r="S84" s="37">
        <v>2471.11168175</v>
      </c>
      <c r="T84" s="37">
        <v>548.10868825</v>
      </c>
      <c r="U84" s="11">
        <v>3.50843370069495</v>
      </c>
      <c r="V84" s="17">
        <v>0.00534474614323719</v>
      </c>
      <c r="W84" s="10">
        <v>417980</v>
      </c>
      <c r="X84" s="17">
        <v>0.0156295689697078</v>
      </c>
      <c r="Y84" s="10">
        <v>410043</v>
      </c>
      <c r="Z84" s="46">
        <v>0.0193565065127316</v>
      </c>
    </row>
    <row r="85" spans="1:26">
      <c r="A85" s="8"/>
      <c r="B85" s="50" t="s">
        <v>110</v>
      </c>
      <c r="C85" s="10">
        <v>246754</v>
      </c>
      <c r="D85" s="10" t="s">
        <v>29</v>
      </c>
      <c r="E85" s="11" t="s">
        <v>29</v>
      </c>
      <c r="F85" s="10">
        <v>396686</v>
      </c>
      <c r="G85" s="11">
        <v>-0.377961410284205</v>
      </c>
      <c r="H85" s="11">
        <v>0.000406371247820381</v>
      </c>
      <c r="I85" s="37">
        <v>1.77877755</v>
      </c>
      <c r="J85" s="37" t="s">
        <v>29</v>
      </c>
      <c r="K85" s="25" t="s">
        <v>29</v>
      </c>
      <c r="L85" s="37">
        <v>3.461913525</v>
      </c>
      <c r="M85" s="11">
        <v>-0.486186602537971</v>
      </c>
      <c r="N85" s="17">
        <v>3.84730266263033e-6</v>
      </c>
      <c r="O85" s="10">
        <v>246754</v>
      </c>
      <c r="P85" s="10" t="s">
        <v>29</v>
      </c>
      <c r="Q85" s="25" t="s">
        <v>29</v>
      </c>
      <c r="R85" s="17">
        <v>0.000406371247820381</v>
      </c>
      <c r="S85" s="37">
        <v>1.77877755</v>
      </c>
      <c r="T85" s="37" t="s">
        <v>29</v>
      </c>
      <c r="U85" s="11" t="s">
        <v>29</v>
      </c>
      <c r="V85" s="17">
        <v>3.84730262102384e-6</v>
      </c>
      <c r="W85" s="10">
        <v>38956</v>
      </c>
      <c r="X85" s="17">
        <v>0.00145668569975582</v>
      </c>
      <c r="Y85" s="10">
        <v>49780</v>
      </c>
      <c r="Z85" s="46">
        <v>-0.21743672157493</v>
      </c>
    </row>
    <row r="86" spans="1:26">
      <c r="A86" s="8"/>
      <c r="B86" s="9" t="s">
        <v>111</v>
      </c>
      <c r="C86" s="10">
        <v>15103925</v>
      </c>
      <c r="D86" s="10">
        <v>8894873</v>
      </c>
      <c r="E86" s="11">
        <v>0.698048415081362</v>
      </c>
      <c r="F86" s="10">
        <v>20168394</v>
      </c>
      <c r="G86" s="11">
        <v>-0.251109185986747</v>
      </c>
      <c r="H86" s="11">
        <v>0.0248741696152259</v>
      </c>
      <c r="I86" s="37">
        <v>11783.0046242</v>
      </c>
      <c r="J86" s="37">
        <v>5984.9317946</v>
      </c>
      <c r="K86" s="25">
        <v>0.968778430329215</v>
      </c>
      <c r="L86" s="37">
        <v>15402.14681</v>
      </c>
      <c r="M86" s="11">
        <v>-0.234976476360441</v>
      </c>
      <c r="N86" s="17">
        <v>0.025485359349442</v>
      </c>
      <c r="O86" s="10">
        <v>15103925</v>
      </c>
      <c r="P86" s="10">
        <v>8894873</v>
      </c>
      <c r="Q86" s="25">
        <v>0.698048415081362</v>
      </c>
      <c r="R86" s="17">
        <v>0.0248741696152259</v>
      </c>
      <c r="S86" s="37">
        <v>11783.0046242</v>
      </c>
      <c r="T86" s="37">
        <v>5984.9317946</v>
      </c>
      <c r="U86" s="11">
        <v>0.968778430329215</v>
      </c>
      <c r="V86" s="17">
        <v>0.0254853590738317</v>
      </c>
      <c r="W86" s="10">
        <v>632810</v>
      </c>
      <c r="X86" s="17">
        <v>0.0236627291729768</v>
      </c>
      <c r="Y86" s="10">
        <v>587469</v>
      </c>
      <c r="Z86" s="46">
        <v>0.0771802427021681</v>
      </c>
    </row>
    <row r="87" spans="1:26">
      <c r="A87" s="51"/>
      <c r="B87" s="52" t="s">
        <v>47</v>
      </c>
      <c r="C87" s="21">
        <v>181843621</v>
      </c>
      <c r="D87" s="21">
        <v>103291101</v>
      </c>
      <c r="E87" s="53">
        <v>0.760496492335772</v>
      </c>
      <c r="F87" s="21">
        <v>252370888</v>
      </c>
      <c r="G87" s="53">
        <v>-0.279458805882555</v>
      </c>
      <c r="H87" s="53">
        <v>0.299472426683849</v>
      </c>
      <c r="I87" s="39">
        <v>103309.977665165</v>
      </c>
      <c r="J87" s="39">
        <v>49975.4626484</v>
      </c>
      <c r="K87" s="53">
        <v>1.06721403245424</v>
      </c>
      <c r="L87" s="39">
        <v>155636.75125965</v>
      </c>
      <c r="M87" s="53">
        <v>-0.336210908869383</v>
      </c>
      <c r="N87" s="67">
        <v>0.223448262064848</v>
      </c>
      <c r="O87" s="21">
        <v>181843621</v>
      </c>
      <c r="P87" s="21">
        <v>103291101</v>
      </c>
      <c r="Q87" s="53">
        <v>0.760496492335772</v>
      </c>
      <c r="R87" s="67">
        <v>0.299472426683849</v>
      </c>
      <c r="S87" s="39">
        <v>103309.977665165</v>
      </c>
      <c r="T87" s="39">
        <v>49975.4626484</v>
      </c>
      <c r="U87" s="53">
        <v>1.06721403245424</v>
      </c>
      <c r="V87" s="67">
        <v>0.223448259648377</v>
      </c>
      <c r="W87" s="21">
        <v>9569013</v>
      </c>
      <c r="X87" s="67">
        <v>0.357815083629674</v>
      </c>
      <c r="Y87" s="21">
        <v>8868897</v>
      </c>
      <c r="Z87" s="70">
        <v>0.0789405943038915</v>
      </c>
    </row>
    <row r="88" s="55" customFormat="1" ht="26.45" customHeight="1" spans="1:26">
      <c r="A88" s="54" t="s">
        <v>112</v>
      </c>
      <c r="B88" s="55" t="s">
        <v>113</v>
      </c>
      <c r="C88" s="10">
        <v>1251736</v>
      </c>
      <c r="D88" s="10">
        <v>672500</v>
      </c>
      <c r="E88" s="11">
        <v>0.861317472118959</v>
      </c>
      <c r="F88" s="10">
        <v>1208054</v>
      </c>
      <c r="G88" s="11">
        <v>0.0361589796482606</v>
      </c>
      <c r="H88" s="25">
        <v>0.00206144386823189</v>
      </c>
      <c r="I88" s="37">
        <v>12261.9397295</v>
      </c>
      <c r="J88" s="37">
        <v>6621.874851</v>
      </c>
      <c r="K88" s="11">
        <v>0.851732327385841</v>
      </c>
      <c r="L88" s="37">
        <v>11781.0722775</v>
      </c>
      <c r="M88" s="11">
        <v>0.0408169511801046</v>
      </c>
      <c r="N88" s="26">
        <v>0.0265212439691056</v>
      </c>
      <c r="O88" s="10">
        <v>1251736</v>
      </c>
      <c r="P88" s="10">
        <v>672500</v>
      </c>
      <c r="Q88" s="11">
        <v>0.861317472118959</v>
      </c>
      <c r="R88" s="26">
        <v>0.00206144386823189</v>
      </c>
      <c r="S88" s="37">
        <v>12261.9397295</v>
      </c>
      <c r="T88" s="37">
        <v>6621.874851</v>
      </c>
      <c r="U88" s="11">
        <v>0.851732327385841</v>
      </c>
      <c r="V88" s="26">
        <v>0.0265212436822928</v>
      </c>
      <c r="W88" s="10">
        <v>128711</v>
      </c>
      <c r="X88" s="26">
        <v>0.00481290361179977</v>
      </c>
      <c r="Y88" s="10">
        <v>118210</v>
      </c>
      <c r="Z88" s="46">
        <v>0.0888334320277472</v>
      </c>
    </row>
    <row r="89" s="75" customFormat="1" ht="26.45" customHeight="1" spans="1:26">
      <c r="A89" s="56"/>
      <c r="B89" s="55" t="s">
        <v>114</v>
      </c>
      <c r="C89" s="10">
        <v>184623</v>
      </c>
      <c r="D89" s="10">
        <v>288126</v>
      </c>
      <c r="E89" s="11">
        <v>-0.359228254305408</v>
      </c>
      <c r="F89" s="10">
        <v>143089</v>
      </c>
      <c r="G89" s="11">
        <v>0.290266896826451</v>
      </c>
      <c r="H89" s="25">
        <v>0.000304049696808733</v>
      </c>
      <c r="I89" s="37">
        <v>3708.020124</v>
      </c>
      <c r="J89" s="37">
        <v>5788.0191</v>
      </c>
      <c r="K89" s="11">
        <v>-0.359362839006526</v>
      </c>
      <c r="L89" s="37">
        <v>2869.067997</v>
      </c>
      <c r="M89" s="11">
        <v>0.292412772327891</v>
      </c>
      <c r="N89" s="26">
        <v>0.00802004483143608</v>
      </c>
      <c r="O89" s="10">
        <v>184623</v>
      </c>
      <c r="P89" s="10">
        <v>288126</v>
      </c>
      <c r="Q89" s="11">
        <v>-0.359228254305408</v>
      </c>
      <c r="R89" s="26">
        <v>0.000304049696808733</v>
      </c>
      <c r="S89" s="37">
        <v>3708.020124</v>
      </c>
      <c r="T89" s="37">
        <v>5788.0191</v>
      </c>
      <c r="U89" s="11">
        <v>-0.359362839006526</v>
      </c>
      <c r="V89" s="26">
        <v>0.00802004474470365</v>
      </c>
      <c r="W89" s="10">
        <v>24600</v>
      </c>
      <c r="X89" s="26">
        <v>0.00091987032072064</v>
      </c>
      <c r="Y89" s="10">
        <v>22984</v>
      </c>
      <c r="Z89" s="46">
        <v>0.0703097807170205</v>
      </c>
    </row>
    <row r="90" spans="1:26">
      <c r="A90" s="57"/>
      <c r="B90" s="55" t="s">
        <v>115</v>
      </c>
      <c r="C90" s="10">
        <v>553056</v>
      </c>
      <c r="D90" s="10">
        <v>206277</v>
      </c>
      <c r="E90" s="11">
        <v>1.68113265172559</v>
      </c>
      <c r="F90" s="10">
        <v>506918</v>
      </c>
      <c r="G90" s="11">
        <v>0.0910166930351655</v>
      </c>
      <c r="H90" s="25">
        <v>0.000910810186803652</v>
      </c>
      <c r="I90" s="37">
        <v>5521.542223</v>
      </c>
      <c r="J90" s="37">
        <v>2065.7586595</v>
      </c>
      <c r="K90" s="11">
        <v>1.67288833456298</v>
      </c>
      <c r="L90" s="37">
        <v>5046.0699375</v>
      </c>
      <c r="M90" s="11">
        <v>0.0942262575408468</v>
      </c>
      <c r="N90" s="26">
        <v>0.0119424961802411</v>
      </c>
      <c r="O90" s="10">
        <v>553056</v>
      </c>
      <c r="P90" s="10">
        <v>206277</v>
      </c>
      <c r="Q90" s="11">
        <v>1.68113265172559</v>
      </c>
      <c r="R90" s="26">
        <v>0.000910810186803652</v>
      </c>
      <c r="S90" s="37">
        <v>5521.542223</v>
      </c>
      <c r="T90" s="37">
        <v>2065.7586595</v>
      </c>
      <c r="U90" s="11">
        <v>1.67288833456298</v>
      </c>
      <c r="V90" s="26">
        <v>0.0119424960510895</v>
      </c>
      <c r="W90" s="10">
        <v>61483</v>
      </c>
      <c r="X90" s="26">
        <v>0.00229904011905964</v>
      </c>
      <c r="Y90" s="10">
        <v>60354</v>
      </c>
      <c r="Z90" s="46">
        <v>0.0187062994996189</v>
      </c>
    </row>
    <row r="91" ht="24.75" customHeight="1" spans="1:26">
      <c r="A91" s="57"/>
      <c r="B91" s="55" t="s">
        <v>116</v>
      </c>
      <c r="C91" s="10">
        <v>2864305</v>
      </c>
      <c r="D91" s="10">
        <v>1485234</v>
      </c>
      <c r="E91" s="11">
        <v>0.928521027662981</v>
      </c>
      <c r="F91" s="10">
        <v>2511209</v>
      </c>
      <c r="G91" s="11">
        <v>0.140607970105236</v>
      </c>
      <c r="H91" s="25">
        <v>0.00471713203023317</v>
      </c>
      <c r="I91" s="37">
        <v>46952.1750636</v>
      </c>
      <c r="J91" s="37">
        <v>18501.1670808</v>
      </c>
      <c r="K91" s="11">
        <v>1.53779531088748</v>
      </c>
      <c r="L91" s="37">
        <v>37753.104393</v>
      </c>
      <c r="M91" s="11">
        <v>0.243663953428573</v>
      </c>
      <c r="N91" s="26">
        <v>0.101552455583034</v>
      </c>
      <c r="O91" s="10">
        <v>2864305</v>
      </c>
      <c r="P91" s="10">
        <v>1485234</v>
      </c>
      <c r="Q91" s="11">
        <v>0.928521027662981</v>
      </c>
      <c r="R91" s="26">
        <v>0.00471713203023317</v>
      </c>
      <c r="S91" s="37">
        <v>46952.1750636</v>
      </c>
      <c r="T91" s="37">
        <v>18501.1670808</v>
      </c>
      <c r="U91" s="11">
        <v>1.53779531088748</v>
      </c>
      <c r="V91" s="26">
        <v>0.1015524544848</v>
      </c>
      <c r="W91" s="10">
        <v>212455</v>
      </c>
      <c r="X91" s="26">
        <v>0.00794435158490665</v>
      </c>
      <c r="Y91" s="10">
        <v>203224</v>
      </c>
      <c r="Z91" s="46">
        <v>0.0454227847104673</v>
      </c>
    </row>
    <row r="92" ht="26.25" customHeight="1" spans="1:26">
      <c r="A92" s="57"/>
      <c r="B92" s="55" t="s">
        <v>117</v>
      </c>
      <c r="C92" s="10">
        <v>2817340</v>
      </c>
      <c r="D92" s="10">
        <v>331073</v>
      </c>
      <c r="E92" s="11">
        <v>7.50972444143739</v>
      </c>
      <c r="F92" s="10">
        <v>2164729</v>
      </c>
      <c r="G92" s="11">
        <v>0.301474688055641</v>
      </c>
      <c r="H92" s="25">
        <v>0.00463978687816315</v>
      </c>
      <c r="I92" s="37">
        <v>316.8534646</v>
      </c>
      <c r="J92" s="37">
        <v>30.7225574</v>
      </c>
      <c r="K92" s="11">
        <v>9.31338180850791</v>
      </c>
      <c r="L92" s="37">
        <v>159.8175088</v>
      </c>
      <c r="M92" s="11">
        <v>0.982595442634005</v>
      </c>
      <c r="N92" s="26">
        <v>0.000685319633148745</v>
      </c>
      <c r="O92" s="10">
        <v>2817340</v>
      </c>
      <c r="P92" s="10">
        <v>331073</v>
      </c>
      <c r="Q92" s="11">
        <v>7.50972444143739</v>
      </c>
      <c r="R92" s="26">
        <v>0.00463978687816315</v>
      </c>
      <c r="S92" s="37">
        <v>316.8534646</v>
      </c>
      <c r="T92" s="37">
        <v>30.7225574</v>
      </c>
      <c r="U92" s="11">
        <v>9.31338180850791</v>
      </c>
      <c r="V92" s="26">
        <v>0.000685319625737386</v>
      </c>
      <c r="W92" s="10">
        <v>170589</v>
      </c>
      <c r="X92" s="26">
        <v>0.00637885195696802</v>
      </c>
      <c r="Y92" s="10">
        <v>143125</v>
      </c>
      <c r="Z92" s="46">
        <v>0.191888209606987</v>
      </c>
    </row>
    <row r="93" ht="22.9" customHeight="1" spans="1:26">
      <c r="A93" s="57"/>
      <c r="B93" s="55" t="s">
        <v>118</v>
      </c>
      <c r="C93" s="10">
        <v>1145540</v>
      </c>
      <c r="D93" s="10">
        <v>539608</v>
      </c>
      <c r="E93" s="11">
        <v>1.12291144682807</v>
      </c>
      <c r="F93" s="10">
        <v>1100447</v>
      </c>
      <c r="G93" s="11">
        <v>0.0409769848070829</v>
      </c>
      <c r="H93" s="25">
        <v>0.00188655308213102</v>
      </c>
      <c r="I93" s="37">
        <v>13048.093089</v>
      </c>
      <c r="J93" s="37">
        <v>4951.3233042</v>
      </c>
      <c r="K93" s="11">
        <v>1.63527390302545</v>
      </c>
      <c r="L93" s="37">
        <v>11594.3930274</v>
      </c>
      <c r="M93" s="11">
        <v>0.125379574261852</v>
      </c>
      <c r="N93" s="26">
        <v>0.0282216083082216</v>
      </c>
      <c r="O93" s="10">
        <v>1145540</v>
      </c>
      <c r="P93" s="10">
        <v>539608</v>
      </c>
      <c r="Q93" s="11">
        <v>1.12291144682807</v>
      </c>
      <c r="R93" s="26">
        <v>0.00188655308213102</v>
      </c>
      <c r="S93" s="37">
        <v>13048.093089</v>
      </c>
      <c r="T93" s="37">
        <v>4951.3233042</v>
      </c>
      <c r="U93" s="11">
        <v>1.63527390302545</v>
      </c>
      <c r="V93" s="26">
        <v>0.0282216080030202</v>
      </c>
      <c r="W93" s="10">
        <v>73898</v>
      </c>
      <c r="X93" s="26">
        <v>0.00276327548620381</v>
      </c>
      <c r="Y93" s="10">
        <v>78189</v>
      </c>
      <c r="Z93" s="46">
        <v>-0.0548798424330788</v>
      </c>
    </row>
    <row r="94" ht="23.45" customHeight="1" spans="1:26">
      <c r="A94" s="57"/>
      <c r="B94" s="55" t="s">
        <v>119</v>
      </c>
      <c r="C94" s="10">
        <v>2225275</v>
      </c>
      <c r="D94" s="10">
        <v>1717481</v>
      </c>
      <c r="E94" s="11">
        <v>0.295662077193285</v>
      </c>
      <c r="F94" s="10">
        <v>2497372</v>
      </c>
      <c r="G94" s="11">
        <v>-0.108953331742328</v>
      </c>
      <c r="H94" s="25">
        <v>0.00366473402049611</v>
      </c>
      <c r="I94" s="37">
        <v>28553.0536504</v>
      </c>
      <c r="J94" s="37">
        <v>18779.3606688</v>
      </c>
      <c r="K94" s="11">
        <v>0.520448653922388</v>
      </c>
      <c r="L94" s="37">
        <v>31250.3559188</v>
      </c>
      <c r="M94" s="11">
        <v>-0.0863126895389156</v>
      </c>
      <c r="N94" s="26">
        <v>0.0617571541396003</v>
      </c>
      <c r="O94" s="10">
        <v>2225275</v>
      </c>
      <c r="P94" s="10">
        <v>1717481</v>
      </c>
      <c r="Q94" s="11">
        <v>0.295662077193285</v>
      </c>
      <c r="R94" s="26">
        <v>0.00366473402049611</v>
      </c>
      <c r="S94" s="37">
        <v>28553.0536504</v>
      </c>
      <c r="T94" s="37">
        <v>18779.3606688</v>
      </c>
      <c r="U94" s="11">
        <v>0.520448653922388</v>
      </c>
      <c r="V94" s="26">
        <v>0.0617571534717302</v>
      </c>
      <c r="W94" s="10">
        <v>233667</v>
      </c>
      <c r="X94" s="26">
        <v>0.00873753407446462</v>
      </c>
      <c r="Y94" s="10">
        <v>228652</v>
      </c>
      <c r="Z94" s="46">
        <v>0.0219328936549866</v>
      </c>
    </row>
    <row r="95" spans="1:26">
      <c r="A95" s="58"/>
      <c r="B95" s="52" t="s">
        <v>47</v>
      </c>
      <c r="C95" s="21">
        <v>11041875</v>
      </c>
      <c r="D95" s="21">
        <v>5240299</v>
      </c>
      <c r="E95" s="22">
        <v>1.10710781961106</v>
      </c>
      <c r="F95" s="21">
        <v>10131818</v>
      </c>
      <c r="G95" s="22">
        <v>0.0898216884669663</v>
      </c>
      <c r="H95" s="53">
        <v>0.0181845097628677</v>
      </c>
      <c r="I95" s="39">
        <v>110361.6773441</v>
      </c>
      <c r="J95" s="39">
        <v>56738.2262217</v>
      </c>
      <c r="K95" s="22">
        <v>0.945102705764377</v>
      </c>
      <c r="L95" s="39">
        <v>100453.88106</v>
      </c>
      <c r="M95" s="53">
        <v>0.0986302985962504</v>
      </c>
      <c r="N95" s="67">
        <v>0.238700322644788</v>
      </c>
      <c r="O95" s="21">
        <v>11041875</v>
      </c>
      <c r="P95" s="21">
        <v>5240299</v>
      </c>
      <c r="Q95" s="22">
        <v>1.10710781961106</v>
      </c>
      <c r="R95" s="67">
        <v>0.0181845097628677</v>
      </c>
      <c r="S95" s="39">
        <v>110361.6773441</v>
      </c>
      <c r="T95" s="39">
        <v>56738.2262217</v>
      </c>
      <c r="U95" s="22">
        <v>0.945102705764377</v>
      </c>
      <c r="V95" s="67">
        <v>0.238700320063373</v>
      </c>
      <c r="W95" s="21">
        <v>905403</v>
      </c>
      <c r="X95" s="67">
        <v>0.0338558271541231</v>
      </c>
      <c r="Y95" s="21">
        <v>854738</v>
      </c>
      <c r="Z95" s="48">
        <v>0.0592754738879048</v>
      </c>
    </row>
    <row r="96" ht="14.25" spans="1:26">
      <c r="A96" s="59" t="s">
        <v>120</v>
      </c>
      <c r="B96" s="60"/>
      <c r="C96" s="61">
        <v>607213235</v>
      </c>
      <c r="D96" s="61">
        <v>263319781</v>
      </c>
      <c r="E96" s="62">
        <v>1.30599172114608</v>
      </c>
      <c r="F96" s="63">
        <v>772674911</v>
      </c>
      <c r="G96" s="64">
        <v>-0.214141385522481</v>
      </c>
      <c r="H96" s="64">
        <v>1</v>
      </c>
      <c r="I96" s="68">
        <v>462344.064395465</v>
      </c>
      <c r="J96" s="68">
        <v>203244.463791</v>
      </c>
      <c r="K96" s="62">
        <v>1.27481750681732</v>
      </c>
      <c r="L96" s="68">
        <v>550718.5874723</v>
      </c>
      <c r="M96" s="64">
        <v>-0.160471291667235</v>
      </c>
      <c r="N96" s="69">
        <v>1</v>
      </c>
      <c r="O96" s="61">
        <v>607213235</v>
      </c>
      <c r="P96" s="61">
        <v>263319781</v>
      </c>
      <c r="Q96" s="62">
        <v>1.30599172114608</v>
      </c>
      <c r="R96" s="69">
        <v>1</v>
      </c>
      <c r="S96" s="68">
        <v>462344.069395465</v>
      </c>
      <c r="T96" s="68">
        <v>203244.463791</v>
      </c>
      <c r="U96" s="64">
        <v>1.27481753141823</v>
      </c>
      <c r="V96" s="69">
        <v>1</v>
      </c>
      <c r="W96" s="61">
        <v>26742900</v>
      </c>
      <c r="X96" s="69">
        <v>1</v>
      </c>
      <c r="Y96" s="61">
        <v>24877561</v>
      </c>
      <c r="Z96" s="71">
        <v>0.0749807828830165</v>
      </c>
    </row>
    <row r="97" spans="1:26">
      <c r="A97" s="65" t="s">
        <v>121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</sheetData>
  <mergeCells count="7">
    <mergeCell ref="A96:B96"/>
    <mergeCell ref="A97:Z97"/>
    <mergeCell ref="A3:A24"/>
    <mergeCell ref="A25:A29"/>
    <mergeCell ref="A30:A58"/>
    <mergeCell ref="A59:A87"/>
    <mergeCell ref="A88:A9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pane ySplit="2" topLeftCell="A3" activePane="bottomLeft" state="frozen"/>
      <selection/>
      <selection pane="bottomLeft" activeCell="D60" sqref="D60"/>
    </sheetView>
  </sheetViews>
  <sheetFormatPr defaultColWidth="9" defaultRowHeight="13.5"/>
  <cols>
    <col min="3" max="3" width="15.3333333333333" customWidth="1"/>
    <col min="4" max="4" width="13.25" customWidth="1"/>
    <col min="6" max="6" width="15.4416666666667" customWidth="1"/>
    <col min="9" max="9" width="13.1083333333333" customWidth="1"/>
    <col min="10" max="10" width="13" customWidth="1"/>
    <col min="11" max="11" width="11.225" customWidth="1"/>
    <col min="12" max="12" width="11.6666666666667" customWidth="1"/>
    <col min="15" max="15" width="15.1083333333333" customWidth="1"/>
    <col min="16" max="16" width="17.4416666666667" customWidth="1"/>
    <col min="17" max="17" width="9" customWidth="1"/>
    <col min="18" max="18" width="11.1083333333333" customWidth="1"/>
    <col min="19" max="19" width="15.1333333333333" customWidth="1"/>
    <col min="20" max="20" width="15.3333333333333" customWidth="1"/>
    <col min="21" max="21" width="11.5" customWidth="1"/>
    <col min="23" max="23" width="12.1083333333333" customWidth="1"/>
    <col min="24" max="24" width="9" customWidth="1"/>
    <col min="25" max="25" width="12.1333333333333" customWidth="1"/>
    <col min="26" max="26" width="10.3333333333333" customWidth="1"/>
  </cols>
  <sheetData>
    <row r="1" ht="14.25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133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7" customHeight="1" spans="1:26">
      <c r="A2" s="4" t="s">
        <v>3</v>
      </c>
      <c r="B2" s="5" t="s">
        <v>4</v>
      </c>
      <c r="C2" s="6" t="s">
        <v>5</v>
      </c>
      <c r="D2" s="6" t="s">
        <v>6</v>
      </c>
      <c r="E2" s="72" t="s">
        <v>7</v>
      </c>
      <c r="F2" s="6" t="s">
        <v>8</v>
      </c>
      <c r="G2" s="72" t="s">
        <v>9</v>
      </c>
      <c r="H2" s="7" t="s">
        <v>10</v>
      </c>
      <c r="I2" s="5" t="s">
        <v>11</v>
      </c>
      <c r="J2" s="5" t="s">
        <v>12</v>
      </c>
      <c r="K2" s="72" t="s">
        <v>7</v>
      </c>
      <c r="L2" s="5" t="s">
        <v>13</v>
      </c>
      <c r="M2" s="72" t="s">
        <v>9</v>
      </c>
      <c r="N2" s="7" t="s">
        <v>14</v>
      </c>
      <c r="O2" s="6" t="s">
        <v>15</v>
      </c>
      <c r="P2" s="6" t="s">
        <v>16</v>
      </c>
      <c r="Q2" s="72" t="s">
        <v>7</v>
      </c>
      <c r="R2" s="7" t="s">
        <v>17</v>
      </c>
      <c r="S2" s="5" t="s">
        <v>18</v>
      </c>
      <c r="T2" s="5" t="s">
        <v>19</v>
      </c>
      <c r="U2" s="72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73" t="s">
        <v>9</v>
      </c>
    </row>
    <row r="3" spans="1:26">
      <c r="A3" s="8" t="s">
        <v>24</v>
      </c>
      <c r="B3" s="9" t="s">
        <v>25</v>
      </c>
      <c r="C3" s="10">
        <f>[1]上期所!B29</f>
        <v>5057357</v>
      </c>
      <c r="D3" s="10">
        <f>[1]上期所!C29</f>
        <v>3489856</v>
      </c>
      <c r="E3" s="11">
        <f t="shared" ref="E3:E66" si="0">(C3-D3)/D3</f>
        <v>0.449159220323131</v>
      </c>
      <c r="F3" s="10">
        <f>[1]上期所!E29</f>
        <v>4204921</v>
      </c>
      <c r="G3" s="11">
        <f t="shared" ref="G3:G60" si="1">(C3-F3)/F3</f>
        <v>0.202723428097698</v>
      </c>
      <c r="H3" s="11">
        <f t="shared" ref="H3:H66" si="2">C3/$C$99</f>
        <v>0.00809462677710452</v>
      </c>
      <c r="I3" s="37">
        <f>[1]上期所!B5</f>
        <v>18265.869043</v>
      </c>
      <c r="J3" s="37">
        <f>[1]上期所!C5</f>
        <v>9008.4702475</v>
      </c>
      <c r="K3" s="11">
        <f t="shared" ref="K3:K66" si="3">(I3-J3)/J3</f>
        <v>1.02763272133458</v>
      </c>
      <c r="L3" s="37">
        <f>[1]上期所!E5</f>
        <v>14589.959128</v>
      </c>
      <c r="M3" s="11">
        <f t="shared" ref="M3:M60" si="4">(I3-L3)/L3</f>
        <v>0.251947924099764</v>
      </c>
      <c r="N3" s="11">
        <f t="shared" ref="N3:N66" si="5">I3/$I$99</f>
        <v>0.0381338675616879</v>
      </c>
      <c r="O3" s="10">
        <f>[1]上期所!G29</f>
        <v>54922166</v>
      </c>
      <c r="P3" s="10">
        <f>[1]上期所!H29</f>
        <v>44659791</v>
      </c>
      <c r="Q3" s="11">
        <f t="shared" ref="Q3:Q66" si="6">(O3-P3)/P3</f>
        <v>0.229790036411053</v>
      </c>
      <c r="R3" s="11">
        <f t="shared" ref="R3:R66" si="7">O3/$O$99</f>
        <v>0.00883940450346937</v>
      </c>
      <c r="S3" s="37">
        <f>[1]上期所!G5</f>
        <v>187640.525779</v>
      </c>
      <c r="T3" s="37">
        <f>[1]上期所!H5</f>
        <v>106362.0882035</v>
      </c>
      <c r="U3" s="11">
        <f t="shared" ref="U3:U66" si="8">(S3-T3)/T3</f>
        <v>0.764167373434714</v>
      </c>
      <c r="V3" s="11">
        <f t="shared" ref="V3:V66" si="9">S3/$S$99</f>
        <v>0.0386353561694137</v>
      </c>
      <c r="W3" s="41">
        <f>[1]上期所!B53</f>
        <v>344189</v>
      </c>
      <c r="X3" s="11">
        <f t="shared" ref="X3:X66" si="10">W3/$W$99</f>
        <v>0.0124021010738682</v>
      </c>
      <c r="Y3" s="41">
        <f>[1]上期所!E53</f>
        <v>280328</v>
      </c>
      <c r="Z3" s="46">
        <f t="shared" ref="Z3:Z66" si="11">(W3-Y3)/Y3</f>
        <v>0.227808139037128</v>
      </c>
    </row>
    <row r="4" spans="1:26">
      <c r="A4" s="8"/>
      <c r="B4" s="9" t="s">
        <v>26</v>
      </c>
      <c r="C4" s="10">
        <f>[1]上期所!B30</f>
        <v>728273</v>
      </c>
      <c r="D4" s="10">
        <f>[1]上期所!C30</f>
        <v>298016</v>
      </c>
      <c r="E4" s="11">
        <f t="shared" si="0"/>
        <v>1.44373792011167</v>
      </c>
      <c r="F4" s="10">
        <f>[1]上期所!E30</f>
        <v>765339</v>
      </c>
      <c r="G4" s="11">
        <f t="shared" si="1"/>
        <v>-0.0484308260783783</v>
      </c>
      <c r="H4" s="11">
        <f t="shared" si="2"/>
        <v>0.00116564801077761</v>
      </c>
      <c r="I4" s="37">
        <f>[1]上期所!B6</f>
        <v>29.0650257</v>
      </c>
      <c r="J4" s="37">
        <f>[1]上期所!C6</f>
        <v>5.8337571</v>
      </c>
      <c r="K4" s="11">
        <f t="shared" si="3"/>
        <v>3.98221389779838</v>
      </c>
      <c r="L4" s="37">
        <f>[1]上期所!E6</f>
        <v>22.1593118</v>
      </c>
      <c r="M4" s="11">
        <f t="shared" si="4"/>
        <v>0.311639366886836</v>
      </c>
      <c r="N4" s="11">
        <f t="shared" si="5"/>
        <v>6.06793927029501e-5</v>
      </c>
      <c r="O4" s="10">
        <f>[1]上期所!G30</f>
        <v>7255545</v>
      </c>
      <c r="P4" s="10">
        <f>[1]上期所!H30</f>
        <v>3601956</v>
      </c>
      <c r="Q4" s="11">
        <f t="shared" si="6"/>
        <v>1.01433471147343</v>
      </c>
      <c r="R4" s="11">
        <f t="shared" si="7"/>
        <v>0.00116773794296686</v>
      </c>
      <c r="S4" s="37">
        <f>[1]上期所!G6</f>
        <v>254.5981393</v>
      </c>
      <c r="T4" s="37">
        <f>[1]上期所!H6</f>
        <v>94.89070625</v>
      </c>
      <c r="U4" s="11">
        <f t="shared" si="8"/>
        <v>1.6830671765603</v>
      </c>
      <c r="V4" s="11">
        <f t="shared" si="9"/>
        <v>5.24219901382646e-5</v>
      </c>
      <c r="W4" s="41">
        <f>[1]上期所!B54</f>
        <v>34410</v>
      </c>
      <c r="X4" s="11">
        <f t="shared" si="10"/>
        <v>0.00123988941526837</v>
      </c>
      <c r="Y4" s="41">
        <f>[1]上期所!E54</f>
        <v>33647</v>
      </c>
      <c r="Z4" s="46">
        <f t="shared" si="11"/>
        <v>0.0226766130710019</v>
      </c>
    </row>
    <row r="5" spans="1:26">
      <c r="A5" s="8"/>
      <c r="B5" s="9" t="s">
        <v>27</v>
      </c>
      <c r="C5" s="10">
        <f>[1]上期所!B31</f>
        <v>17149111</v>
      </c>
      <c r="D5" s="10">
        <f>[1]上期所!C31</f>
        <v>2848162</v>
      </c>
      <c r="E5" s="11">
        <f t="shared" si="0"/>
        <v>5.02111502084502</v>
      </c>
      <c r="F5" s="10">
        <f>[1]上期所!E31</f>
        <v>14531961</v>
      </c>
      <c r="G5" s="11">
        <f t="shared" si="1"/>
        <v>0.180096134306994</v>
      </c>
      <c r="H5" s="11">
        <f t="shared" si="2"/>
        <v>0.0274482606436796</v>
      </c>
      <c r="I5" s="37">
        <f>[1]上期所!B7</f>
        <v>19179.504268</v>
      </c>
      <c r="J5" s="37">
        <f>[1]上期所!C7</f>
        <v>2066.64694475</v>
      </c>
      <c r="K5" s="11">
        <f t="shared" si="3"/>
        <v>8.28049385344826</v>
      </c>
      <c r="L5" s="37">
        <f>[1]上期所!E7</f>
        <v>16370.31740475</v>
      </c>
      <c r="M5" s="11">
        <f t="shared" si="4"/>
        <v>0.171602467673283</v>
      </c>
      <c r="N5" s="11">
        <f t="shared" si="5"/>
        <v>0.0400412744629322</v>
      </c>
      <c r="O5" s="10">
        <f>[1]上期所!G31</f>
        <v>104670706</v>
      </c>
      <c r="P5" s="10">
        <f>[1]上期所!H31</f>
        <v>39866994</v>
      </c>
      <c r="Q5" s="11">
        <f t="shared" si="6"/>
        <v>1.62549782408977</v>
      </c>
      <c r="R5" s="11">
        <f t="shared" si="7"/>
        <v>0.0168461438683558</v>
      </c>
      <c r="S5" s="37">
        <f>[1]上期所!G7</f>
        <v>101980.616188</v>
      </c>
      <c r="T5" s="37">
        <f>[1]上期所!H7</f>
        <v>26926.5808285</v>
      </c>
      <c r="U5" s="11">
        <f t="shared" si="8"/>
        <v>2.78735855241079</v>
      </c>
      <c r="V5" s="11">
        <f t="shared" si="9"/>
        <v>0.0209979023051779</v>
      </c>
      <c r="W5" s="41">
        <f>[1]上期所!B55</f>
        <v>537937</v>
      </c>
      <c r="X5" s="11">
        <f t="shared" si="10"/>
        <v>0.0193833883284284</v>
      </c>
      <c r="Y5" s="41">
        <f>[1]上期所!E55</f>
        <v>471200</v>
      </c>
      <c r="Z5" s="46">
        <f t="shared" si="11"/>
        <v>0.141632003395586</v>
      </c>
    </row>
    <row r="6" spans="1:26">
      <c r="A6" s="8"/>
      <c r="B6" s="9" t="s">
        <v>28</v>
      </c>
      <c r="C6" s="10">
        <f>[1]上期所!B32</f>
        <v>862398</v>
      </c>
      <c r="D6" s="10">
        <f>[1]上期所!C32</f>
        <v>98031</v>
      </c>
      <c r="E6" s="11">
        <f t="shared" si="0"/>
        <v>7.79719680509227</v>
      </c>
      <c r="F6" s="10">
        <f>[1]上期所!E32</f>
        <v>1247245</v>
      </c>
      <c r="G6" s="11">
        <f t="shared" si="1"/>
        <v>-0.308557661085031</v>
      </c>
      <c r="H6" s="11">
        <f t="shared" si="2"/>
        <v>0.0013803237428802</v>
      </c>
      <c r="I6" s="37">
        <f>[1]上期所!B8</f>
        <v>17.1717228</v>
      </c>
      <c r="J6" s="37">
        <f>[1]上期所!C8</f>
        <v>0.4645209</v>
      </c>
      <c r="K6" s="11">
        <f t="shared" si="3"/>
        <v>35.9665235729975</v>
      </c>
      <c r="L6" s="37">
        <f>[1]上期所!E8</f>
        <v>17.4673247</v>
      </c>
      <c r="M6" s="11">
        <f t="shared" si="4"/>
        <v>-0.0169231353442464</v>
      </c>
      <c r="N6" s="11">
        <f t="shared" si="5"/>
        <v>3.58496057055749e-5</v>
      </c>
      <c r="O6" s="10">
        <f>[1]上期所!G32</f>
        <v>6190615</v>
      </c>
      <c r="P6" s="10">
        <f>[1]上期所!H32</f>
        <v>248746</v>
      </c>
      <c r="Q6" s="11">
        <f t="shared" si="6"/>
        <v>23.887294670065</v>
      </c>
      <c r="R6" s="11">
        <f t="shared" si="7"/>
        <v>0.000996343627639249</v>
      </c>
      <c r="S6" s="37">
        <f>[1]上期所!G8</f>
        <v>77.8236731</v>
      </c>
      <c r="T6" s="37">
        <f>[1]上期所!H8</f>
        <v>1.5637097</v>
      </c>
      <c r="U6" s="11">
        <f t="shared" si="8"/>
        <v>48.7686195206182</v>
      </c>
      <c r="V6" s="11">
        <f t="shared" si="9"/>
        <v>1.60239655913767e-5</v>
      </c>
      <c r="W6" s="41">
        <f>[1]上期所!B56</f>
        <v>54022</v>
      </c>
      <c r="X6" s="11">
        <f t="shared" si="10"/>
        <v>0.00194656512617343</v>
      </c>
      <c r="Y6" s="41">
        <f>[1]上期所!E56</f>
        <v>56123</v>
      </c>
      <c r="Z6" s="46">
        <f t="shared" si="11"/>
        <v>-0.0374356324501541</v>
      </c>
    </row>
    <row r="7" spans="1:26">
      <c r="A7" s="8"/>
      <c r="B7" s="9" t="s">
        <v>30</v>
      </c>
      <c r="C7" s="10">
        <f>[1]上期所!B33</f>
        <v>8308893</v>
      </c>
      <c r="D7" s="10">
        <f>[1]上期所!C33</f>
        <v>4135975</v>
      </c>
      <c r="E7" s="11">
        <f t="shared" si="0"/>
        <v>1.00893211395137</v>
      </c>
      <c r="F7" s="10">
        <f>[1]上期所!E33</f>
        <v>5405260</v>
      </c>
      <c r="G7" s="11">
        <f t="shared" si="1"/>
        <v>0.537186555318338</v>
      </c>
      <c r="H7" s="11">
        <f t="shared" si="2"/>
        <v>0.0132989203186361</v>
      </c>
      <c r="I7" s="37">
        <f>[1]上期所!B9</f>
        <v>10397.53427625</v>
      </c>
      <c r="J7" s="37">
        <f>[1]上期所!C9</f>
        <v>4026.73768075</v>
      </c>
      <c r="K7" s="11">
        <f t="shared" si="3"/>
        <v>1.58212357014361</v>
      </c>
      <c r="L7" s="37">
        <f>[1]上期所!E9</f>
        <v>6131.2245795</v>
      </c>
      <c r="M7" s="11">
        <f t="shared" si="4"/>
        <v>0.695833212669225</v>
      </c>
      <c r="N7" s="11">
        <f t="shared" si="5"/>
        <v>0.0217070534188779</v>
      </c>
      <c r="O7" s="10">
        <f>[1]上期所!G33</f>
        <v>57255624</v>
      </c>
      <c r="P7" s="10">
        <f>[1]上期所!H33</f>
        <v>48314003</v>
      </c>
      <c r="Q7" s="11">
        <f t="shared" si="6"/>
        <v>0.185073072914285</v>
      </c>
      <c r="R7" s="11">
        <f t="shared" si="7"/>
        <v>0.00921496105296628</v>
      </c>
      <c r="S7" s="37">
        <f>[1]上期所!G9</f>
        <v>64070.253504</v>
      </c>
      <c r="T7" s="37">
        <f>[1]上期所!H9</f>
        <v>42936.9225525</v>
      </c>
      <c r="U7" s="11">
        <f t="shared" si="8"/>
        <v>0.492194821966101</v>
      </c>
      <c r="V7" s="11">
        <f t="shared" si="9"/>
        <v>0.0131921238960241</v>
      </c>
      <c r="W7" s="41">
        <f>[1]上期所!B57</f>
        <v>148338</v>
      </c>
      <c r="X7" s="11">
        <f t="shared" si="10"/>
        <v>0.00534503679401567</v>
      </c>
      <c r="Y7" s="41">
        <f>[1]上期所!E57</f>
        <v>143711</v>
      </c>
      <c r="Z7" s="46">
        <f t="shared" si="11"/>
        <v>0.0321965611539826</v>
      </c>
    </row>
    <row r="8" spans="1:26">
      <c r="A8" s="8"/>
      <c r="B8" s="9" t="s">
        <v>31</v>
      </c>
      <c r="C8" s="10">
        <f>[1]上期所!B34</f>
        <v>484280</v>
      </c>
      <c r="D8" s="10">
        <f>[1]上期所!C34</f>
        <v>146628</v>
      </c>
      <c r="E8" s="11">
        <f t="shared" si="0"/>
        <v>2.30277982377172</v>
      </c>
      <c r="F8" s="10">
        <f>[1]上期所!E34</f>
        <v>419524</v>
      </c>
      <c r="G8" s="11">
        <f t="shared" si="1"/>
        <v>0.154355889055215</v>
      </c>
      <c r="H8" s="11">
        <f t="shared" si="2"/>
        <v>0.000775121443001982</v>
      </c>
      <c r="I8" s="37">
        <f>[1]上期所!B10</f>
        <v>10.61126725</v>
      </c>
      <c r="J8" s="37">
        <f>[1]上期所!C10</f>
        <v>1.2853795</v>
      </c>
      <c r="K8" s="11">
        <f t="shared" si="3"/>
        <v>7.25535746446867</v>
      </c>
      <c r="L8" s="37">
        <f>[1]上期所!E10</f>
        <v>4.22625835</v>
      </c>
      <c r="M8" s="11">
        <f t="shared" si="4"/>
        <v>1.51079474353479</v>
      </c>
      <c r="N8" s="11">
        <f t="shared" si="5"/>
        <v>2.21532662377348e-5</v>
      </c>
      <c r="O8" s="10">
        <f>[1]上期所!G34</f>
        <v>3524943</v>
      </c>
      <c r="P8" s="10">
        <f>[1]上期所!H34</f>
        <v>450256</v>
      </c>
      <c r="Q8" s="11">
        <f t="shared" si="6"/>
        <v>6.82875297608472</v>
      </c>
      <c r="R8" s="11">
        <f t="shared" si="7"/>
        <v>0.000567319159056342</v>
      </c>
      <c r="S8" s="37">
        <f>[1]上期所!G10</f>
        <v>46.4365634</v>
      </c>
      <c r="T8" s="37">
        <f>[1]上期所!H10</f>
        <v>5.00691625</v>
      </c>
      <c r="U8" s="11">
        <f t="shared" si="8"/>
        <v>8.27448375035232</v>
      </c>
      <c r="V8" s="11">
        <f t="shared" si="9"/>
        <v>9.56133094806831e-6</v>
      </c>
      <c r="W8" s="41">
        <f>[1]上期所!B58</f>
        <v>22609</v>
      </c>
      <c r="X8" s="11">
        <f t="shared" si="10"/>
        <v>0.000814666079331663</v>
      </c>
      <c r="Y8" s="41">
        <f>[1]上期所!E58</f>
        <v>18058</v>
      </c>
      <c r="Z8" s="46">
        <f t="shared" si="11"/>
        <v>0.252021264813379</v>
      </c>
    </row>
    <row r="9" spans="1:26">
      <c r="A9" s="8"/>
      <c r="B9" s="9" t="s">
        <v>32</v>
      </c>
      <c r="C9" s="10">
        <f>[1]上期所!B35</f>
        <v>2462564</v>
      </c>
      <c r="D9" s="10">
        <f>[1]上期所!C35</f>
        <v>846782</v>
      </c>
      <c r="E9" s="11">
        <f t="shared" si="0"/>
        <v>1.90814400872952</v>
      </c>
      <c r="F9" s="10">
        <f>[1]上期所!E35</f>
        <v>2215963</v>
      </c>
      <c r="G9" s="11">
        <f t="shared" si="1"/>
        <v>0.111283897790712</v>
      </c>
      <c r="H9" s="11">
        <f t="shared" si="2"/>
        <v>0.00394149285777801</v>
      </c>
      <c r="I9" s="37">
        <f>[1]上期所!B11</f>
        <v>1922.713481</v>
      </c>
      <c r="J9" s="37">
        <f>[1]上期所!C11</f>
        <v>611.61633825</v>
      </c>
      <c r="K9" s="11">
        <f t="shared" si="3"/>
        <v>2.14365944915959</v>
      </c>
      <c r="L9" s="37">
        <f>[1]上期所!E11</f>
        <v>1626.980037</v>
      </c>
      <c r="M9" s="11">
        <f t="shared" si="4"/>
        <v>0.181768329834769</v>
      </c>
      <c r="N9" s="11">
        <f t="shared" si="5"/>
        <v>0.00401407133002656</v>
      </c>
      <c r="O9" s="10">
        <f>[1]上期所!G35</f>
        <v>21193113</v>
      </c>
      <c r="P9" s="10">
        <f>[1]上期所!H35</f>
        <v>7761148</v>
      </c>
      <c r="Q9" s="11">
        <f t="shared" si="6"/>
        <v>1.73066729303448</v>
      </c>
      <c r="R9" s="11">
        <f t="shared" si="7"/>
        <v>0.0034109087848927</v>
      </c>
      <c r="S9" s="37">
        <f>[1]上期所!G11</f>
        <v>16260.78966</v>
      </c>
      <c r="T9" s="37">
        <f>[1]上期所!H11</f>
        <v>5703.53702375</v>
      </c>
      <c r="U9" s="11">
        <f t="shared" si="8"/>
        <v>1.85100098277415</v>
      </c>
      <c r="V9" s="11">
        <f t="shared" si="9"/>
        <v>0.00334811148871941</v>
      </c>
      <c r="W9" s="41">
        <f>[1]上期所!B59</f>
        <v>94953</v>
      </c>
      <c r="X9" s="11">
        <f t="shared" si="10"/>
        <v>0.00342142457564596</v>
      </c>
      <c r="Y9" s="41">
        <f>[1]上期所!E59</f>
        <v>119055</v>
      </c>
      <c r="Z9" s="46">
        <f t="shared" si="11"/>
        <v>-0.202444248456596</v>
      </c>
    </row>
    <row r="10" spans="1:26">
      <c r="A10" s="8"/>
      <c r="B10" s="9" t="s">
        <v>33</v>
      </c>
      <c r="C10" s="10">
        <f>[1]上期所!B36</f>
        <v>1977679</v>
      </c>
      <c r="D10" s="10">
        <f>[1]上期所!C36</f>
        <v>843938</v>
      </c>
      <c r="E10" s="11">
        <f t="shared" si="0"/>
        <v>1.34339370901654</v>
      </c>
      <c r="F10" s="10">
        <f>[1]上期所!E36</f>
        <v>2266040</v>
      </c>
      <c r="G10" s="11">
        <f t="shared" si="1"/>
        <v>-0.127253270021712</v>
      </c>
      <c r="H10" s="11">
        <f t="shared" si="2"/>
        <v>0.0031654030731699</v>
      </c>
      <c r="I10" s="37">
        <f>[1]上期所!B12</f>
        <v>5503.9814242</v>
      </c>
      <c r="J10" s="37">
        <f>[1]上期所!C12</f>
        <v>1231.7810915</v>
      </c>
      <c r="K10" s="11">
        <f t="shared" si="3"/>
        <v>3.46831134377743</v>
      </c>
      <c r="L10" s="37">
        <f>[1]上期所!E12</f>
        <v>5944.9551201</v>
      </c>
      <c r="M10" s="11">
        <f t="shared" si="4"/>
        <v>-0.0741761185730503</v>
      </c>
      <c r="N10" s="11">
        <f t="shared" si="5"/>
        <v>0.0114907261296099</v>
      </c>
      <c r="O10" s="10">
        <f>[1]上期所!G36</f>
        <v>23086652</v>
      </c>
      <c r="P10" s="10">
        <f>[1]上期所!H36</f>
        <v>10780388</v>
      </c>
      <c r="Q10" s="11">
        <f t="shared" si="6"/>
        <v>1.14154184431952</v>
      </c>
      <c r="R10" s="11">
        <f t="shared" si="7"/>
        <v>0.00371566291939087</v>
      </c>
      <c r="S10" s="37">
        <f>[1]上期所!G12</f>
        <v>48179.4633366</v>
      </c>
      <c r="T10" s="37">
        <f>[1]上期所!H12</f>
        <v>14703.4668896</v>
      </c>
      <c r="U10" s="11">
        <f t="shared" si="8"/>
        <v>2.27674171665447</v>
      </c>
      <c r="V10" s="11">
        <f t="shared" si="9"/>
        <v>0.00992019564181522</v>
      </c>
      <c r="W10" s="41">
        <f>[1]上期所!B60</f>
        <v>63261</v>
      </c>
      <c r="X10" s="11">
        <f t="shared" si="10"/>
        <v>0.00227947237138309</v>
      </c>
      <c r="Y10" s="41">
        <f>[1]上期所!E60</f>
        <v>40506</v>
      </c>
      <c r="Z10" s="46">
        <f t="shared" si="11"/>
        <v>0.561768626870093</v>
      </c>
    </row>
    <row r="11" spans="1:26">
      <c r="A11" s="8"/>
      <c r="B11" s="9" t="s">
        <v>34</v>
      </c>
      <c r="C11" s="10">
        <f>[1]上期所!B37</f>
        <v>12486965</v>
      </c>
      <c r="D11" s="10">
        <f>[1]上期所!C37</f>
        <v>10882520</v>
      </c>
      <c r="E11" s="11">
        <f t="shared" si="0"/>
        <v>0.147433223187276</v>
      </c>
      <c r="F11" s="10">
        <f>[1]上期所!E37</f>
        <v>15286842</v>
      </c>
      <c r="G11" s="11">
        <f t="shared" si="1"/>
        <v>-0.183156010901401</v>
      </c>
      <c r="H11" s="11">
        <f t="shared" si="2"/>
        <v>0.0199861946178146</v>
      </c>
      <c r="I11" s="37">
        <f>[1]上期所!B13</f>
        <v>18529.4524804</v>
      </c>
      <c r="J11" s="37">
        <f>[1]上期所!C13</f>
        <v>12973.979339</v>
      </c>
      <c r="K11" s="11">
        <f t="shared" si="3"/>
        <v>0.428201170684784</v>
      </c>
      <c r="L11" s="37">
        <f>[1]上期所!E13</f>
        <v>22329.2924369</v>
      </c>
      <c r="M11" s="11">
        <f t="shared" si="4"/>
        <v>-0.170172877946666</v>
      </c>
      <c r="N11" s="11">
        <f t="shared" si="5"/>
        <v>0.0386841537741645</v>
      </c>
      <c r="O11" s="10">
        <f>[1]上期所!G37</f>
        <v>154182255</v>
      </c>
      <c r="P11" s="10">
        <f>[1]上期所!H37</f>
        <v>140786993</v>
      </c>
      <c r="Q11" s="11">
        <f t="shared" si="6"/>
        <v>0.0951455934569183</v>
      </c>
      <c r="R11" s="11">
        <f t="shared" si="7"/>
        <v>0.0248147409044658</v>
      </c>
      <c r="S11" s="37">
        <f>[1]上期所!G13</f>
        <v>208020.8592744</v>
      </c>
      <c r="T11" s="37">
        <f>[1]上期所!H13</f>
        <v>151975.0054497</v>
      </c>
      <c r="U11" s="11">
        <f t="shared" si="8"/>
        <v>0.368783364467454</v>
      </c>
      <c r="V11" s="11">
        <f t="shared" si="9"/>
        <v>0.0428316855080642</v>
      </c>
      <c r="W11" s="41">
        <f>[1]上期所!B61</f>
        <v>191003</v>
      </c>
      <c r="X11" s="11">
        <f t="shared" si="10"/>
        <v>0.00688237715735263</v>
      </c>
      <c r="Y11" s="41">
        <f>[1]上期所!E61</f>
        <v>185422</v>
      </c>
      <c r="Z11" s="46">
        <f t="shared" si="11"/>
        <v>0.0300989095145128</v>
      </c>
    </row>
    <row r="12" spans="1:26">
      <c r="A12" s="8"/>
      <c r="B12" s="9" t="s">
        <v>35</v>
      </c>
      <c r="C12" s="10">
        <f>[1]上期所!B38</f>
        <v>2822676</v>
      </c>
      <c r="D12" s="10">
        <f>[1]上期所!C38</f>
        <v>3304468</v>
      </c>
      <c r="E12" s="11">
        <f t="shared" si="0"/>
        <v>-0.145800171162196</v>
      </c>
      <c r="F12" s="10">
        <f>[1]上期所!E38</f>
        <v>3255080</v>
      </c>
      <c r="G12" s="11">
        <f t="shared" si="1"/>
        <v>-0.132839745874141</v>
      </c>
      <c r="H12" s="11">
        <f t="shared" si="2"/>
        <v>0.00451787539078026</v>
      </c>
      <c r="I12" s="37">
        <f>[1]上期所!B14</f>
        <v>10451.5266368</v>
      </c>
      <c r="J12" s="37">
        <f>[1]上期所!C14</f>
        <v>13364.4676876</v>
      </c>
      <c r="K12" s="11">
        <f t="shared" si="3"/>
        <v>-0.21796162173393</v>
      </c>
      <c r="L12" s="37">
        <f>[1]上期所!E14</f>
        <v>12118.5974076</v>
      </c>
      <c r="M12" s="11">
        <f t="shared" si="4"/>
        <v>-0.137563012841282</v>
      </c>
      <c r="N12" s="11">
        <f t="shared" si="5"/>
        <v>0.0218197738989004</v>
      </c>
      <c r="O12" s="10">
        <f>[1]上期所!G38</f>
        <v>36739670</v>
      </c>
      <c r="P12" s="10">
        <f>[1]上期所!H38</f>
        <v>43067558</v>
      </c>
      <c r="Q12" s="11">
        <f t="shared" si="6"/>
        <v>-0.146929342963908</v>
      </c>
      <c r="R12" s="11">
        <f t="shared" si="7"/>
        <v>0.00591303708695645</v>
      </c>
      <c r="S12" s="37">
        <f>[1]上期所!G14</f>
        <v>138465.4621088</v>
      </c>
      <c r="T12" s="37">
        <f>[1]上期所!H14</f>
        <v>170554.4848226</v>
      </c>
      <c r="U12" s="11">
        <f t="shared" si="8"/>
        <v>-0.188145288276512</v>
      </c>
      <c r="V12" s="11">
        <f t="shared" si="9"/>
        <v>0.0285101655067664</v>
      </c>
      <c r="W12" s="41">
        <f>[1]上期所!B62</f>
        <v>186341</v>
      </c>
      <c r="X12" s="11">
        <f t="shared" si="10"/>
        <v>0.00671439213980014</v>
      </c>
      <c r="Y12" s="41">
        <f>[1]上期所!E62</f>
        <v>206089</v>
      </c>
      <c r="Z12" s="46">
        <f t="shared" si="11"/>
        <v>-0.0958226785514996</v>
      </c>
    </row>
    <row r="13" spans="1:26">
      <c r="A13" s="8"/>
      <c r="B13" s="9" t="s">
        <v>36</v>
      </c>
      <c r="C13" s="10">
        <f>[1]上期所!B39</f>
        <v>183249</v>
      </c>
      <c r="D13" s="10">
        <f>[1]上期所!C39</f>
        <v>150800</v>
      </c>
      <c r="E13" s="11">
        <f t="shared" si="0"/>
        <v>0.215179045092838</v>
      </c>
      <c r="F13" s="10">
        <f>[1]上期所!E39</f>
        <v>220364</v>
      </c>
      <c r="G13" s="11">
        <f t="shared" si="1"/>
        <v>-0.168425877185021</v>
      </c>
      <c r="H13" s="11">
        <f t="shared" si="2"/>
        <v>0.000293301869390993</v>
      </c>
      <c r="I13" s="37">
        <f>[1]上期所!B15</f>
        <v>6.644637</v>
      </c>
      <c r="J13" s="37">
        <f>[1]上期所!C15</f>
        <v>7.4051954</v>
      </c>
      <c r="K13" s="11">
        <f t="shared" si="3"/>
        <v>-0.102706054184607</v>
      </c>
      <c r="L13" s="37">
        <f>[1]上期所!E15</f>
        <v>7.7948826</v>
      </c>
      <c r="M13" s="11">
        <f t="shared" si="4"/>
        <v>-0.147564198080418</v>
      </c>
      <c r="N13" s="11">
        <f t="shared" si="5"/>
        <v>1.38720860615496e-5</v>
      </c>
      <c r="O13" s="10">
        <f>[1]上期所!G39</f>
        <v>2590650</v>
      </c>
      <c r="P13" s="10">
        <f>[1]上期所!H39</f>
        <v>1770392</v>
      </c>
      <c r="Q13" s="11">
        <f t="shared" si="6"/>
        <v>0.463319987889688</v>
      </c>
      <c r="R13" s="11">
        <f t="shared" si="7"/>
        <v>0.000416950112217222</v>
      </c>
      <c r="S13" s="37">
        <f>[1]上期所!G15</f>
        <v>106.933426</v>
      </c>
      <c r="T13" s="37">
        <f>[1]上期所!H15</f>
        <v>128.8135832</v>
      </c>
      <c r="U13" s="11">
        <f t="shared" si="8"/>
        <v>-0.169859083618753</v>
      </c>
      <c r="V13" s="11">
        <f t="shared" si="9"/>
        <v>2.20176903831082e-5</v>
      </c>
      <c r="W13" s="41">
        <f>[1]上期所!B63</f>
        <v>32208</v>
      </c>
      <c r="X13" s="11">
        <f t="shared" si="10"/>
        <v>0.00116054514056854</v>
      </c>
      <c r="Y13" s="41">
        <f>[1]上期所!E63</f>
        <v>24097</v>
      </c>
      <c r="Z13" s="46">
        <f t="shared" si="11"/>
        <v>0.336597916753123</v>
      </c>
    </row>
    <row r="14" spans="1:26">
      <c r="A14" s="8"/>
      <c r="B14" s="9" t="s">
        <v>37</v>
      </c>
      <c r="C14" s="10">
        <f>[1]上期所!B40</f>
        <v>12400605</v>
      </c>
      <c r="D14" s="10">
        <f>[1]上期所!C40</f>
        <v>29442660</v>
      </c>
      <c r="E14" s="11">
        <f t="shared" si="0"/>
        <v>-0.578821852373393</v>
      </c>
      <c r="F14" s="10">
        <f>[1]上期所!E40</f>
        <v>13490540</v>
      </c>
      <c r="G14" s="11">
        <f t="shared" si="1"/>
        <v>-0.0807925405506377</v>
      </c>
      <c r="H14" s="11">
        <f t="shared" si="2"/>
        <v>0.019847969855657</v>
      </c>
      <c r="I14" s="37">
        <f>[1]上期所!B16</f>
        <v>9200.8280964</v>
      </c>
      <c r="J14" s="37">
        <f>[1]上期所!C16</f>
        <v>22824.80534025</v>
      </c>
      <c r="K14" s="11">
        <f t="shared" si="3"/>
        <v>-0.596893469221621</v>
      </c>
      <c r="L14" s="37">
        <f>[1]上期所!E16</f>
        <v>10105.08415875</v>
      </c>
      <c r="M14" s="11">
        <f t="shared" si="4"/>
        <v>-0.08948525792999</v>
      </c>
      <c r="N14" s="11">
        <f t="shared" si="5"/>
        <v>0.0192086759879862</v>
      </c>
      <c r="O14" s="10">
        <f>[1]上期所!G40</f>
        <v>197886677</v>
      </c>
      <c r="P14" s="10">
        <f>[1]上期所!H40</f>
        <v>284325852</v>
      </c>
      <c r="Q14" s="11">
        <f t="shared" si="6"/>
        <v>-0.304014476319937</v>
      </c>
      <c r="R14" s="11">
        <f t="shared" si="7"/>
        <v>0.0318487144853389</v>
      </c>
      <c r="S14" s="37">
        <f>[1]上期所!G16</f>
        <v>160250.24727945</v>
      </c>
      <c r="T14" s="37">
        <f>[1]上期所!H16</f>
        <v>221071.9581585</v>
      </c>
      <c r="U14" s="11">
        <f t="shared" si="8"/>
        <v>-0.275121781096466</v>
      </c>
      <c r="V14" s="11">
        <f t="shared" si="9"/>
        <v>0.032995672732074</v>
      </c>
      <c r="W14" s="41">
        <f>[1]上期所!B64</f>
        <v>641808</v>
      </c>
      <c r="X14" s="11">
        <f t="shared" si="10"/>
        <v>0.0231261536133264</v>
      </c>
      <c r="Y14" s="41">
        <f>[1]上期所!E64</f>
        <v>616637</v>
      </c>
      <c r="Z14" s="46">
        <f t="shared" si="11"/>
        <v>0.0408198016012662</v>
      </c>
    </row>
    <row r="15" spans="1:26">
      <c r="A15" s="8"/>
      <c r="B15" s="9" t="s">
        <v>38</v>
      </c>
      <c r="C15" s="10">
        <f>[1]上期所!B41</f>
        <v>10814237</v>
      </c>
      <c r="D15" s="10">
        <f>[1]上期所!C41</f>
        <v>15005765</v>
      </c>
      <c r="E15" s="11">
        <f t="shared" si="0"/>
        <v>-0.279327844998239</v>
      </c>
      <c r="F15" s="10">
        <f>[1]上期所!E41</f>
        <v>6438458</v>
      </c>
      <c r="G15" s="11">
        <f t="shared" si="1"/>
        <v>0.679631520466547</v>
      </c>
      <c r="H15" s="11">
        <f t="shared" si="2"/>
        <v>0.0173088853316375</v>
      </c>
      <c r="I15" s="37">
        <f>[1]上期所!B17</f>
        <v>16140.189466</v>
      </c>
      <c r="J15" s="37">
        <f>[1]上期所!C17</f>
        <v>22544.672975</v>
      </c>
      <c r="K15" s="11">
        <f t="shared" si="3"/>
        <v>-0.284079681089275</v>
      </c>
      <c r="L15" s="37">
        <f>[1]上期所!E17</f>
        <v>8786.8341715</v>
      </c>
      <c r="M15" s="11">
        <f t="shared" si="4"/>
        <v>0.836860597455057</v>
      </c>
      <c r="N15" s="11">
        <f t="shared" si="5"/>
        <v>0.0336960615488956</v>
      </c>
      <c r="O15" s="10">
        <f>[1]上期所!G41</f>
        <v>105472048</v>
      </c>
      <c r="P15" s="10">
        <f>[1]上期所!H41</f>
        <v>66856021</v>
      </c>
      <c r="Q15" s="11">
        <f t="shared" si="6"/>
        <v>0.577599839511837</v>
      </c>
      <c r="R15" s="11">
        <f t="shared" si="7"/>
        <v>0.0169751152218093</v>
      </c>
      <c r="S15" s="37">
        <f>[1]上期所!G17</f>
        <v>150438.9604045</v>
      </c>
      <c r="T15" s="37">
        <f>[1]上期所!H17</f>
        <v>81001.86012</v>
      </c>
      <c r="U15" s="11">
        <f t="shared" si="8"/>
        <v>0.857228465885013</v>
      </c>
      <c r="V15" s="11">
        <f t="shared" si="9"/>
        <v>0.0309755197756682</v>
      </c>
      <c r="W15" s="41">
        <f>[1]上期所!B65</f>
        <v>256874</v>
      </c>
      <c r="X15" s="11">
        <f t="shared" si="10"/>
        <v>0.00925589519493306</v>
      </c>
      <c r="Y15" s="41">
        <f>[1]上期所!E65</f>
        <v>213517</v>
      </c>
      <c r="Z15" s="46">
        <f t="shared" si="11"/>
        <v>0.203061114571673</v>
      </c>
    </row>
    <row r="16" spans="1:26">
      <c r="A16" s="8"/>
      <c r="B16" s="9" t="s">
        <v>39</v>
      </c>
      <c r="C16" s="10">
        <f>[1]上期所!B42</f>
        <v>393276</v>
      </c>
      <c r="D16" s="10">
        <f>[1]上期所!C42</f>
        <v>394751</v>
      </c>
      <c r="E16" s="11">
        <f t="shared" si="0"/>
        <v>-0.00373653264969563</v>
      </c>
      <c r="F16" s="10">
        <f>[1]上期所!E42</f>
        <v>206441</v>
      </c>
      <c r="G16" s="11">
        <f t="shared" si="1"/>
        <v>0.905028555374175</v>
      </c>
      <c r="H16" s="11">
        <f t="shared" si="2"/>
        <v>0.000629463658664507</v>
      </c>
      <c r="I16" s="37">
        <f>[1]上期所!B18</f>
        <v>19.5590677</v>
      </c>
      <c r="J16" s="37">
        <f>[1]上期所!C18</f>
        <v>22.9114146</v>
      </c>
      <c r="K16" s="11">
        <f t="shared" si="3"/>
        <v>-0.146317761627866</v>
      </c>
      <c r="L16" s="37">
        <f>[1]上期所!E18</f>
        <v>7.1961478</v>
      </c>
      <c r="M16" s="11">
        <f t="shared" si="4"/>
        <v>1.71799138144439</v>
      </c>
      <c r="N16" s="11">
        <f t="shared" si="5"/>
        <v>4.08336934610688e-5</v>
      </c>
      <c r="O16" s="10">
        <f>[1]上期所!G42</f>
        <v>3984592</v>
      </c>
      <c r="P16" s="10">
        <f>[1]上期所!H42</f>
        <v>1538444</v>
      </c>
      <c r="Q16" s="11">
        <f t="shared" si="6"/>
        <v>1.59001432616332</v>
      </c>
      <c r="R16" s="11">
        <f t="shared" si="7"/>
        <v>0.000641297003277111</v>
      </c>
      <c r="S16" s="37">
        <f>[1]上期所!G18</f>
        <v>164.3616415</v>
      </c>
      <c r="T16" s="37">
        <f>[1]上期所!H18</f>
        <v>51.575056</v>
      </c>
      <c r="U16" s="11">
        <f t="shared" si="8"/>
        <v>2.18684368466803</v>
      </c>
      <c r="V16" s="11">
        <f t="shared" si="9"/>
        <v>3.38422125688409e-5</v>
      </c>
      <c r="W16" s="41">
        <f>[1]上期所!B66</f>
        <v>42821</v>
      </c>
      <c r="X16" s="11">
        <f t="shared" si="10"/>
        <v>0.00154296148361543</v>
      </c>
      <c r="Y16" s="41">
        <f>[1]上期所!E66</f>
        <v>39201</v>
      </c>
      <c r="Z16" s="46">
        <f t="shared" si="11"/>
        <v>0.0923445830463509</v>
      </c>
    </row>
    <row r="17" spans="1:26">
      <c r="A17" s="8"/>
      <c r="B17" s="9" t="s">
        <v>40</v>
      </c>
      <c r="C17" s="10">
        <f>[1]上期所!B43</f>
        <v>5727650</v>
      </c>
      <c r="D17" s="10">
        <f>[1]上期所!C43</f>
        <v>2539976</v>
      </c>
      <c r="E17" s="11">
        <f t="shared" si="0"/>
        <v>1.25500162206257</v>
      </c>
      <c r="F17" s="10">
        <f>[1]上期所!E43</f>
        <v>5137708</v>
      </c>
      <c r="G17" s="11">
        <f t="shared" si="1"/>
        <v>0.114825910697922</v>
      </c>
      <c r="H17" s="11">
        <f t="shared" si="2"/>
        <v>0.00916747405015756</v>
      </c>
      <c r="I17" s="37">
        <f>[1]上期所!B19</f>
        <v>3006.0048878</v>
      </c>
      <c r="J17" s="37">
        <f>[1]上期所!C19</f>
        <v>1189.9038896</v>
      </c>
      <c r="K17" s="11">
        <f t="shared" si="3"/>
        <v>1.52625856094184</v>
      </c>
      <c r="L17" s="37">
        <f>[1]上期所!E19</f>
        <v>3093.7372818</v>
      </c>
      <c r="M17" s="11">
        <f t="shared" si="4"/>
        <v>-0.0283580621134564</v>
      </c>
      <c r="N17" s="11">
        <f t="shared" si="5"/>
        <v>0.00627567141816784</v>
      </c>
      <c r="O17" s="10">
        <f>[1]上期所!G43</f>
        <v>99917993</v>
      </c>
      <c r="P17" s="10">
        <f>[1]上期所!H43</f>
        <v>23646022</v>
      </c>
      <c r="Q17" s="11">
        <f t="shared" si="6"/>
        <v>3.22557303718993</v>
      </c>
      <c r="R17" s="11">
        <f t="shared" si="7"/>
        <v>0.0160812222391561</v>
      </c>
      <c r="S17" s="37">
        <f>[1]上期所!G19</f>
        <v>65629.239033</v>
      </c>
      <c r="T17" s="37">
        <f>[1]上期所!H19</f>
        <v>10951.6771676</v>
      </c>
      <c r="U17" s="11">
        <f t="shared" si="8"/>
        <v>4.99261994566101</v>
      </c>
      <c r="V17" s="11">
        <f t="shared" si="9"/>
        <v>0.0135131204447484</v>
      </c>
      <c r="W17" s="41">
        <f>[1]上期所!B67</f>
        <v>224554</v>
      </c>
      <c r="X17" s="11">
        <f t="shared" si="10"/>
        <v>0.00809131437826716</v>
      </c>
      <c r="Y17" s="41">
        <f>[1]上期所!E67</f>
        <v>228925</v>
      </c>
      <c r="Z17" s="46">
        <f t="shared" si="11"/>
        <v>-0.019093589603582</v>
      </c>
    </row>
    <row r="18" spans="1:26">
      <c r="A18" s="8"/>
      <c r="B18" s="9" t="s">
        <v>41</v>
      </c>
      <c r="C18" s="10">
        <f>[1]上期所!B44</f>
        <v>20748241</v>
      </c>
      <c r="D18" s="10">
        <f>[1]上期所!C44</f>
        <v>25860410</v>
      </c>
      <c r="E18" s="11">
        <f t="shared" si="0"/>
        <v>-0.19768321538599</v>
      </c>
      <c r="F18" s="10">
        <f>[1]上期所!E44</f>
        <v>23875832</v>
      </c>
      <c r="G18" s="11">
        <f t="shared" si="1"/>
        <v>-0.130994011014988</v>
      </c>
      <c r="H18" s="11">
        <f t="shared" si="2"/>
        <v>0.033208900850072</v>
      </c>
      <c r="I18" s="37">
        <f>[1]上期所!B20</f>
        <v>6416.6880159</v>
      </c>
      <c r="J18" s="37">
        <f>[1]上期所!C20</f>
        <v>4826.1042644</v>
      </c>
      <c r="K18" s="11">
        <f t="shared" si="3"/>
        <v>0.329579235001826</v>
      </c>
      <c r="L18" s="37">
        <f>[1]上期所!E20</f>
        <v>6605.6014422</v>
      </c>
      <c r="M18" s="11">
        <f t="shared" si="4"/>
        <v>-0.0285989743633521</v>
      </c>
      <c r="N18" s="11">
        <f t="shared" si="5"/>
        <v>0.0133961943122971</v>
      </c>
      <c r="O18" s="10">
        <f>[1]上期所!G44</f>
        <v>251357744</v>
      </c>
      <c r="P18" s="10">
        <f>[1]上期所!H44</f>
        <v>408174975</v>
      </c>
      <c r="Q18" s="11">
        <f t="shared" si="6"/>
        <v>-0.384191193984884</v>
      </c>
      <c r="R18" s="11">
        <f t="shared" si="7"/>
        <v>0.040454573009657</v>
      </c>
      <c r="S18" s="37">
        <f>[1]上期所!G20</f>
        <v>63436.8400533</v>
      </c>
      <c r="T18" s="37">
        <f>[1]上期所!H20</f>
        <v>71367.811819</v>
      </c>
      <c r="U18" s="11">
        <f t="shared" si="8"/>
        <v>-0.111128134148406</v>
      </c>
      <c r="V18" s="11">
        <f t="shared" si="9"/>
        <v>0.0130617034862075</v>
      </c>
      <c r="W18" s="41">
        <f>[1]上期所!B68</f>
        <v>256465</v>
      </c>
      <c r="X18" s="11">
        <f t="shared" si="10"/>
        <v>0.00924115777061325</v>
      </c>
      <c r="Y18" s="41">
        <f>[1]上期所!E68</f>
        <v>424527</v>
      </c>
      <c r="Z18" s="46">
        <f t="shared" si="11"/>
        <v>-0.395880591811593</v>
      </c>
    </row>
    <row r="19" spans="1:26">
      <c r="A19" s="8"/>
      <c r="B19" s="9" t="s">
        <v>42</v>
      </c>
      <c r="C19" s="10">
        <f>[1]上期所!B45</f>
        <v>9135777</v>
      </c>
      <c r="D19" s="10">
        <f>[1]上期所!C45</f>
        <v>13913588</v>
      </c>
      <c r="E19" s="11">
        <f t="shared" si="0"/>
        <v>-0.343391726131319</v>
      </c>
      <c r="F19" s="10">
        <f>[1]上期所!E45</f>
        <v>10183851</v>
      </c>
      <c r="G19" s="11">
        <f t="shared" si="1"/>
        <v>-0.102915292063876</v>
      </c>
      <c r="H19" s="11">
        <f t="shared" si="2"/>
        <v>0.0146224016089542</v>
      </c>
      <c r="I19" s="37">
        <f>[1]上期所!B21</f>
        <v>2961.1854002</v>
      </c>
      <c r="J19" s="37">
        <f>[1]上期所!C21</f>
        <v>3316.1864936</v>
      </c>
      <c r="K19" s="11">
        <f t="shared" si="3"/>
        <v>-0.107051003942368</v>
      </c>
      <c r="L19" s="37">
        <f>[1]上期所!E21</f>
        <v>3282.1609198</v>
      </c>
      <c r="M19" s="11">
        <f t="shared" si="4"/>
        <v>-0.0977939617962299</v>
      </c>
      <c r="N19" s="11">
        <f t="shared" si="5"/>
        <v>0.00618210125184848</v>
      </c>
      <c r="O19" s="10">
        <f>[1]上期所!G45</f>
        <v>116501230</v>
      </c>
      <c r="P19" s="10">
        <f>[1]上期所!H45</f>
        <v>167635290</v>
      </c>
      <c r="Q19" s="11">
        <f t="shared" si="6"/>
        <v>-0.305031595674157</v>
      </c>
      <c r="R19" s="11">
        <f t="shared" si="7"/>
        <v>0.018750198182674</v>
      </c>
      <c r="S19" s="37">
        <f>[1]上期所!G21</f>
        <v>36045.1248214</v>
      </c>
      <c r="T19" s="37">
        <f>[1]上期所!H21</f>
        <v>40476.45784</v>
      </c>
      <c r="U19" s="11">
        <f t="shared" si="8"/>
        <v>-0.109479269063432</v>
      </c>
      <c r="V19" s="11">
        <f t="shared" si="9"/>
        <v>0.00742172422436061</v>
      </c>
      <c r="W19" s="41">
        <f>[1]上期所!B69</f>
        <v>464594</v>
      </c>
      <c r="X19" s="11">
        <f t="shared" si="10"/>
        <v>0.0167406330426385</v>
      </c>
      <c r="Y19" s="41">
        <f>[1]上期所!E69</f>
        <v>404555</v>
      </c>
      <c r="Z19" s="46">
        <f t="shared" si="11"/>
        <v>0.148407509485731</v>
      </c>
    </row>
    <row r="20" spans="1:26">
      <c r="A20" s="8"/>
      <c r="B20" s="9" t="s">
        <v>43</v>
      </c>
      <c r="C20" s="10">
        <f>[1]上期所!B46</f>
        <v>55631298</v>
      </c>
      <c r="D20" s="10">
        <f>[1]上期所!C46</f>
        <v>16780351</v>
      </c>
      <c r="E20" s="11">
        <f t="shared" si="0"/>
        <v>2.31526426354252</v>
      </c>
      <c r="F20" s="10">
        <f>[1]上期所!E46</f>
        <v>53073347</v>
      </c>
      <c r="G20" s="11">
        <f t="shared" si="1"/>
        <v>0.0481965269686119</v>
      </c>
      <c r="H20" s="11">
        <f t="shared" si="2"/>
        <v>0.0890414883576305</v>
      </c>
      <c r="I20" s="37">
        <f>[1]上期所!B22</f>
        <v>28448.7505842</v>
      </c>
      <c r="J20" s="37">
        <f>[1]上期所!C22</f>
        <v>6069.1820229</v>
      </c>
      <c r="K20" s="11">
        <f t="shared" si="3"/>
        <v>3.68741100149218</v>
      </c>
      <c r="L20" s="37">
        <f>[1]上期所!E22</f>
        <v>29237.7292468</v>
      </c>
      <c r="M20" s="11">
        <f t="shared" si="4"/>
        <v>-0.0269849500260474</v>
      </c>
      <c r="N20" s="11">
        <f t="shared" si="5"/>
        <v>0.0593927879653295</v>
      </c>
      <c r="O20" s="10">
        <f>[1]上期所!G46</f>
        <v>511407075</v>
      </c>
      <c r="P20" s="10">
        <f>[1]上期所!H46</f>
        <v>284514184</v>
      </c>
      <c r="Q20" s="11">
        <f t="shared" si="6"/>
        <v>0.797474796546523</v>
      </c>
      <c r="R20" s="11">
        <f t="shared" si="7"/>
        <v>0.0823080066044936</v>
      </c>
      <c r="S20" s="37">
        <f>[1]上期所!G22</f>
        <v>260573.4796916</v>
      </c>
      <c r="T20" s="37">
        <f>[1]上期所!H22</f>
        <v>100287.1510678</v>
      </c>
      <c r="U20" s="11">
        <f t="shared" si="8"/>
        <v>1.59827382588062</v>
      </c>
      <c r="V20" s="11">
        <f t="shared" si="9"/>
        <v>0.0536523181993512</v>
      </c>
      <c r="W20" s="41">
        <f>[1]上期所!B70</f>
        <v>2371520</v>
      </c>
      <c r="X20" s="11">
        <f t="shared" si="10"/>
        <v>0.0854525587357524</v>
      </c>
      <c r="Y20" s="41">
        <f>[1]上期所!E70</f>
        <v>1522257</v>
      </c>
      <c r="Z20" s="46">
        <f t="shared" si="11"/>
        <v>0.557897253880258</v>
      </c>
    </row>
    <row r="21" spans="1:26">
      <c r="A21" s="8"/>
      <c r="B21" s="9" t="s">
        <v>44</v>
      </c>
      <c r="C21" s="10">
        <f>[1]上期所!B47</f>
        <v>1163</v>
      </c>
      <c r="D21" s="10">
        <f>[1]上期所!C47</f>
        <v>85</v>
      </c>
      <c r="E21" s="11">
        <f t="shared" si="0"/>
        <v>12.6823529411765</v>
      </c>
      <c r="F21" s="10">
        <f>[1]上期所!E47</f>
        <v>1102</v>
      </c>
      <c r="G21" s="11">
        <f t="shared" si="1"/>
        <v>0.0553539019963702</v>
      </c>
      <c r="H21" s="11">
        <f t="shared" si="2"/>
        <v>1.86145667426139e-6</v>
      </c>
      <c r="I21" s="37">
        <f>[1]上期所!B23</f>
        <v>0.6296542</v>
      </c>
      <c r="J21" s="37">
        <f>[1]上期所!C23</f>
        <v>0.0332106</v>
      </c>
      <c r="K21" s="11">
        <f t="shared" si="3"/>
        <v>17.9594346383384</v>
      </c>
      <c r="L21" s="37">
        <f>[1]上期所!E23</f>
        <v>0.6936229</v>
      </c>
      <c r="M21" s="11">
        <f t="shared" si="4"/>
        <v>-0.0922240312423364</v>
      </c>
      <c r="N21" s="11">
        <f t="shared" si="5"/>
        <v>1.31453640754434e-6</v>
      </c>
      <c r="O21" s="10">
        <f>[1]上期所!G47</f>
        <v>15342</v>
      </c>
      <c r="P21" s="10">
        <f>[1]上期所!H47</f>
        <v>3273</v>
      </c>
      <c r="Q21" s="11">
        <f t="shared" si="6"/>
        <v>3.68744271310724</v>
      </c>
      <c r="R21" s="11">
        <f t="shared" si="7"/>
        <v>2.46920603772668e-6</v>
      </c>
      <c r="S21" s="37">
        <f>[1]上期所!G23</f>
        <v>8.5390858</v>
      </c>
      <c r="T21" s="37">
        <f>[1]上期所!H23</f>
        <v>1.2764041</v>
      </c>
      <c r="U21" s="11">
        <f t="shared" si="8"/>
        <v>5.68995485050542</v>
      </c>
      <c r="V21" s="11">
        <f t="shared" si="9"/>
        <v>1.75820558951506e-6</v>
      </c>
      <c r="W21" s="41">
        <f>[1]上期所!B71</f>
        <v>53</v>
      </c>
      <c r="X21" s="11">
        <f t="shared" si="10"/>
        <v>1.90973958178505e-6</v>
      </c>
      <c r="Y21" s="41">
        <f>[1]上期所!E71</f>
        <v>32</v>
      </c>
      <c r="Z21" s="46">
        <f t="shared" si="11"/>
        <v>0.65625</v>
      </c>
    </row>
    <row r="22" spans="1:26">
      <c r="A22" s="8"/>
      <c r="B22" s="9" t="s">
        <v>45</v>
      </c>
      <c r="C22" s="10">
        <f>[1]上期所!B48</f>
        <v>16819982</v>
      </c>
      <c r="D22" s="10">
        <f>[1]上期所!C48</f>
        <v>3927319</v>
      </c>
      <c r="E22" s="11">
        <f t="shared" si="0"/>
        <v>3.28281532516202</v>
      </c>
      <c r="F22" s="10">
        <f>[1]上期所!E48</f>
        <v>16101963</v>
      </c>
      <c r="G22" s="11">
        <f t="shared" si="1"/>
        <v>0.0445920165137629</v>
      </c>
      <c r="H22" s="11">
        <f t="shared" si="2"/>
        <v>0.0269214684048636</v>
      </c>
      <c r="I22" s="37">
        <f>[1]上期所!B24</f>
        <v>9077.1325469</v>
      </c>
      <c r="J22" s="37">
        <f>[1]上期所!C24</f>
        <v>1478.5049922</v>
      </c>
      <c r="K22" s="11">
        <f t="shared" si="3"/>
        <v>5.13939932214454</v>
      </c>
      <c r="L22" s="37">
        <f>[1]上期所!E24</f>
        <v>9176.9114463</v>
      </c>
      <c r="M22" s="11">
        <f t="shared" si="4"/>
        <v>-0.0108728192468534</v>
      </c>
      <c r="N22" s="11">
        <f t="shared" si="5"/>
        <v>0.0189504353484908</v>
      </c>
      <c r="O22" s="10">
        <f>[1]上期所!G48</f>
        <v>176970240</v>
      </c>
      <c r="P22" s="10">
        <f>[1]上期所!H48</f>
        <v>57615175</v>
      </c>
      <c r="Q22" s="11">
        <f t="shared" si="6"/>
        <v>2.07159077447912</v>
      </c>
      <c r="R22" s="11">
        <f t="shared" si="7"/>
        <v>0.0284823351001134</v>
      </c>
      <c r="S22" s="37">
        <f>[1]上期所!G24</f>
        <v>95368.9397527</v>
      </c>
      <c r="T22" s="37">
        <f>[1]上期所!H24</f>
        <v>20408.7022802</v>
      </c>
      <c r="U22" s="11">
        <f t="shared" si="8"/>
        <v>3.67295462706732</v>
      </c>
      <c r="V22" s="11">
        <f t="shared" si="9"/>
        <v>0.0196365520696984</v>
      </c>
      <c r="W22" s="41">
        <f>[1]上期所!B72</f>
        <v>789762</v>
      </c>
      <c r="X22" s="11">
        <f t="shared" si="10"/>
        <v>0.0284573538035797</v>
      </c>
      <c r="Y22" s="41">
        <f>[1]上期所!E72</f>
        <v>497023</v>
      </c>
      <c r="Z22" s="46">
        <f t="shared" si="11"/>
        <v>0.588984815592035</v>
      </c>
    </row>
    <row r="23" spans="1:26">
      <c r="A23" s="8"/>
      <c r="B23" s="9" t="s">
        <v>46</v>
      </c>
      <c r="C23" s="10">
        <f>[1]上期所!B49</f>
        <v>2641949</v>
      </c>
      <c r="D23" s="10">
        <f>[1]上期所!C49</f>
        <v>826978</v>
      </c>
      <c r="E23" s="11">
        <f t="shared" si="0"/>
        <v>2.19470288205974</v>
      </c>
      <c r="F23" s="10">
        <f>[1]上期所!E49</f>
        <v>4423703</v>
      </c>
      <c r="G23" s="11">
        <f t="shared" si="1"/>
        <v>-0.402774327300002</v>
      </c>
      <c r="H23" s="11">
        <f t="shared" si="2"/>
        <v>0.00422861014540688</v>
      </c>
      <c r="I23" s="37">
        <f>[1]上期所!B25</f>
        <v>2621.61866575</v>
      </c>
      <c r="J23" s="37">
        <f>[1]上期所!C25</f>
        <v>596.67804175</v>
      </c>
      <c r="K23" s="11">
        <f t="shared" si="3"/>
        <v>3.39369053712961</v>
      </c>
      <c r="L23" s="37">
        <f>[1]上期所!E25</f>
        <v>4406.308872</v>
      </c>
      <c r="M23" s="11">
        <f t="shared" si="4"/>
        <v>-0.405030663553991</v>
      </c>
      <c r="N23" s="11">
        <f t="shared" si="5"/>
        <v>0.00547318382506809</v>
      </c>
      <c r="O23" s="10">
        <f>[1]上期所!G49</f>
        <v>34887368</v>
      </c>
      <c r="P23" s="10">
        <f>[1]上期所!H49</f>
        <v>6486270</v>
      </c>
      <c r="Q23" s="11">
        <f t="shared" si="6"/>
        <v>4.37864874573522</v>
      </c>
      <c r="R23" s="11">
        <f t="shared" si="7"/>
        <v>0.00561491980875978</v>
      </c>
      <c r="S23" s="37">
        <f>[1]上期所!G25</f>
        <v>29222.134612</v>
      </c>
      <c r="T23" s="37">
        <f>[1]上期所!H25</f>
        <v>4437.29675475</v>
      </c>
      <c r="U23" s="11">
        <f t="shared" si="8"/>
        <v>5.5855714023901</v>
      </c>
      <c r="V23" s="11">
        <f t="shared" si="9"/>
        <v>0.00601686428919359</v>
      </c>
      <c r="W23" s="41">
        <f>[1]上期所!B73</f>
        <v>79025</v>
      </c>
      <c r="X23" s="11">
        <f t="shared" si="10"/>
        <v>0.0028474937820861</v>
      </c>
      <c r="Y23" s="41">
        <f>[1]上期所!E73</f>
        <v>65893</v>
      </c>
      <c r="Z23" s="46">
        <f t="shared" si="11"/>
        <v>0.199292792861154</v>
      </c>
    </row>
    <row r="24" spans="1:26">
      <c r="A24" s="8"/>
      <c r="B24" s="12" t="s">
        <v>47</v>
      </c>
      <c r="C24" s="13">
        <f>SUM(C3:C23)</f>
        <v>186837623</v>
      </c>
      <c r="D24" s="14">
        <f>[1]上期所!C50</f>
        <v>135737059</v>
      </c>
      <c r="E24" s="15">
        <f t="shared" si="0"/>
        <v>0.376467299177301</v>
      </c>
      <c r="F24" s="14">
        <f>[1]上期所!E50</f>
        <v>182751484</v>
      </c>
      <c r="G24" s="15">
        <f t="shared" si="1"/>
        <v>0.0223589921710294</v>
      </c>
      <c r="H24" s="15">
        <f t="shared" si="2"/>
        <v>0.299045692464732</v>
      </c>
      <c r="I24" s="38">
        <f>SUM(I3:I23)</f>
        <v>162206.66064745</v>
      </c>
      <c r="J24" s="38">
        <f>[1]上期所!C26</f>
        <v>106167.67082715</v>
      </c>
      <c r="K24" s="15">
        <f t="shared" si="3"/>
        <v>0.527834786086023</v>
      </c>
      <c r="L24" s="38">
        <f>[1]上期所!E26</f>
        <v>153865.23120115</v>
      </c>
      <c r="M24" s="15">
        <f t="shared" si="4"/>
        <v>0.0542125688902072</v>
      </c>
      <c r="N24" s="15">
        <f t="shared" si="5"/>
        <v>0.33864073481486</v>
      </c>
      <c r="O24" s="13">
        <f>[1]上期所!G50</f>
        <v>1970012248</v>
      </c>
      <c r="P24" s="13">
        <f>[1]上期所!H50</f>
        <v>1642103731</v>
      </c>
      <c r="Q24" s="15">
        <f t="shared" si="6"/>
        <v>0.199688065260233</v>
      </c>
      <c r="R24" s="15">
        <f t="shared" si="7"/>
        <v>0.317062060823694</v>
      </c>
      <c r="S24" s="42">
        <f>[1]上期所!G26</f>
        <v>1626241.62802785</v>
      </c>
      <c r="T24" s="42">
        <f>[1]上期所!H26</f>
        <v>1069448.1273535</v>
      </c>
      <c r="U24" s="15">
        <f t="shared" si="8"/>
        <v>0.520636285606684</v>
      </c>
      <c r="V24" s="15">
        <f t="shared" si="9"/>
        <v>0.334844641132502</v>
      </c>
      <c r="W24" s="43">
        <f>SUM(W3:W23)</f>
        <v>6836747</v>
      </c>
      <c r="X24" s="15">
        <f t="shared" si="10"/>
        <v>0.24634728974623</v>
      </c>
      <c r="Y24" s="43">
        <f>[1]上期所!E74</f>
        <v>5590803</v>
      </c>
      <c r="Z24" s="47">
        <f t="shared" si="11"/>
        <v>0.222856001186234</v>
      </c>
    </row>
    <row r="25" spans="1:26">
      <c r="A25" s="16" t="s">
        <v>48</v>
      </c>
      <c r="B25" s="9" t="s">
        <v>49</v>
      </c>
      <c r="C25" s="10">
        <f>[1]能源中心!B14</f>
        <v>2355915</v>
      </c>
      <c r="D25" s="10">
        <f>[1]能源中心!C14</f>
        <v>2669956</v>
      </c>
      <c r="E25" s="11">
        <f t="shared" si="0"/>
        <v>-0.117620290371826</v>
      </c>
      <c r="F25" s="10">
        <f>[1]能源中心!E14</f>
        <v>2678492</v>
      </c>
      <c r="G25" s="11">
        <f t="shared" si="1"/>
        <v>-0.120432317886333</v>
      </c>
      <c r="H25" s="17">
        <f t="shared" si="2"/>
        <v>0.00377079423967542</v>
      </c>
      <c r="I25" s="37">
        <f>[1]能源中心!B5</f>
        <v>12420.243982</v>
      </c>
      <c r="J25" s="37">
        <f>[1]能源中心!C5</f>
        <v>6974.662634</v>
      </c>
      <c r="K25" s="11">
        <f t="shared" si="3"/>
        <v>0.780766272687362</v>
      </c>
      <c r="L25" s="37">
        <f>[1]能源中心!E5</f>
        <v>12458.945856</v>
      </c>
      <c r="M25" s="11">
        <f t="shared" si="4"/>
        <v>-0.00310635221047712</v>
      </c>
      <c r="N25" s="17">
        <f t="shared" si="5"/>
        <v>0.0259298880320698</v>
      </c>
      <c r="O25" s="10">
        <f>[1]能源中心!G14</f>
        <v>33814177</v>
      </c>
      <c r="P25" s="10">
        <f>[1]能源中心!H14</f>
        <v>32566368</v>
      </c>
      <c r="Q25" s="11">
        <f t="shared" si="6"/>
        <v>0.0383158785161428</v>
      </c>
      <c r="R25" s="17">
        <f t="shared" si="7"/>
        <v>0.00544219593333064</v>
      </c>
      <c r="S25" s="37">
        <f>[1]能源中心!G5</f>
        <v>142387.760729</v>
      </c>
      <c r="T25" s="37">
        <f>[1]能源中心!H5</f>
        <v>94187.802362</v>
      </c>
      <c r="U25" s="11">
        <f t="shared" si="8"/>
        <v>0.511743104290182</v>
      </c>
      <c r="V25" s="17">
        <f t="shared" si="9"/>
        <v>0.0293177703861766</v>
      </c>
      <c r="W25" s="41">
        <f>[1]能源中心!B23</f>
        <v>48741</v>
      </c>
      <c r="X25" s="11">
        <f t="shared" si="10"/>
        <v>0.00175627579161859</v>
      </c>
      <c r="Y25" s="41">
        <f>[1]能源中心!E23</f>
        <v>68078</v>
      </c>
      <c r="Z25" s="46">
        <f t="shared" si="11"/>
        <v>-0.284041834366462</v>
      </c>
    </row>
    <row r="26" spans="1:26">
      <c r="A26" s="18"/>
      <c r="B26" s="9" t="s">
        <v>128</v>
      </c>
      <c r="C26" s="10">
        <f>[1]能源中心!B15</f>
        <v>148118</v>
      </c>
      <c r="D26" s="10">
        <f>[1]能源中心!C15</f>
        <v>0</v>
      </c>
      <c r="E26" s="11" t="s">
        <v>29</v>
      </c>
      <c r="F26" s="10">
        <f>[1]能源中心!E15</f>
        <v>200396</v>
      </c>
      <c r="G26" s="11">
        <f t="shared" si="1"/>
        <v>-0.260873470528354</v>
      </c>
      <c r="H26" s="17">
        <f t="shared" si="2"/>
        <v>0.000237072433085338</v>
      </c>
      <c r="I26" s="37">
        <f>[1]能源中心!B6</f>
        <v>11.367487</v>
      </c>
      <c r="J26" s="37">
        <f>[1]能源中心!C6</f>
        <v>0</v>
      </c>
      <c r="K26" s="11" t="s">
        <v>29</v>
      </c>
      <c r="L26" s="37">
        <f>[1]能源中心!E6</f>
        <v>13.4080575</v>
      </c>
      <c r="M26" s="11">
        <f t="shared" si="4"/>
        <v>-0.152189867920838</v>
      </c>
      <c r="N26" s="17">
        <f t="shared" si="5"/>
        <v>2.37320350182481e-5</v>
      </c>
      <c r="O26" s="10">
        <f>[1]能源中心!G15</f>
        <v>888090</v>
      </c>
      <c r="P26" s="10">
        <f>[1]能源中心!H15</f>
        <v>0</v>
      </c>
      <c r="Q26" s="11" t="s">
        <v>29</v>
      </c>
      <c r="R26" s="17">
        <f t="shared" si="7"/>
        <v>0.00014293294160114</v>
      </c>
      <c r="S26" s="37">
        <f>[1]能源中心!G6</f>
        <v>60.290528</v>
      </c>
      <c r="T26" s="37">
        <f>[1]能源中心!H6</f>
        <v>0</v>
      </c>
      <c r="U26" s="11" t="s">
        <v>29</v>
      </c>
      <c r="V26" s="17">
        <f t="shared" si="9"/>
        <v>1.24138749518613e-5</v>
      </c>
      <c r="W26" s="41">
        <f>[1]能源中心!B24</f>
        <v>15676</v>
      </c>
      <c r="X26" s="11">
        <f t="shared" si="10"/>
        <v>0.0005648505223408</v>
      </c>
      <c r="Y26" s="41">
        <f>[1]能源中心!E24</f>
        <v>18479</v>
      </c>
      <c r="Z26" s="46">
        <f t="shared" si="11"/>
        <v>-0.151685697277991</v>
      </c>
    </row>
    <row r="27" spans="1:26">
      <c r="A27" s="18"/>
      <c r="B27" s="9" t="s">
        <v>50</v>
      </c>
      <c r="C27" s="10">
        <f>[1]能源中心!B16</f>
        <v>514067</v>
      </c>
      <c r="D27" s="10">
        <f>[1]能源中心!C16</f>
        <v>0</v>
      </c>
      <c r="E27" s="11" t="s">
        <v>29</v>
      </c>
      <c r="F27" s="10">
        <f>[1]能源中心!E16</f>
        <v>360512</v>
      </c>
      <c r="G27" s="11">
        <f t="shared" si="1"/>
        <v>0.425935891176993</v>
      </c>
      <c r="H27" s="17">
        <f t="shared" si="2"/>
        <v>0.000822797461880937</v>
      </c>
      <c r="I27" s="37">
        <f>[1]能源中心!B7</f>
        <v>1659.9430085</v>
      </c>
      <c r="J27" s="37">
        <f>[1]能源中心!C7</f>
        <v>0</v>
      </c>
      <c r="K27" s="11" t="s">
        <v>29</v>
      </c>
      <c r="L27" s="37">
        <f>[1]能源中心!E7</f>
        <v>1110.5800345</v>
      </c>
      <c r="M27" s="11">
        <f t="shared" si="4"/>
        <v>0.494663110207389</v>
      </c>
      <c r="N27" s="17">
        <f t="shared" si="5"/>
        <v>0.0034654823538411</v>
      </c>
      <c r="O27" s="10">
        <f>[1]能源中心!G16</f>
        <v>4086715</v>
      </c>
      <c r="P27" s="10">
        <f>[1]能源中心!H16</f>
        <v>0</v>
      </c>
      <c r="Q27" s="11" t="s">
        <v>29</v>
      </c>
      <c r="R27" s="17">
        <f t="shared" si="7"/>
        <v>0.000657733108621314</v>
      </c>
      <c r="S27" s="37">
        <f>[1]能源中心!G7</f>
        <v>12463.130341</v>
      </c>
      <c r="T27" s="37">
        <f>[1]能源中心!H7</f>
        <v>0</v>
      </c>
      <c r="U27" s="11" t="s">
        <v>29</v>
      </c>
      <c r="V27" s="17">
        <f t="shared" si="9"/>
        <v>0.00256616995561761</v>
      </c>
      <c r="W27" s="41">
        <f>[1]能源中心!B25</f>
        <v>8835</v>
      </c>
      <c r="X27" s="11">
        <f t="shared" si="10"/>
        <v>0.000318349985001338</v>
      </c>
      <c r="Y27" s="41">
        <f>[1]能源中心!E25</f>
        <v>9420</v>
      </c>
      <c r="Z27" s="46">
        <f t="shared" si="11"/>
        <v>-0.0621019108280255</v>
      </c>
    </row>
    <row r="28" spans="1:26">
      <c r="A28" s="18"/>
      <c r="B28" s="9" t="s">
        <v>51</v>
      </c>
      <c r="C28" s="10">
        <f>[1]能源中心!B17</f>
        <v>1647302</v>
      </c>
      <c r="D28" s="10">
        <f>[1]能源中心!C17</f>
        <v>1287223</v>
      </c>
      <c r="E28" s="11">
        <f t="shared" si="0"/>
        <v>0.279733193083094</v>
      </c>
      <c r="F28" s="10">
        <f>[1]能源中心!E17</f>
        <v>1570578</v>
      </c>
      <c r="G28" s="11">
        <f t="shared" si="1"/>
        <v>0.048850805244948</v>
      </c>
      <c r="H28" s="17">
        <f t="shared" si="2"/>
        <v>0.00263661332968541</v>
      </c>
      <c r="I28" s="37">
        <f>[1]能源中心!B8</f>
        <v>645.1601596</v>
      </c>
      <c r="J28" s="37">
        <f>[1]能源中心!C8</f>
        <v>295.2764877</v>
      </c>
      <c r="K28" s="11">
        <f t="shared" si="3"/>
        <v>1.18493576859218</v>
      </c>
      <c r="L28" s="37">
        <f>[1]能源中心!E8</f>
        <v>559.2029708</v>
      </c>
      <c r="M28" s="11">
        <f t="shared" si="4"/>
        <v>0.153713755627995</v>
      </c>
      <c r="N28" s="17">
        <f t="shared" si="5"/>
        <v>0.00134690838001448</v>
      </c>
      <c r="O28" s="10">
        <f>[1]能源中心!G17</f>
        <v>14896545</v>
      </c>
      <c r="P28" s="10">
        <f>[1]能源中心!H17</f>
        <v>4930703</v>
      </c>
      <c r="Q28" s="11">
        <f t="shared" si="6"/>
        <v>2.0211807525215</v>
      </c>
      <c r="R28" s="17">
        <f t="shared" si="7"/>
        <v>0.00239751263559296</v>
      </c>
      <c r="S28" s="37">
        <f>[1]能源中心!G8</f>
        <v>4942.346898</v>
      </c>
      <c r="T28" s="37">
        <f>[1]能源中心!H8</f>
        <v>1178.2535384</v>
      </c>
      <c r="U28" s="11">
        <f t="shared" si="8"/>
        <v>3.1946378575798</v>
      </c>
      <c r="V28" s="17">
        <f t="shared" si="9"/>
        <v>0.00101763375435179</v>
      </c>
      <c r="W28" s="41">
        <f>[1]能源中心!B26</f>
        <v>82720</v>
      </c>
      <c r="X28" s="11">
        <f t="shared" si="10"/>
        <v>0.00298063506047659</v>
      </c>
      <c r="Y28" s="41">
        <f>[1]能源中心!E26</f>
        <v>71832</v>
      </c>
      <c r="Z28" s="46">
        <f t="shared" si="11"/>
        <v>0.151575899320637</v>
      </c>
    </row>
    <row r="29" spans="1:26">
      <c r="A29" s="18"/>
      <c r="B29" s="9" t="s">
        <v>52</v>
      </c>
      <c r="C29" s="10">
        <f>[1]能源中心!B18</f>
        <v>660628</v>
      </c>
      <c r="D29" s="10">
        <f>[1]能源中心!C18</f>
        <v>808696</v>
      </c>
      <c r="E29" s="11">
        <f t="shared" si="0"/>
        <v>-0.183094759959243</v>
      </c>
      <c r="F29" s="10">
        <f>[1]能源中心!E18</f>
        <v>468969</v>
      </c>
      <c r="G29" s="11">
        <f t="shared" si="1"/>
        <v>0.408681597291079</v>
      </c>
      <c r="H29" s="17">
        <f t="shared" si="2"/>
        <v>0.00105737781582455</v>
      </c>
      <c r="I29" s="37">
        <f>[1]能源中心!B9</f>
        <v>781.3819075</v>
      </c>
      <c r="J29" s="37">
        <f>[1]能源中心!C9</f>
        <v>890.5167645</v>
      </c>
      <c r="K29" s="11">
        <f t="shared" si="3"/>
        <v>-0.122552276779737</v>
      </c>
      <c r="L29" s="37">
        <f>[1]能源中心!E9</f>
        <v>511.7610305</v>
      </c>
      <c r="M29" s="11">
        <f t="shared" si="4"/>
        <v>0.5268491755548</v>
      </c>
      <c r="N29" s="17">
        <f t="shared" si="5"/>
        <v>0.00163130010981455</v>
      </c>
      <c r="O29" s="10">
        <f>[1]能源中心!G18</f>
        <v>5976137</v>
      </c>
      <c r="P29" s="10">
        <f>[1]能源中心!H18</f>
        <v>3033499</v>
      </c>
      <c r="Q29" s="11">
        <f t="shared" si="6"/>
        <v>0.970047460045314</v>
      </c>
      <c r="R29" s="17">
        <f t="shared" si="7"/>
        <v>0.000961824635815527</v>
      </c>
      <c r="S29" s="37">
        <f>[1]能源中心!G9</f>
        <v>6714.9715555</v>
      </c>
      <c r="T29" s="37">
        <f>[1]能源中心!H9</f>
        <v>2957.2053105</v>
      </c>
      <c r="U29" s="11">
        <f t="shared" si="8"/>
        <v>1.27071537159002</v>
      </c>
      <c r="V29" s="17">
        <f t="shared" si="9"/>
        <v>0.00138261879536505</v>
      </c>
      <c r="W29" s="41">
        <f>[1]能源中心!B27</f>
        <v>36594</v>
      </c>
      <c r="X29" s="11">
        <f t="shared" si="10"/>
        <v>0.00131858509916683</v>
      </c>
      <c r="Y29" s="41">
        <f>[1]能源中心!E27</f>
        <v>37392</v>
      </c>
      <c r="Z29" s="46">
        <f t="shared" si="11"/>
        <v>-0.0213414634146341</v>
      </c>
    </row>
    <row r="30" spans="1:26">
      <c r="A30" s="19"/>
      <c r="B30" s="20" t="s">
        <v>47</v>
      </c>
      <c r="C30" s="21">
        <f>SUM(C25:C29)</f>
        <v>5326030</v>
      </c>
      <c r="D30" s="21">
        <f>[1]能源中心!C20</f>
        <v>4765875</v>
      </c>
      <c r="E30" s="22">
        <f t="shared" si="0"/>
        <v>0.117534555564298</v>
      </c>
      <c r="F30" s="21">
        <f>[1]能源中心!E20</f>
        <v>5278947</v>
      </c>
      <c r="G30" s="22">
        <f t="shared" si="1"/>
        <v>0.00891901358358021</v>
      </c>
      <c r="H30" s="22">
        <f t="shared" si="2"/>
        <v>0.00852465528015166</v>
      </c>
      <c r="I30" s="39">
        <f>SUM(I25:I29)</f>
        <v>15518.0965446</v>
      </c>
      <c r="J30" s="39">
        <f>[1]能源中心!C11</f>
        <v>8160.4558862</v>
      </c>
      <c r="K30" s="22">
        <f t="shared" si="3"/>
        <v>0.901621277169376</v>
      </c>
      <c r="L30" s="39">
        <f>[1]能源中心!E11</f>
        <v>14653.8979493</v>
      </c>
      <c r="M30" s="22">
        <f t="shared" si="4"/>
        <v>0.058973973907146</v>
      </c>
      <c r="N30" s="22">
        <f t="shared" si="5"/>
        <v>0.0323973109107582</v>
      </c>
      <c r="O30" s="21">
        <f>[1]能源中心!G20</f>
        <v>59661664</v>
      </c>
      <c r="P30" s="21">
        <f>[1]能源中心!H20</f>
        <v>40530570</v>
      </c>
      <c r="Q30" s="22">
        <f t="shared" si="6"/>
        <v>0.472016406381652</v>
      </c>
      <c r="R30" s="22">
        <f t="shared" si="7"/>
        <v>0.00960219925496158</v>
      </c>
      <c r="S30" s="42">
        <f>[1]能源中心!G11</f>
        <v>166568.5000515</v>
      </c>
      <c r="T30" s="42">
        <f>[1]能源中心!H11</f>
        <v>98323.2612109</v>
      </c>
      <c r="U30" s="22">
        <f t="shared" si="8"/>
        <v>0.694090472591387</v>
      </c>
      <c r="V30" s="22">
        <f t="shared" si="9"/>
        <v>0.0342966067664629</v>
      </c>
      <c r="W30" s="21">
        <f>SUM(W25:W29)</f>
        <v>192566</v>
      </c>
      <c r="X30" s="22">
        <f t="shared" si="10"/>
        <v>0.00693869645860414</v>
      </c>
      <c r="Y30" s="21">
        <f>[1]能源中心!E29</f>
        <v>205201</v>
      </c>
      <c r="Z30" s="48">
        <f t="shared" si="11"/>
        <v>-0.0615737740069493</v>
      </c>
    </row>
    <row r="31" spans="1:26">
      <c r="A31" s="23" t="s">
        <v>53</v>
      </c>
      <c r="B31" s="24" t="s">
        <v>54</v>
      </c>
      <c r="C31" s="10">
        <f>[1]郑商所!C4</f>
        <v>11532036</v>
      </c>
      <c r="D31" s="10">
        <f>[1]郑商所!D4</f>
        <v>12452088</v>
      </c>
      <c r="E31" s="11">
        <f t="shared" si="0"/>
        <v>-0.0738873673234561</v>
      </c>
      <c r="F31" s="10">
        <f>[1]郑商所!F4</f>
        <v>9903025</v>
      </c>
      <c r="G31" s="25">
        <f t="shared" si="1"/>
        <v>0.164496302897347</v>
      </c>
      <c r="H31" s="26">
        <f t="shared" si="2"/>
        <v>0.0184577690283943</v>
      </c>
      <c r="I31" s="37">
        <f>[1]郑商所!H4</f>
        <v>12311.21</v>
      </c>
      <c r="J31" s="37">
        <f>[1]郑商所!I4</f>
        <v>9008.55</v>
      </c>
      <c r="K31" s="25">
        <f t="shared" si="3"/>
        <v>0.366613938980191</v>
      </c>
      <c r="L31" s="37">
        <f>[1]郑商所!K4</f>
        <v>8923.27</v>
      </c>
      <c r="M31" s="11">
        <f t="shared" si="4"/>
        <v>0.37967471565917</v>
      </c>
      <c r="N31" s="26">
        <f t="shared" si="5"/>
        <v>0.0257022565178219</v>
      </c>
      <c r="O31" s="10">
        <f>[1]郑商所!M4</f>
        <v>96844043</v>
      </c>
      <c r="P31" s="10">
        <f>[1]郑商所!N4</f>
        <v>89891313</v>
      </c>
      <c r="Q31" s="25">
        <f t="shared" si="6"/>
        <v>0.0773459611163984</v>
      </c>
      <c r="R31" s="25">
        <f t="shared" si="7"/>
        <v>0.0155864877912568</v>
      </c>
      <c r="S31" s="37">
        <f>[1]郑商所!P4</f>
        <v>81908.285</v>
      </c>
      <c r="T31" s="37">
        <f>[1]郑商所!Q4</f>
        <v>56334.955</v>
      </c>
      <c r="U31" s="11">
        <f t="shared" si="8"/>
        <v>0.453951369979793</v>
      </c>
      <c r="V31" s="26">
        <f t="shared" si="9"/>
        <v>0.0168649909238051</v>
      </c>
      <c r="W31" s="41">
        <f>[1]郑商所!S4</f>
        <v>671935</v>
      </c>
      <c r="X31" s="26">
        <f t="shared" si="10"/>
        <v>0.0242117144506931</v>
      </c>
      <c r="Y31" s="10">
        <f>[1]郑商所!T4</f>
        <v>577656</v>
      </c>
      <c r="Z31" s="46">
        <f t="shared" si="11"/>
        <v>0.163209591867824</v>
      </c>
    </row>
    <row r="32" spans="1:26">
      <c r="A32" s="23"/>
      <c r="B32" s="24" t="s">
        <v>55</v>
      </c>
      <c r="C32" s="10">
        <f>[1]郑商所!C5</f>
        <v>720008</v>
      </c>
      <c r="D32" s="10">
        <f>[1]郑商所!D5</f>
        <v>543076</v>
      </c>
      <c r="E32" s="11">
        <f t="shared" si="0"/>
        <v>0.325796021183039</v>
      </c>
      <c r="F32" s="10">
        <f>[1]郑商所!F5</f>
        <v>685125</v>
      </c>
      <c r="G32" s="25">
        <f t="shared" si="1"/>
        <v>0.050914796569969</v>
      </c>
      <c r="H32" s="26">
        <f t="shared" si="2"/>
        <v>0.00115241934404264</v>
      </c>
      <c r="I32" s="37">
        <f>[1]郑商所!H5</f>
        <v>30.235</v>
      </c>
      <c r="J32" s="37">
        <f>[1]郑商所!I5</f>
        <v>7.885</v>
      </c>
      <c r="K32" s="25">
        <f t="shared" si="3"/>
        <v>2.83449587824984</v>
      </c>
      <c r="L32" s="37">
        <f>[1]郑商所!K5</f>
        <v>15.765</v>
      </c>
      <c r="M32" s="11">
        <f t="shared" si="4"/>
        <v>0.917856010149064</v>
      </c>
      <c r="N32" s="26">
        <f t="shared" si="5"/>
        <v>6.31219616769063e-5</v>
      </c>
      <c r="O32" s="10">
        <f>[1]郑商所!M5</f>
        <v>6434044</v>
      </c>
      <c r="P32" s="10">
        <f>[1]郑商所!N5</f>
        <v>3965514</v>
      </c>
      <c r="Q32" s="25">
        <f t="shared" si="6"/>
        <v>0.622499378390796</v>
      </c>
      <c r="R32" s="25">
        <f t="shared" si="7"/>
        <v>0.00103552211522612</v>
      </c>
      <c r="S32" s="37">
        <f>[1]郑商所!P5</f>
        <v>119.155</v>
      </c>
      <c r="T32" s="37">
        <f>[1]郑商所!Q5</f>
        <v>43.465</v>
      </c>
      <c r="U32" s="11">
        <f t="shared" si="8"/>
        <v>1.74140112734384</v>
      </c>
      <c r="V32" s="26">
        <f t="shared" si="9"/>
        <v>2.45341236668061e-5</v>
      </c>
      <c r="W32" s="41">
        <f>[1]郑商所!S5</f>
        <v>171097</v>
      </c>
      <c r="X32" s="26">
        <f t="shared" si="10"/>
        <v>0.00616510779669201</v>
      </c>
      <c r="Y32" s="10">
        <f>[1]郑商所!T5</f>
        <v>121643</v>
      </c>
      <c r="Z32" s="46">
        <f t="shared" si="11"/>
        <v>0.406550315266805</v>
      </c>
    </row>
    <row r="33" spans="1:26">
      <c r="A33" s="23"/>
      <c r="B33" s="24" t="s">
        <v>56</v>
      </c>
      <c r="C33" s="10">
        <f>[1]郑商所!C6</f>
        <v>382751</v>
      </c>
      <c r="D33" s="10">
        <f>[1]郑商所!D6</f>
        <v>336027</v>
      </c>
      <c r="E33" s="11">
        <f t="shared" si="0"/>
        <v>0.139048350281376</v>
      </c>
      <c r="F33" s="10">
        <f>[1]郑商所!F6</f>
        <v>312235</v>
      </c>
      <c r="G33" s="25">
        <f t="shared" si="1"/>
        <v>0.225842714621999</v>
      </c>
      <c r="H33" s="26">
        <f t="shared" si="2"/>
        <v>0.000612617715847137</v>
      </c>
      <c r="I33" s="37">
        <f>[1]郑商所!H6</f>
        <v>557.185</v>
      </c>
      <c r="J33" s="37">
        <f>[1]郑商所!I6</f>
        <v>360.085</v>
      </c>
      <c r="K33" s="25">
        <f t="shared" si="3"/>
        <v>0.547370759681742</v>
      </c>
      <c r="L33" s="37">
        <f>[1]郑商所!K6</f>
        <v>398.2</v>
      </c>
      <c r="M33" s="11">
        <f t="shared" si="4"/>
        <v>0.399259166248116</v>
      </c>
      <c r="N33" s="26">
        <f t="shared" si="5"/>
        <v>0.00116324161458399</v>
      </c>
      <c r="O33" s="10">
        <f>[1]郑商所!M6</f>
        <v>2516303</v>
      </c>
      <c r="P33" s="10">
        <f>[1]郑商所!N6</f>
        <v>1873398</v>
      </c>
      <c r="Q33" s="25">
        <f t="shared" si="6"/>
        <v>0.343175876135237</v>
      </c>
      <c r="R33" s="25">
        <f t="shared" si="7"/>
        <v>0.000404984393191876</v>
      </c>
      <c r="S33" s="37">
        <f>[1]郑商所!P6</f>
        <v>3132.4</v>
      </c>
      <c r="T33" s="37">
        <f>[1]郑商所!Q6</f>
        <v>1886.355</v>
      </c>
      <c r="U33" s="11">
        <f t="shared" si="8"/>
        <v>0.660557000140483</v>
      </c>
      <c r="V33" s="26">
        <f t="shared" si="9"/>
        <v>0.000644964029825885</v>
      </c>
      <c r="W33" s="41">
        <f>[1]郑商所!S6</f>
        <v>9226</v>
      </c>
      <c r="X33" s="26">
        <f t="shared" si="10"/>
        <v>0.00033243881851979</v>
      </c>
      <c r="Y33" s="10">
        <f>[1]郑商所!T6</f>
        <v>9966</v>
      </c>
      <c r="Z33" s="46">
        <f t="shared" si="11"/>
        <v>-0.0742524583584186</v>
      </c>
    </row>
    <row r="34" spans="1:26">
      <c r="A34" s="23"/>
      <c r="B34" s="24" t="s">
        <v>57</v>
      </c>
      <c r="C34" s="10">
        <f>[1]郑商所!C7</f>
        <v>27</v>
      </c>
      <c r="D34" s="10">
        <f>[1]郑商所!D7</f>
        <v>1</v>
      </c>
      <c r="E34" s="11">
        <f t="shared" si="0"/>
        <v>26</v>
      </c>
      <c r="F34" s="10">
        <f>[1]郑商所!F7</f>
        <v>126</v>
      </c>
      <c r="G34" s="25">
        <f t="shared" si="1"/>
        <v>-0.785714285714286</v>
      </c>
      <c r="H34" s="26">
        <f t="shared" si="2"/>
        <v>4.32152452322076e-8</v>
      </c>
      <c r="I34" s="37">
        <f>[1]郑商所!H7</f>
        <v>0.015</v>
      </c>
      <c r="J34" s="37">
        <f>[1]郑商所!I7</f>
        <v>0</v>
      </c>
      <c r="K34" s="25" t="s">
        <v>29</v>
      </c>
      <c r="L34" s="37">
        <f>[1]郑商所!K7</f>
        <v>0.07</v>
      </c>
      <c r="M34" s="11">
        <f t="shared" si="4"/>
        <v>-0.785714285714286</v>
      </c>
      <c r="N34" s="26">
        <f t="shared" si="5"/>
        <v>3.13156747198146e-8</v>
      </c>
      <c r="O34" s="10">
        <f>[1]郑商所!M7</f>
        <v>189</v>
      </c>
      <c r="P34" s="10">
        <f>[1]郑商所!N7</f>
        <v>1950</v>
      </c>
      <c r="Q34" s="25">
        <f t="shared" si="6"/>
        <v>-0.903076923076923</v>
      </c>
      <c r="R34" s="25">
        <f t="shared" si="7"/>
        <v>3.04184552946384e-8</v>
      </c>
      <c r="S34" s="37">
        <f>[1]郑商所!P7</f>
        <v>0.1</v>
      </c>
      <c r="T34" s="37">
        <f>[1]郑商所!Q7</f>
        <v>1.03</v>
      </c>
      <c r="U34" s="11">
        <f t="shared" si="8"/>
        <v>-0.902912621359223</v>
      </c>
      <c r="V34" s="26">
        <f t="shared" si="9"/>
        <v>2.05900916174781e-8</v>
      </c>
      <c r="W34" s="41">
        <f>[1]郑商所!S7</f>
        <v>2</v>
      </c>
      <c r="X34" s="26">
        <f t="shared" si="10"/>
        <v>7.20656445956622e-8</v>
      </c>
      <c r="Y34" s="10">
        <f>[1]郑商所!T7</f>
        <v>2</v>
      </c>
      <c r="Z34" s="46">
        <f t="shared" si="11"/>
        <v>0</v>
      </c>
    </row>
    <row r="35" spans="1:26">
      <c r="A35" s="23"/>
      <c r="B35" s="24" t="s">
        <v>58</v>
      </c>
      <c r="C35" s="10">
        <f>[1]郑商所!C8</f>
        <v>57222362</v>
      </c>
      <c r="D35" s="10">
        <f>[1]郑商所!D8</f>
        <v>23827185</v>
      </c>
      <c r="E35" s="11">
        <f t="shared" si="0"/>
        <v>1.40155780047035</v>
      </c>
      <c r="F35" s="10">
        <f>[1]郑商所!F8</f>
        <v>36028224</v>
      </c>
      <c r="G35" s="25">
        <f t="shared" si="1"/>
        <v>0.588264855908523</v>
      </c>
      <c r="H35" s="26">
        <f t="shared" si="2"/>
        <v>0.0915880891331911</v>
      </c>
      <c r="I35" s="37">
        <f>[1]郑商所!H8</f>
        <v>19706.97</v>
      </c>
      <c r="J35" s="37">
        <f>[1]郑商所!I8</f>
        <v>4877.45</v>
      </c>
      <c r="K35" s="25">
        <f t="shared" si="3"/>
        <v>3.04042481214569</v>
      </c>
      <c r="L35" s="37">
        <f>[1]郑商所!K8</f>
        <v>11375.58</v>
      </c>
      <c r="M35" s="11">
        <f t="shared" si="4"/>
        <v>0.732392546138307</v>
      </c>
      <c r="N35" s="26">
        <f t="shared" si="5"/>
        <v>0.041142470815543</v>
      </c>
      <c r="O35" s="10">
        <f>[1]郑商所!M8</f>
        <v>323294992</v>
      </c>
      <c r="P35" s="10">
        <f>[1]郑商所!N8</f>
        <v>264602129</v>
      </c>
      <c r="Q35" s="25">
        <f t="shared" si="6"/>
        <v>0.221815535732141</v>
      </c>
      <c r="R35" s="25">
        <f t="shared" si="7"/>
        <v>0.0520324564081084</v>
      </c>
      <c r="S35" s="37">
        <f>[1]郑商所!P8</f>
        <v>89064.93</v>
      </c>
      <c r="T35" s="37">
        <f>[1]郑商所!Q8</f>
        <v>49872.85</v>
      </c>
      <c r="U35" s="11">
        <f t="shared" si="8"/>
        <v>0.78583999109736</v>
      </c>
      <c r="V35" s="26">
        <f t="shared" si="9"/>
        <v>0.0183385506860428</v>
      </c>
      <c r="W35" s="41">
        <f>[1]郑商所!S8</f>
        <v>1673423</v>
      </c>
      <c r="X35" s="26">
        <f t="shared" si="10"/>
        <v>0.0602981535881034</v>
      </c>
      <c r="Y35" s="10">
        <f>[1]郑商所!T8</f>
        <v>1382270</v>
      </c>
      <c r="Z35" s="46">
        <f t="shared" si="11"/>
        <v>0.210633957186367</v>
      </c>
    </row>
    <row r="36" spans="1:26">
      <c r="A36" s="23"/>
      <c r="B36" s="24" t="s">
        <v>59</v>
      </c>
      <c r="C36" s="10">
        <f>[1]郑商所!C9</f>
        <v>2035682</v>
      </c>
      <c r="D36" s="10">
        <f>[1]郑商所!D9</f>
        <v>949775</v>
      </c>
      <c r="E36" s="11">
        <f t="shared" si="0"/>
        <v>1.14333078887105</v>
      </c>
      <c r="F36" s="10">
        <f>[1]郑商所!F9</f>
        <v>2136353</v>
      </c>
      <c r="G36" s="25">
        <f t="shared" si="1"/>
        <v>-0.0471228303562192</v>
      </c>
      <c r="H36" s="26">
        <f t="shared" si="2"/>
        <v>0.00325824062388115</v>
      </c>
      <c r="I36" s="37">
        <f>[1]郑商所!H9</f>
        <v>24.835</v>
      </c>
      <c r="J36" s="37">
        <f>[1]郑商所!I9</f>
        <v>4.1</v>
      </c>
      <c r="K36" s="25">
        <f t="shared" si="3"/>
        <v>5.05731707317073</v>
      </c>
      <c r="L36" s="37">
        <f>[1]郑商所!K9</f>
        <v>15.91</v>
      </c>
      <c r="M36" s="11">
        <f t="shared" si="4"/>
        <v>0.560967944688875</v>
      </c>
      <c r="N36" s="26">
        <f t="shared" si="5"/>
        <v>5.1848318777773e-5</v>
      </c>
      <c r="O36" s="10">
        <f>[1]郑商所!M9</f>
        <v>14994772</v>
      </c>
      <c r="P36" s="10">
        <f>[1]郑商所!N9</f>
        <v>6728416</v>
      </c>
      <c r="Q36" s="25">
        <f t="shared" si="6"/>
        <v>1.22857385750227</v>
      </c>
      <c r="R36" s="25">
        <f t="shared" si="7"/>
        <v>0.00241332170230315</v>
      </c>
      <c r="S36" s="37">
        <f>[1]郑商所!P9</f>
        <v>91.36</v>
      </c>
      <c r="T36" s="37">
        <f>[1]郑商所!Q9</f>
        <v>29.87</v>
      </c>
      <c r="U36" s="11">
        <f t="shared" si="8"/>
        <v>2.05858721124874</v>
      </c>
      <c r="V36" s="26">
        <f t="shared" si="9"/>
        <v>1.8811107701728e-5</v>
      </c>
      <c r="W36" s="41">
        <f>[1]郑商所!S9</f>
        <v>210914</v>
      </c>
      <c r="X36" s="26">
        <f t="shared" si="10"/>
        <v>0.00759982668212475</v>
      </c>
      <c r="Y36" s="10">
        <f>[1]郑商所!T9</f>
        <v>134423</v>
      </c>
      <c r="Z36" s="46">
        <f t="shared" si="11"/>
        <v>0.569032085283025</v>
      </c>
    </row>
    <row r="37" spans="1:26">
      <c r="A37" s="23"/>
      <c r="B37" s="24" t="s">
        <v>60</v>
      </c>
      <c r="C37" s="10">
        <f>[1]郑商所!C10</f>
        <v>10098754</v>
      </c>
      <c r="D37" s="10">
        <f>[1]郑商所!D10</f>
        <v>8831492</v>
      </c>
      <c r="E37" s="11">
        <f t="shared" si="0"/>
        <v>0.143493534274843</v>
      </c>
      <c r="F37" s="10">
        <f>[1]郑商所!F10</f>
        <v>9822047</v>
      </c>
      <c r="G37" s="25">
        <f t="shared" si="1"/>
        <v>0.0281720297204849</v>
      </c>
      <c r="H37" s="26">
        <f t="shared" si="2"/>
        <v>0.0161637085425829</v>
      </c>
      <c r="I37" s="37">
        <f>[1]郑商所!H10</f>
        <v>12489.52</v>
      </c>
      <c r="J37" s="37">
        <f>[1]郑商所!I10</f>
        <v>8091.65</v>
      </c>
      <c r="K37" s="25">
        <f t="shared" si="3"/>
        <v>0.543507195689384</v>
      </c>
      <c r="L37" s="37">
        <f>[1]郑商所!K10</f>
        <v>10694.31</v>
      </c>
      <c r="M37" s="11">
        <f t="shared" si="4"/>
        <v>0.167865902521995</v>
      </c>
      <c r="N37" s="26">
        <f t="shared" si="5"/>
        <v>0.0260745163817746</v>
      </c>
      <c r="O37" s="10">
        <f>[1]郑商所!M10</f>
        <v>90331114</v>
      </c>
      <c r="P37" s="10">
        <f>[1]郑商所!N10</f>
        <v>82268294</v>
      </c>
      <c r="Q37" s="25">
        <f t="shared" si="6"/>
        <v>0.0980064081552487</v>
      </c>
      <c r="R37" s="25">
        <f t="shared" si="7"/>
        <v>0.0145382695921899</v>
      </c>
      <c r="S37" s="37">
        <f>[1]郑商所!P10</f>
        <v>96071.83</v>
      </c>
      <c r="T37" s="37">
        <f>[1]郑商所!Q10</f>
        <v>67682.94</v>
      </c>
      <c r="U37" s="11">
        <f t="shared" si="8"/>
        <v>0.419439374235221</v>
      </c>
      <c r="V37" s="26">
        <f t="shared" si="9"/>
        <v>0.0197812778155878</v>
      </c>
      <c r="W37" s="41">
        <f>[1]郑商所!S10</f>
        <v>292168</v>
      </c>
      <c r="X37" s="26">
        <f t="shared" si="10"/>
        <v>0.0105276376251127</v>
      </c>
      <c r="Y37" s="10">
        <f>[1]郑商所!T10</f>
        <v>260708</v>
      </c>
      <c r="Z37" s="46">
        <f t="shared" si="11"/>
        <v>0.120671402488608</v>
      </c>
    </row>
    <row r="38" spans="1:26">
      <c r="A38" s="23"/>
      <c r="B38" s="24" t="s">
        <v>61</v>
      </c>
      <c r="C38" s="10">
        <f>[1]郑商所!C11</f>
        <v>280</v>
      </c>
      <c r="D38" s="10">
        <f>[1]郑商所!D11</f>
        <v>169</v>
      </c>
      <c r="E38" s="11">
        <f t="shared" si="0"/>
        <v>0.656804733727811</v>
      </c>
      <c r="F38" s="10">
        <f>[1]郑商所!F11</f>
        <v>204</v>
      </c>
      <c r="G38" s="25">
        <f t="shared" si="1"/>
        <v>0.372549019607843</v>
      </c>
      <c r="H38" s="26">
        <f t="shared" si="2"/>
        <v>4.48158098704376e-7</v>
      </c>
      <c r="I38" s="37">
        <f>[1]郑商所!H11</f>
        <v>0.18</v>
      </c>
      <c r="J38" s="37">
        <f>[1]郑商所!I11</f>
        <v>0.095</v>
      </c>
      <c r="K38" s="25">
        <f t="shared" si="3"/>
        <v>0.894736842105263</v>
      </c>
      <c r="L38" s="37">
        <f>[1]郑商所!K11</f>
        <v>0.125</v>
      </c>
      <c r="M38" s="11">
        <f t="shared" si="4"/>
        <v>0.44</v>
      </c>
      <c r="N38" s="26">
        <f t="shared" si="5"/>
        <v>3.75788096637775e-7</v>
      </c>
      <c r="O38" s="10">
        <f>[1]郑商所!M11</f>
        <v>7426</v>
      </c>
      <c r="P38" s="10">
        <f>[1]郑商所!N11</f>
        <v>2332</v>
      </c>
      <c r="Q38" s="25">
        <f t="shared" si="6"/>
        <v>2.1843910806175</v>
      </c>
      <c r="R38" s="25">
        <f t="shared" si="7"/>
        <v>1.19517168792585e-6</v>
      </c>
      <c r="S38" s="37">
        <f>[1]郑商所!P11</f>
        <v>4.45</v>
      </c>
      <c r="T38" s="37">
        <f>[1]郑商所!Q11</f>
        <v>1.185</v>
      </c>
      <c r="U38" s="11">
        <f t="shared" si="8"/>
        <v>2.75527426160338</v>
      </c>
      <c r="V38" s="26">
        <f t="shared" si="9"/>
        <v>9.16259076977776e-7</v>
      </c>
      <c r="W38" s="41">
        <f>[1]郑商所!S11</f>
        <v>10</v>
      </c>
      <c r="X38" s="26">
        <f t="shared" si="10"/>
        <v>3.60328222978311e-7</v>
      </c>
      <c r="Y38" s="10">
        <f>[1]郑商所!T11</f>
        <v>6</v>
      </c>
      <c r="Z38" s="46">
        <f t="shared" si="11"/>
        <v>0.666666666666667</v>
      </c>
    </row>
    <row r="39" spans="1:26">
      <c r="A39" s="23"/>
      <c r="B39" s="24" t="s">
        <v>62</v>
      </c>
      <c r="C39" s="10">
        <f>[1]郑商所!C12</f>
        <v>18418049</v>
      </c>
      <c r="D39" s="10">
        <f>[1]郑商所!D12</f>
        <v>13965453</v>
      </c>
      <c r="E39" s="11">
        <f t="shared" si="0"/>
        <v>0.318829328343305</v>
      </c>
      <c r="F39" s="10">
        <f>[1]郑商所!F12</f>
        <v>20145125</v>
      </c>
      <c r="G39" s="25">
        <f t="shared" si="1"/>
        <v>-0.0857317092845043</v>
      </c>
      <c r="H39" s="26">
        <f t="shared" si="2"/>
        <v>0.0294792779345858</v>
      </c>
      <c r="I39" s="37">
        <f>[1]郑商所!H12</f>
        <v>4856.415</v>
      </c>
      <c r="J39" s="37">
        <f>[1]郑商所!I12</f>
        <v>3484.69</v>
      </c>
      <c r="K39" s="25">
        <f t="shared" si="3"/>
        <v>0.393643336996978</v>
      </c>
      <c r="L39" s="37">
        <f>[1]郑商所!K12</f>
        <v>5764.75</v>
      </c>
      <c r="M39" s="11">
        <f t="shared" si="4"/>
        <v>-0.157567110455787</v>
      </c>
      <c r="N39" s="26">
        <f t="shared" si="5"/>
        <v>0.0101387941629619</v>
      </c>
      <c r="O39" s="10">
        <f>[1]郑商所!M12</f>
        <v>223835910</v>
      </c>
      <c r="P39" s="10">
        <f>[1]郑商所!N12</f>
        <v>123527287</v>
      </c>
      <c r="Q39" s="25">
        <f t="shared" si="6"/>
        <v>0.812036153599002</v>
      </c>
      <c r="R39" s="25">
        <f t="shared" si="7"/>
        <v>0.0360250932363477</v>
      </c>
      <c r="S39" s="37">
        <f>[1]郑商所!P12</f>
        <v>64918.49</v>
      </c>
      <c r="T39" s="37">
        <f>[1]郑商所!Q12</f>
        <v>29244.495</v>
      </c>
      <c r="U39" s="11">
        <f t="shared" si="8"/>
        <v>1.21985334333864</v>
      </c>
      <c r="V39" s="26">
        <f t="shared" si="9"/>
        <v>0.0133667765676834</v>
      </c>
      <c r="W39" s="41">
        <f>[1]郑商所!S12</f>
        <v>597217</v>
      </c>
      <c r="X39" s="26">
        <f t="shared" si="10"/>
        <v>0.0215194140342438</v>
      </c>
      <c r="Y39" s="10">
        <f>[1]郑商所!T12</f>
        <v>523732</v>
      </c>
      <c r="Z39" s="46">
        <f t="shared" si="11"/>
        <v>0.14031031138063</v>
      </c>
    </row>
    <row r="40" spans="1:26">
      <c r="A40" s="23"/>
      <c r="B40" s="24" t="s">
        <v>63</v>
      </c>
      <c r="C40" s="10">
        <f>[1]郑商所!C13</f>
        <v>247866</v>
      </c>
      <c r="D40" s="10">
        <f>[1]郑商所!D13</f>
        <v>257346</v>
      </c>
      <c r="E40" s="11">
        <f t="shared" si="0"/>
        <v>-0.0368375649903243</v>
      </c>
      <c r="F40" s="10">
        <f>[1]郑商所!F13</f>
        <v>215218</v>
      </c>
      <c r="G40" s="25">
        <f t="shared" si="1"/>
        <v>0.151697348734771</v>
      </c>
      <c r="H40" s="26">
        <f t="shared" si="2"/>
        <v>0.000396725554619496</v>
      </c>
      <c r="I40" s="37">
        <f>[1]郑商所!H13</f>
        <v>1.215</v>
      </c>
      <c r="J40" s="37">
        <f>[1]郑商所!I13</f>
        <v>1.12</v>
      </c>
      <c r="K40" s="25">
        <f t="shared" si="3"/>
        <v>0.0848214285714285</v>
      </c>
      <c r="L40" s="37">
        <f>[1]郑商所!K13</f>
        <v>0.9</v>
      </c>
      <c r="M40" s="11">
        <f t="shared" si="4"/>
        <v>0.35</v>
      </c>
      <c r="N40" s="26">
        <f t="shared" si="5"/>
        <v>2.53656965230498e-6</v>
      </c>
      <c r="O40" s="10">
        <f>[1]郑商所!M13</f>
        <v>3843485</v>
      </c>
      <c r="P40" s="10">
        <f>[1]郑商所!N13</f>
        <v>2532290</v>
      </c>
      <c r="Q40" s="25">
        <f t="shared" si="6"/>
        <v>0.517790221499117</v>
      </c>
      <c r="R40" s="25">
        <f t="shared" si="7"/>
        <v>0.000618586648931817</v>
      </c>
      <c r="S40" s="37">
        <f>[1]郑商所!P13</f>
        <v>18.185</v>
      </c>
      <c r="T40" s="37">
        <f>[1]郑商所!Q13</f>
        <v>9.985</v>
      </c>
      <c r="U40" s="11">
        <f t="shared" si="8"/>
        <v>0.821231847771657</v>
      </c>
      <c r="V40" s="26">
        <f t="shared" si="9"/>
        <v>3.7443081606384e-6</v>
      </c>
      <c r="W40" s="41">
        <f>[1]郑商所!S13</f>
        <v>55076</v>
      </c>
      <c r="X40" s="26">
        <f t="shared" si="10"/>
        <v>0.00198454372087535</v>
      </c>
      <c r="Y40" s="10">
        <f>[1]郑商所!T13</f>
        <v>39298</v>
      </c>
      <c r="Z40" s="46">
        <f t="shared" si="11"/>
        <v>0.401496259351621</v>
      </c>
    </row>
    <row r="41" spans="1:26">
      <c r="A41" s="23"/>
      <c r="B41" s="24" t="s">
        <v>64</v>
      </c>
      <c r="C41" s="10">
        <f>[1]郑商所!C14</f>
        <v>9842109</v>
      </c>
      <c r="D41" s="10">
        <f>[1]郑商所!D14</f>
        <v>8760695</v>
      </c>
      <c r="E41" s="11">
        <f t="shared" si="0"/>
        <v>0.123439293343736</v>
      </c>
      <c r="F41" s="10">
        <f>[1]郑商所!F14</f>
        <v>7997516</v>
      </c>
      <c r="G41" s="25">
        <f t="shared" si="1"/>
        <v>0.230645740502426</v>
      </c>
      <c r="H41" s="26">
        <f t="shared" si="2"/>
        <v>0.0157529316310044</v>
      </c>
      <c r="I41" s="37">
        <f>[1]郑商所!H14</f>
        <v>5865.995</v>
      </c>
      <c r="J41" s="37">
        <f>[1]郑商所!I14</f>
        <v>4617.97</v>
      </c>
      <c r="K41" s="25">
        <f t="shared" si="3"/>
        <v>0.270254029367882</v>
      </c>
      <c r="L41" s="37">
        <f>[1]郑商所!K14</f>
        <v>4645.51</v>
      </c>
      <c r="M41" s="11">
        <f t="shared" si="4"/>
        <v>0.262723576098211</v>
      </c>
      <c r="N41" s="26">
        <f t="shared" si="5"/>
        <v>0.0122465060885373</v>
      </c>
      <c r="O41" s="10">
        <f>[1]郑商所!M14</f>
        <v>93978771</v>
      </c>
      <c r="P41" s="10">
        <f>[1]郑商所!N14</f>
        <v>101530325</v>
      </c>
      <c r="Q41" s="25">
        <f t="shared" si="6"/>
        <v>-0.0743773251981612</v>
      </c>
      <c r="R41" s="25">
        <f t="shared" si="7"/>
        <v>0.0151253388587755</v>
      </c>
      <c r="S41" s="37">
        <f>[1]郑商所!P14</f>
        <v>52477.985</v>
      </c>
      <c r="T41" s="37">
        <f>[1]郑商所!Q14</f>
        <v>53365.1</v>
      </c>
      <c r="U41" s="11">
        <f t="shared" si="8"/>
        <v>-0.0166235048749088</v>
      </c>
      <c r="V41" s="26">
        <f t="shared" si="9"/>
        <v>0.0108052651905064</v>
      </c>
      <c r="W41" s="41">
        <f>[1]郑商所!S14</f>
        <v>518485</v>
      </c>
      <c r="X41" s="26">
        <f t="shared" si="10"/>
        <v>0.018682477869091</v>
      </c>
      <c r="Y41" s="10">
        <f>[1]郑商所!T14</f>
        <v>477362</v>
      </c>
      <c r="Z41" s="46">
        <f t="shared" si="11"/>
        <v>0.0861463627184401</v>
      </c>
    </row>
    <row r="42" spans="1:26">
      <c r="A42" s="23"/>
      <c r="B42" s="24" t="s">
        <v>65</v>
      </c>
      <c r="C42" s="10">
        <f>[1]郑商所!C15</f>
        <v>1142966</v>
      </c>
      <c r="D42" s="10">
        <f>[1]郑商所!D15</f>
        <v>422771</v>
      </c>
      <c r="E42" s="11">
        <f t="shared" si="0"/>
        <v>1.70351088414295</v>
      </c>
      <c r="F42" s="10">
        <f>[1]郑商所!F15</f>
        <v>724153</v>
      </c>
      <c r="G42" s="25">
        <f t="shared" si="1"/>
        <v>0.578348774361219</v>
      </c>
      <c r="H42" s="26">
        <f t="shared" si="2"/>
        <v>0.00182939096229909</v>
      </c>
      <c r="I42" s="37">
        <f>[1]郑商所!H15</f>
        <v>10.09</v>
      </c>
      <c r="J42" s="37">
        <f>[1]郑商所!I15</f>
        <v>2.72</v>
      </c>
      <c r="K42" s="25">
        <f t="shared" si="3"/>
        <v>2.70955882352941</v>
      </c>
      <c r="L42" s="37">
        <f>[1]郑商所!K15</f>
        <v>5.16</v>
      </c>
      <c r="M42" s="11">
        <f t="shared" si="4"/>
        <v>0.955426356589147</v>
      </c>
      <c r="N42" s="26">
        <f t="shared" si="5"/>
        <v>2.10650105281953e-5</v>
      </c>
      <c r="O42" s="10">
        <f>[1]郑商所!M15</f>
        <v>8488134</v>
      </c>
      <c r="P42" s="10">
        <f>[1]郑商所!N15</f>
        <v>4932698</v>
      </c>
      <c r="Q42" s="25">
        <f t="shared" si="6"/>
        <v>0.720789312461456</v>
      </c>
      <c r="R42" s="25">
        <f t="shared" si="7"/>
        <v>0.00136611600324815</v>
      </c>
      <c r="S42" s="37">
        <f>[1]郑商所!P15</f>
        <v>60</v>
      </c>
      <c r="T42" s="37">
        <f>[1]郑商所!Q15</f>
        <v>37.595</v>
      </c>
      <c r="U42" s="11">
        <f t="shared" si="8"/>
        <v>0.595956909163453</v>
      </c>
      <c r="V42" s="26">
        <f t="shared" si="9"/>
        <v>1.23540549704869e-5</v>
      </c>
      <c r="W42" s="41">
        <f>[1]郑商所!S15</f>
        <v>169378</v>
      </c>
      <c r="X42" s="26">
        <f t="shared" si="10"/>
        <v>0.00610316737516203</v>
      </c>
      <c r="Y42" s="10">
        <f>[1]郑商所!T15</f>
        <v>152061</v>
      </c>
      <c r="Z42" s="46">
        <f t="shared" si="11"/>
        <v>0.113881928962719</v>
      </c>
    </row>
    <row r="43" spans="1:26">
      <c r="A43" s="23"/>
      <c r="B43" s="24" t="s">
        <v>66</v>
      </c>
      <c r="C43" s="10">
        <f>[1]郑商所!C16</f>
        <v>47136224</v>
      </c>
      <c r="D43" s="10">
        <f>[1]郑商所!D16</f>
        <v>30381486</v>
      </c>
      <c r="E43" s="11">
        <f t="shared" si="0"/>
        <v>0.551478555064752</v>
      </c>
      <c r="F43" s="10">
        <f>[1]郑商所!F16</f>
        <v>43270427</v>
      </c>
      <c r="G43" s="25">
        <f t="shared" si="1"/>
        <v>0.089340394075612</v>
      </c>
      <c r="H43" s="26">
        <f t="shared" si="2"/>
        <v>0.0754445733140841</v>
      </c>
      <c r="I43" s="37">
        <f>[1]郑商所!H16</f>
        <v>12763.13</v>
      </c>
      <c r="J43" s="37">
        <f>[1]郑商所!I16</f>
        <v>5383.705</v>
      </c>
      <c r="K43" s="25">
        <f t="shared" si="3"/>
        <v>1.37069638845368</v>
      </c>
      <c r="L43" s="37">
        <f>[1]郑商所!K16</f>
        <v>10731.225</v>
      </c>
      <c r="M43" s="11">
        <f t="shared" si="4"/>
        <v>0.189345112044524</v>
      </c>
      <c r="N43" s="26">
        <f t="shared" si="5"/>
        <v>0.0266457351657805</v>
      </c>
      <c r="O43" s="10">
        <f>[1]郑商所!M16</f>
        <v>471861340</v>
      </c>
      <c r="P43" s="10">
        <f>[1]郑商所!N16</f>
        <v>216158314</v>
      </c>
      <c r="Q43" s="25">
        <f t="shared" si="6"/>
        <v>1.18294328480005</v>
      </c>
      <c r="R43" s="25">
        <f t="shared" si="7"/>
        <v>0.0759433496087734</v>
      </c>
      <c r="S43" s="37">
        <f>[1]郑商所!P16</f>
        <v>113864.515</v>
      </c>
      <c r="T43" s="37">
        <f>[1]郑商所!Q16</f>
        <v>40083.64</v>
      </c>
      <c r="U43" s="11">
        <f t="shared" si="8"/>
        <v>1.84067302769908</v>
      </c>
      <c r="V43" s="26">
        <f t="shared" si="9"/>
        <v>0.0234448079582971</v>
      </c>
      <c r="W43" s="41">
        <f>[1]郑商所!S16</f>
        <v>2198191</v>
      </c>
      <c r="X43" s="26">
        <f t="shared" si="10"/>
        <v>0.0792070256796916</v>
      </c>
      <c r="Y43" s="10">
        <f>[1]郑商所!T16</f>
        <v>2147148</v>
      </c>
      <c r="Z43" s="46">
        <f t="shared" si="11"/>
        <v>0.0237724646833847</v>
      </c>
    </row>
    <row r="44" spans="1:26">
      <c r="A44" s="23"/>
      <c r="B44" s="27" t="s">
        <v>134</v>
      </c>
      <c r="C44" s="10">
        <f>[1]郑商所!C17</f>
        <v>3164086</v>
      </c>
      <c r="D44" s="10">
        <f>[1]郑商所!D17</f>
        <v>2036118</v>
      </c>
      <c r="E44" s="11">
        <f t="shared" si="0"/>
        <v>0.553979680941871</v>
      </c>
      <c r="F44" s="10">
        <f>[1]郑商所!F17</f>
        <v>3086057</v>
      </c>
      <c r="G44" s="25">
        <f t="shared" si="1"/>
        <v>0.0252843677223071</v>
      </c>
      <c r="H44" s="26">
        <f t="shared" si="2"/>
        <v>0.00506432416391833</v>
      </c>
      <c r="I44" s="37">
        <f>[1]郑商所!H17</f>
        <v>18.845</v>
      </c>
      <c r="J44" s="37">
        <f>[1]郑商所!I17</f>
        <v>6.22</v>
      </c>
      <c r="K44" s="25">
        <f t="shared" si="3"/>
        <v>2.02974276527331</v>
      </c>
      <c r="L44" s="37">
        <f>[1]郑商所!K17</f>
        <v>11.95</v>
      </c>
      <c r="M44" s="11">
        <f t="shared" si="4"/>
        <v>0.576987447698745</v>
      </c>
      <c r="N44" s="26">
        <f t="shared" si="5"/>
        <v>3.93429260063271e-5</v>
      </c>
      <c r="O44" s="10">
        <f>[1]郑商所!M17</f>
        <v>25301563</v>
      </c>
      <c r="P44" s="10">
        <f>[1]郑商所!N17</f>
        <v>7182329</v>
      </c>
      <c r="Q44" s="25">
        <f t="shared" si="6"/>
        <v>2.52275188173641</v>
      </c>
      <c r="R44" s="25">
        <f t="shared" si="7"/>
        <v>0.0040721400158729</v>
      </c>
      <c r="S44" s="37">
        <f>[1]郑商所!P17</f>
        <v>117.53</v>
      </c>
      <c r="T44" s="37">
        <f>[1]郑商所!Q17</f>
        <v>25.8</v>
      </c>
      <c r="U44" s="11">
        <f t="shared" si="8"/>
        <v>3.55542635658915</v>
      </c>
      <c r="V44" s="26">
        <f t="shared" si="9"/>
        <v>2.4199534678022e-5</v>
      </c>
      <c r="W44" s="41">
        <f>[1]郑商所!S17</f>
        <v>386682</v>
      </c>
      <c r="X44" s="26">
        <f t="shared" si="10"/>
        <v>0.0139332437917699</v>
      </c>
      <c r="Y44" s="10">
        <f>[1]郑商所!T17</f>
        <v>348584</v>
      </c>
      <c r="Z44" s="46">
        <f t="shared" si="11"/>
        <v>0.10929359924724</v>
      </c>
    </row>
    <row r="45" spans="1:26">
      <c r="A45" s="23"/>
      <c r="B45" s="28" t="s">
        <v>68</v>
      </c>
      <c r="C45" s="10">
        <f>[1]郑商所!C18</f>
        <v>4</v>
      </c>
      <c r="D45" s="10">
        <f>[1]郑商所!D18</f>
        <v>51</v>
      </c>
      <c r="E45" s="11">
        <f t="shared" si="0"/>
        <v>-0.92156862745098</v>
      </c>
      <c r="F45" s="10">
        <f>[1]郑商所!F18</f>
        <v>9</v>
      </c>
      <c r="G45" s="25">
        <f t="shared" si="1"/>
        <v>-0.555555555555556</v>
      </c>
      <c r="H45" s="26">
        <f t="shared" si="2"/>
        <v>6.40225855291965e-9</v>
      </c>
      <c r="I45" s="37">
        <f>[1]郑商所!H18</f>
        <v>0.005</v>
      </c>
      <c r="J45" s="37">
        <f>[1]郑商所!I18</f>
        <v>0.065</v>
      </c>
      <c r="K45" s="25">
        <f t="shared" si="3"/>
        <v>-0.923076923076923</v>
      </c>
      <c r="L45" s="37">
        <f>[1]郑商所!K18</f>
        <v>0.01</v>
      </c>
      <c r="M45" s="11">
        <f t="shared" si="4"/>
        <v>-0.5</v>
      </c>
      <c r="N45" s="26">
        <f t="shared" si="5"/>
        <v>1.04385582399382e-8</v>
      </c>
      <c r="O45" s="10">
        <f>[1]郑商所!M18</f>
        <v>388</v>
      </c>
      <c r="P45" s="10">
        <f>[1]郑商所!N18</f>
        <v>690</v>
      </c>
      <c r="Q45" s="25">
        <f t="shared" si="6"/>
        <v>-0.43768115942029</v>
      </c>
      <c r="R45" s="25">
        <f t="shared" si="7"/>
        <v>6.24463526683582e-8</v>
      </c>
      <c r="S45" s="37">
        <f>[1]郑商所!P18</f>
        <v>0.49</v>
      </c>
      <c r="T45" s="37">
        <f>[1]郑商所!Q18</f>
        <v>0.795</v>
      </c>
      <c r="U45" s="11">
        <f t="shared" si="8"/>
        <v>-0.383647798742138</v>
      </c>
      <c r="V45" s="26">
        <f t="shared" si="9"/>
        <v>1.00891448925643e-7</v>
      </c>
      <c r="W45" s="41">
        <f>[1]郑商所!S18</f>
        <v>1</v>
      </c>
      <c r="X45" s="26">
        <f t="shared" si="10"/>
        <v>3.60328222978311e-8</v>
      </c>
      <c r="Y45" s="10">
        <f>[1]郑商所!T18</f>
        <v>1</v>
      </c>
      <c r="Z45" s="46">
        <f t="shared" si="11"/>
        <v>0</v>
      </c>
    </row>
    <row r="46" spans="1:26">
      <c r="A46" s="23"/>
      <c r="B46" s="24" t="s">
        <v>69</v>
      </c>
      <c r="C46" s="10">
        <f>[1]郑商所!C19</f>
        <v>1354</v>
      </c>
      <c r="D46" s="10">
        <f>[1]郑商所!D19</f>
        <v>2852</v>
      </c>
      <c r="E46" s="11">
        <f t="shared" si="0"/>
        <v>-0.525245441795231</v>
      </c>
      <c r="F46" s="10">
        <f>[1]郑商所!F19</f>
        <v>37</v>
      </c>
      <c r="G46" s="25">
        <f t="shared" si="1"/>
        <v>35.5945945945946</v>
      </c>
      <c r="H46" s="26">
        <f t="shared" si="2"/>
        <v>2.1671645201633e-6</v>
      </c>
      <c r="I46" s="37">
        <f>[1]郑商所!H19</f>
        <v>0.8</v>
      </c>
      <c r="J46" s="37">
        <f>[1]郑商所!I19</f>
        <v>1.55</v>
      </c>
      <c r="K46" s="25">
        <f t="shared" si="3"/>
        <v>-0.483870967741935</v>
      </c>
      <c r="L46" s="37">
        <f>[1]郑商所!K19</f>
        <v>0.02</v>
      </c>
      <c r="M46" s="11">
        <f t="shared" si="4"/>
        <v>39</v>
      </c>
      <c r="N46" s="26">
        <f t="shared" si="5"/>
        <v>1.67016931839011e-6</v>
      </c>
      <c r="O46" s="10">
        <f>[1]郑商所!M19</f>
        <v>11761</v>
      </c>
      <c r="P46" s="10">
        <f>[1]郑商所!N19</f>
        <v>29660</v>
      </c>
      <c r="Q46" s="25">
        <f t="shared" si="6"/>
        <v>-0.603472690492246</v>
      </c>
      <c r="R46" s="25">
        <f t="shared" si="7"/>
        <v>1.89286482920763e-6</v>
      </c>
      <c r="S46" s="37">
        <f>[1]郑商所!P19</f>
        <v>6.525</v>
      </c>
      <c r="T46" s="37">
        <f>[1]郑商所!Q19</f>
        <v>15.435</v>
      </c>
      <c r="U46" s="11">
        <f t="shared" si="8"/>
        <v>-0.577259475218659</v>
      </c>
      <c r="V46" s="26">
        <f t="shared" si="9"/>
        <v>1.34350347804045e-6</v>
      </c>
      <c r="W46" s="41">
        <f>[1]郑商所!S19</f>
        <v>221</v>
      </c>
      <c r="X46" s="26">
        <f t="shared" si="10"/>
        <v>7.96325372782067e-6</v>
      </c>
      <c r="Y46" s="10">
        <f>[1]郑商所!T19</f>
        <v>2</v>
      </c>
      <c r="Z46" s="46">
        <f t="shared" si="11"/>
        <v>109.5</v>
      </c>
    </row>
    <row r="47" spans="1:26">
      <c r="A47" s="23"/>
      <c r="B47" s="29" t="s">
        <v>70</v>
      </c>
      <c r="C47" s="10">
        <f>[1]郑商所!C20</f>
        <v>10145297</v>
      </c>
      <c r="D47" s="10">
        <f>[1]郑商所!D20</f>
        <v>18058689</v>
      </c>
      <c r="E47" s="11">
        <f t="shared" si="0"/>
        <v>-0.438204124341473</v>
      </c>
      <c r="F47" s="10">
        <f>[1]郑商所!F20</f>
        <v>11013853</v>
      </c>
      <c r="G47" s="25">
        <f t="shared" si="1"/>
        <v>-0.0788603225410762</v>
      </c>
      <c r="H47" s="26">
        <f t="shared" si="2"/>
        <v>0.01623820362254</v>
      </c>
      <c r="I47" s="37">
        <f>[1]郑商所!H20</f>
        <v>4491.185</v>
      </c>
      <c r="J47" s="37">
        <f>[1]郑商所!I20</f>
        <v>6227.7</v>
      </c>
      <c r="K47" s="25">
        <f t="shared" si="3"/>
        <v>-0.278837291455915</v>
      </c>
      <c r="L47" s="37">
        <f>[1]郑商所!K20</f>
        <v>5292.585</v>
      </c>
      <c r="M47" s="11">
        <f t="shared" si="4"/>
        <v>-0.151419391469386</v>
      </c>
      <c r="N47" s="26">
        <f t="shared" si="5"/>
        <v>0.00937629923776737</v>
      </c>
      <c r="O47" s="10">
        <f>[1]郑商所!M20</f>
        <v>183371676</v>
      </c>
      <c r="P47" s="10">
        <f>[1]郑商所!N20</f>
        <v>134423042</v>
      </c>
      <c r="Q47" s="25">
        <f t="shared" si="6"/>
        <v>0.364138716634608</v>
      </c>
      <c r="R47" s="25">
        <f t="shared" si="7"/>
        <v>0.029512609146608</v>
      </c>
      <c r="S47" s="37">
        <f>[1]郑商所!P20</f>
        <v>85319.46</v>
      </c>
      <c r="T47" s="37">
        <f>[1]郑商所!Q20</f>
        <v>44589.48</v>
      </c>
      <c r="U47" s="11">
        <f t="shared" si="8"/>
        <v>0.913443709143951</v>
      </c>
      <c r="V47" s="26">
        <f t="shared" si="9"/>
        <v>0.0175673549815376</v>
      </c>
      <c r="W47" s="41">
        <f>[1]郑商所!S20</f>
        <v>373874</v>
      </c>
      <c r="X47" s="26">
        <f t="shared" si="10"/>
        <v>0.0134717354037793</v>
      </c>
      <c r="Y47" s="10">
        <f>[1]郑商所!T20</f>
        <v>302865</v>
      </c>
      <c r="Z47" s="46">
        <f t="shared" si="11"/>
        <v>0.234457596618956</v>
      </c>
    </row>
    <row r="48" spans="1:26">
      <c r="A48" s="23"/>
      <c r="B48" s="30" t="s">
        <v>71</v>
      </c>
      <c r="C48" s="10">
        <f>[1]郑商所!C21</f>
        <v>2021134</v>
      </c>
      <c r="D48" s="10">
        <f>[1]郑商所!D21</f>
        <v>3876624</v>
      </c>
      <c r="E48" s="11">
        <f t="shared" si="0"/>
        <v>-0.478635534423767</v>
      </c>
      <c r="F48" s="10">
        <f>[1]郑商所!F21</f>
        <v>2164709</v>
      </c>
      <c r="G48" s="25">
        <f t="shared" si="1"/>
        <v>-0.0663253120858277</v>
      </c>
      <c r="H48" s="26">
        <f t="shared" si="2"/>
        <v>0.00323495560952418</v>
      </c>
      <c r="I48" s="37">
        <f>[1]郑商所!H21</f>
        <v>2801.695</v>
      </c>
      <c r="J48" s="37">
        <f>[1]郑商所!I21</f>
        <v>2290.655</v>
      </c>
      <c r="K48" s="25">
        <f t="shared" si="3"/>
        <v>0.223097760247615</v>
      </c>
      <c r="L48" s="37">
        <f>[1]郑商所!K21</f>
        <v>2291.435</v>
      </c>
      <c r="M48" s="11">
        <f t="shared" si="4"/>
        <v>0.222681420158111</v>
      </c>
      <c r="N48" s="26">
        <f t="shared" si="5"/>
        <v>0.00584913128560873</v>
      </c>
      <c r="O48" s="10">
        <f>[1]郑商所!M21</f>
        <v>83364534</v>
      </c>
      <c r="P48" s="10">
        <f>[1]郑商所!N21</f>
        <v>34246826</v>
      </c>
      <c r="Q48" s="25">
        <f t="shared" si="6"/>
        <v>1.43422657620884</v>
      </c>
      <c r="R48" s="25">
        <f t="shared" si="7"/>
        <v>0.0134170388922612</v>
      </c>
      <c r="S48" s="37">
        <f>[1]郑商所!P21</f>
        <v>62451.7</v>
      </c>
      <c r="T48" s="37">
        <f>[1]郑商所!Q21</f>
        <v>18910.33</v>
      </c>
      <c r="U48" s="11">
        <f t="shared" si="8"/>
        <v>2.3025177244395</v>
      </c>
      <c r="V48" s="26">
        <f t="shared" si="9"/>
        <v>0.0128588622466726</v>
      </c>
      <c r="W48" s="41">
        <f>[1]郑商所!S21</f>
        <v>54120</v>
      </c>
      <c r="X48" s="26">
        <f t="shared" si="10"/>
        <v>0.00195009634275862</v>
      </c>
      <c r="Y48" s="10">
        <f>[1]郑商所!T21</f>
        <v>95795</v>
      </c>
      <c r="Z48" s="46">
        <f t="shared" si="11"/>
        <v>-0.435043582650452</v>
      </c>
    </row>
    <row r="49" spans="1:26">
      <c r="A49" s="23"/>
      <c r="B49" s="30" t="s">
        <v>72</v>
      </c>
      <c r="C49" s="10">
        <f>[1]郑商所!C22</f>
        <v>475671</v>
      </c>
      <c r="D49" s="10">
        <f>[1]郑商所!D22</f>
        <v>391366</v>
      </c>
      <c r="E49" s="11">
        <f t="shared" si="0"/>
        <v>0.215412171726721</v>
      </c>
      <c r="F49" s="10">
        <f>[1]郑商所!F22</f>
        <v>390176</v>
      </c>
      <c r="G49" s="25">
        <f t="shared" si="1"/>
        <v>0.219119064217174</v>
      </c>
      <c r="H49" s="26">
        <f t="shared" si="2"/>
        <v>0.000761342182031461</v>
      </c>
      <c r="I49" s="37">
        <f>[1]郑商所!H22</f>
        <v>34.37</v>
      </c>
      <c r="J49" s="37">
        <f>[1]郑商所!I22</f>
        <v>2.185</v>
      </c>
      <c r="K49" s="25">
        <f t="shared" si="3"/>
        <v>14.7299771167048</v>
      </c>
      <c r="L49" s="37">
        <f>[1]郑商所!K22</f>
        <v>19.13</v>
      </c>
      <c r="M49" s="11">
        <f t="shared" si="4"/>
        <v>0.796654469419759</v>
      </c>
      <c r="N49" s="26">
        <f t="shared" si="5"/>
        <v>7.17546493413352e-5</v>
      </c>
      <c r="O49" s="10">
        <f>[1]郑商所!M22</f>
        <v>7565852</v>
      </c>
      <c r="P49" s="10">
        <f>[1]郑商所!N22</f>
        <v>1673342</v>
      </c>
      <c r="Q49" s="25">
        <f t="shared" si="6"/>
        <v>3.52140208038763</v>
      </c>
      <c r="R49" s="25">
        <f t="shared" si="7"/>
        <v>0.00121768005729022</v>
      </c>
      <c r="S49" s="37">
        <f>[1]郑商所!P22</f>
        <v>158.81</v>
      </c>
      <c r="T49" s="37">
        <f>[1]郑商所!Q22</f>
        <v>9.66</v>
      </c>
      <c r="U49" s="11">
        <f t="shared" si="8"/>
        <v>15.4399585921325</v>
      </c>
      <c r="V49" s="26">
        <f t="shared" si="9"/>
        <v>3.2699124497717e-5</v>
      </c>
      <c r="W49" s="41">
        <f>[1]郑商所!S22</f>
        <v>69888</v>
      </c>
      <c r="X49" s="26">
        <f t="shared" si="10"/>
        <v>0.00251826188475082</v>
      </c>
      <c r="Y49" s="10">
        <f>[1]郑商所!T22</f>
        <v>85275</v>
      </c>
      <c r="Z49" s="46">
        <f t="shared" si="11"/>
        <v>-0.180439753737907</v>
      </c>
    </row>
    <row r="50" spans="1:26">
      <c r="A50" s="23"/>
      <c r="B50" s="30" t="s">
        <v>74</v>
      </c>
      <c r="C50" s="10">
        <f>[1]郑商所!C23</f>
        <v>100</v>
      </c>
      <c r="D50" s="10">
        <f>[1]郑商所!D23</f>
        <v>320</v>
      </c>
      <c r="E50" s="11">
        <f t="shared" si="0"/>
        <v>-0.6875</v>
      </c>
      <c r="F50" s="10">
        <f>[1]郑商所!F23</f>
        <v>73</v>
      </c>
      <c r="G50" s="25">
        <f t="shared" si="1"/>
        <v>0.36986301369863</v>
      </c>
      <c r="H50" s="26">
        <f t="shared" si="2"/>
        <v>1.60056463822991e-7</v>
      </c>
      <c r="I50" s="37">
        <f>[1]郑商所!H23</f>
        <v>0.055</v>
      </c>
      <c r="J50" s="37">
        <f>[1]郑商所!I23</f>
        <v>0.185</v>
      </c>
      <c r="K50" s="25">
        <f t="shared" si="3"/>
        <v>-0.702702702702703</v>
      </c>
      <c r="L50" s="37">
        <f>[1]郑商所!K23</f>
        <v>0.04</v>
      </c>
      <c r="M50" s="11">
        <f t="shared" si="4"/>
        <v>0.375</v>
      </c>
      <c r="N50" s="26">
        <f t="shared" si="5"/>
        <v>1.1482414063932e-7</v>
      </c>
      <c r="O50" s="10">
        <f>[1]郑商所!M23</f>
        <v>2059</v>
      </c>
      <c r="P50" s="10">
        <f>[1]郑商所!N23</f>
        <v>11437</v>
      </c>
      <c r="Q50" s="25">
        <f t="shared" si="6"/>
        <v>-0.819970271924456</v>
      </c>
      <c r="R50" s="25">
        <f t="shared" si="7"/>
        <v>3.3138412408286e-7</v>
      </c>
      <c r="S50" s="37">
        <f>[1]郑商所!P23</f>
        <v>1.165</v>
      </c>
      <c r="T50" s="37">
        <f>[1]郑商所!Q23</f>
        <v>6.57</v>
      </c>
      <c r="U50" s="11">
        <f t="shared" si="8"/>
        <v>-0.822678843226788</v>
      </c>
      <c r="V50" s="26">
        <f t="shared" si="9"/>
        <v>2.3987456734362e-7</v>
      </c>
      <c r="W50" s="41">
        <f>[1]郑商所!S23</f>
        <v>5</v>
      </c>
      <c r="X50" s="26">
        <f t="shared" si="10"/>
        <v>1.80164111489155e-7</v>
      </c>
      <c r="Y50" s="10">
        <f>[1]郑商所!T23</f>
        <v>4</v>
      </c>
      <c r="Z50" s="46">
        <f t="shared" si="11"/>
        <v>0.25</v>
      </c>
    </row>
    <row r="51" spans="1:26">
      <c r="A51" s="23"/>
      <c r="B51" s="30" t="s">
        <v>75</v>
      </c>
      <c r="C51" s="10">
        <f>[1]郑商所!C24</f>
        <v>0</v>
      </c>
      <c r="D51" s="10">
        <f>[1]郑商所!D24</f>
        <v>712</v>
      </c>
      <c r="E51" s="11">
        <f t="shared" si="0"/>
        <v>-1</v>
      </c>
      <c r="F51" s="10">
        <f>[1]郑商所!F24</f>
        <v>0</v>
      </c>
      <c r="G51" s="25" t="s">
        <v>29</v>
      </c>
      <c r="H51" s="26">
        <f t="shared" si="2"/>
        <v>0</v>
      </c>
      <c r="I51" s="37">
        <f>[1]郑商所!H24</f>
        <v>0</v>
      </c>
      <c r="J51" s="37">
        <f>[1]郑商所!I24</f>
        <v>0.435</v>
      </c>
      <c r="K51" s="25">
        <f t="shared" si="3"/>
        <v>-1</v>
      </c>
      <c r="L51" s="37">
        <f>[1]郑商所!K24</f>
        <v>0</v>
      </c>
      <c r="M51" s="11" t="s">
        <v>29</v>
      </c>
      <c r="N51" s="26">
        <f t="shared" si="5"/>
        <v>0</v>
      </c>
      <c r="O51" s="10">
        <f>[1]郑商所!M24</f>
        <v>0</v>
      </c>
      <c r="P51" s="10">
        <f>[1]郑商所!N24</f>
        <v>4285</v>
      </c>
      <c r="Q51" s="25">
        <f t="shared" si="6"/>
        <v>-1</v>
      </c>
      <c r="R51" s="25">
        <f t="shared" si="7"/>
        <v>0</v>
      </c>
      <c r="S51" s="37">
        <f>[1]郑商所!P24</f>
        <v>0</v>
      </c>
      <c r="T51" s="37">
        <f>[1]郑商所!Q24</f>
        <v>2.475</v>
      </c>
      <c r="U51" s="11">
        <f t="shared" si="8"/>
        <v>-1</v>
      </c>
      <c r="V51" s="26">
        <f t="shared" si="9"/>
        <v>0</v>
      </c>
      <c r="W51" s="41">
        <f>[1]郑商所!S24</f>
        <v>0</v>
      </c>
      <c r="X51" s="26">
        <f t="shared" si="10"/>
        <v>0</v>
      </c>
      <c r="Y51" s="10">
        <f>[1]郑商所!T24</f>
        <v>0</v>
      </c>
      <c r="Z51" s="46" t="s">
        <v>29</v>
      </c>
    </row>
    <row r="52" spans="1:26">
      <c r="A52" s="23"/>
      <c r="B52" s="30" t="s">
        <v>76</v>
      </c>
      <c r="C52" s="10">
        <f>[1]郑商所!C25</f>
        <v>6423211</v>
      </c>
      <c r="D52" s="10">
        <f>[1]郑商所!D25</f>
        <v>1292876</v>
      </c>
      <c r="E52" s="11">
        <f t="shared" si="0"/>
        <v>3.96815703903545</v>
      </c>
      <c r="F52" s="10">
        <f>[1]郑商所!F25</f>
        <v>14352847</v>
      </c>
      <c r="G52" s="25">
        <f t="shared" si="1"/>
        <v>-0.552478264416809</v>
      </c>
      <c r="H52" s="26">
        <f t="shared" si="2"/>
        <v>0.0102807643904894</v>
      </c>
      <c r="I52" s="37">
        <f>[1]郑商所!H25</f>
        <v>4699.28</v>
      </c>
      <c r="J52" s="37">
        <f>[1]郑商所!I25</f>
        <v>380.21</v>
      </c>
      <c r="K52" s="25">
        <f t="shared" si="3"/>
        <v>11.3596959574972</v>
      </c>
      <c r="L52" s="37">
        <f>[1]郑商所!K25</f>
        <v>8777.37</v>
      </c>
      <c r="M52" s="11">
        <f t="shared" si="4"/>
        <v>-0.464614115617776</v>
      </c>
      <c r="N52" s="26">
        <f t="shared" si="5"/>
        <v>0.00981074159315535</v>
      </c>
      <c r="O52" s="10">
        <f>[1]郑商所!M25</f>
        <v>85811337</v>
      </c>
      <c r="P52" s="10">
        <f>[1]郑商所!N25</f>
        <v>22773725</v>
      </c>
      <c r="Q52" s="25">
        <f t="shared" si="6"/>
        <v>2.76799741807719</v>
      </c>
      <c r="R52" s="25">
        <f t="shared" si="7"/>
        <v>0.0138108376630034</v>
      </c>
      <c r="S52" s="37">
        <f>[1]郑商所!P25</f>
        <v>39490.01</v>
      </c>
      <c r="T52" s="37">
        <f>[1]郑商所!Q25</f>
        <v>6564.59</v>
      </c>
      <c r="U52" s="11">
        <f t="shared" si="8"/>
        <v>5.01560950493481</v>
      </c>
      <c r="V52" s="26">
        <f t="shared" si="9"/>
        <v>0.00813102923875127</v>
      </c>
      <c r="W52" s="41">
        <f>[1]郑商所!S25</f>
        <v>138953</v>
      </c>
      <c r="X52" s="26">
        <f t="shared" si="10"/>
        <v>0.00500686875675052</v>
      </c>
      <c r="Y52" s="10">
        <f>[1]郑商所!T25</f>
        <v>147282</v>
      </c>
      <c r="Z52" s="46">
        <f t="shared" si="11"/>
        <v>-0.0565513776293098</v>
      </c>
    </row>
    <row r="53" spans="1:26">
      <c r="A53" s="23"/>
      <c r="B53" s="30" t="s">
        <v>77</v>
      </c>
      <c r="C53" s="10">
        <f>[1]郑商所!C26</f>
        <v>5901323</v>
      </c>
      <c r="D53" s="10">
        <f>[1]郑商所!D26</f>
        <v>2687987</v>
      </c>
      <c r="E53" s="11">
        <f t="shared" si="0"/>
        <v>1.19544328153373</v>
      </c>
      <c r="F53" s="10">
        <f>[1]郑商所!F26</f>
        <v>11410087</v>
      </c>
      <c r="G53" s="25">
        <f t="shared" si="1"/>
        <v>-0.482797720998972</v>
      </c>
      <c r="H53" s="26">
        <f t="shared" si="2"/>
        <v>0.00944544891257286</v>
      </c>
      <c r="I53" s="37">
        <f>[1]郑商所!H26</f>
        <v>3259.955</v>
      </c>
      <c r="J53" s="37">
        <f>[1]郑商所!I26</f>
        <v>823.105</v>
      </c>
      <c r="K53" s="25">
        <f t="shared" si="3"/>
        <v>2.96055788751131</v>
      </c>
      <c r="L53" s="37">
        <f>[1]郑商所!K26</f>
        <v>5686.88</v>
      </c>
      <c r="M53" s="11">
        <f t="shared" si="4"/>
        <v>-0.426758609290156</v>
      </c>
      <c r="N53" s="26">
        <f t="shared" si="5"/>
        <v>0.00680584602541555</v>
      </c>
      <c r="O53" s="10">
        <f>[1]郑商所!M26</f>
        <v>74909947</v>
      </c>
      <c r="P53" s="10">
        <f>[1]郑商所!N26</f>
        <v>35485338</v>
      </c>
      <c r="Q53" s="25">
        <f t="shared" si="6"/>
        <v>1.11101122948301</v>
      </c>
      <c r="R53" s="25">
        <f t="shared" si="7"/>
        <v>0.0120563220843557</v>
      </c>
      <c r="S53" s="37">
        <f>[1]郑商所!P26</f>
        <v>30386.195</v>
      </c>
      <c r="T53" s="37">
        <f>[1]郑商所!Q26</f>
        <v>11735.595</v>
      </c>
      <c r="U53" s="11">
        <f t="shared" si="8"/>
        <v>1.58923343895218</v>
      </c>
      <c r="V53" s="26">
        <f t="shared" si="9"/>
        <v>0.00625654538956556</v>
      </c>
      <c r="W53" s="41">
        <f>[1]郑商所!S26</f>
        <v>122816</v>
      </c>
      <c r="X53" s="26">
        <f t="shared" si="10"/>
        <v>0.00442540710333042</v>
      </c>
      <c r="Y53" s="10">
        <f>[1]郑商所!T26</f>
        <v>150926</v>
      </c>
      <c r="Z53" s="46">
        <f t="shared" si="11"/>
        <v>-0.186250215337318</v>
      </c>
    </row>
    <row r="54" spans="1:26">
      <c r="A54" s="23"/>
      <c r="B54" s="30" t="s">
        <v>78</v>
      </c>
      <c r="C54" s="10">
        <f>[1]郑商所!C27</f>
        <v>9552757</v>
      </c>
      <c r="D54" s="10">
        <f>[1]郑商所!D27</f>
        <v>5133714</v>
      </c>
      <c r="E54" s="11">
        <f t="shared" si="0"/>
        <v>0.860788699954848</v>
      </c>
      <c r="F54" s="10">
        <f>[1]郑商所!F27</f>
        <v>7282214</v>
      </c>
      <c r="G54" s="25">
        <f t="shared" si="1"/>
        <v>0.311792951978615</v>
      </c>
      <c r="H54" s="26">
        <f t="shared" si="2"/>
        <v>0.0152898050518033</v>
      </c>
      <c r="I54" s="37">
        <f>[1]郑商所!H27</f>
        <v>7270.63</v>
      </c>
      <c r="J54" s="37">
        <f>[1]郑商所!I27</f>
        <v>4050.245</v>
      </c>
      <c r="K54" s="25">
        <f t="shared" si="3"/>
        <v>0.795108690955732</v>
      </c>
      <c r="L54" s="37">
        <f>[1]郑商所!K27</f>
        <v>4277.415</v>
      </c>
      <c r="M54" s="11">
        <f t="shared" si="4"/>
        <v>0.699771941698432</v>
      </c>
      <c r="N54" s="26">
        <f t="shared" si="5"/>
        <v>0.0151789789392084</v>
      </c>
      <c r="O54" s="10">
        <f>[1]郑商所!M27</f>
        <v>90664425</v>
      </c>
      <c r="P54" s="10">
        <f>[1]郑商所!N27</f>
        <v>47630617</v>
      </c>
      <c r="Q54" s="25">
        <f t="shared" si="6"/>
        <v>0.903490458668633</v>
      </c>
      <c r="R54" s="25">
        <f t="shared" si="7"/>
        <v>0.0145919140670719</v>
      </c>
      <c r="S54" s="37">
        <f>[1]郑商所!P27</f>
        <v>56026.085</v>
      </c>
      <c r="T54" s="37">
        <f>[1]郑商所!Q27</f>
        <v>36184.045</v>
      </c>
      <c r="U54" s="11">
        <f t="shared" si="8"/>
        <v>0.548364341244877</v>
      </c>
      <c r="V54" s="26">
        <f t="shared" si="9"/>
        <v>0.0115358222311862</v>
      </c>
      <c r="W54" s="41">
        <f>[1]郑商所!S27</f>
        <v>277115</v>
      </c>
      <c r="X54" s="26">
        <f t="shared" si="10"/>
        <v>0.00998523555106346</v>
      </c>
      <c r="Y54" s="10">
        <f>[1]郑商所!T27</f>
        <v>282702</v>
      </c>
      <c r="Z54" s="46">
        <f t="shared" si="11"/>
        <v>-0.0197628598312003</v>
      </c>
    </row>
    <row r="55" spans="1:26">
      <c r="A55" s="23"/>
      <c r="B55" s="30" t="s">
        <v>79</v>
      </c>
      <c r="C55" s="10">
        <f>[1]郑商所!C28</f>
        <v>3613525</v>
      </c>
      <c r="D55" s="10">
        <f>[1]郑商所!D28</f>
        <v>502007</v>
      </c>
      <c r="E55" s="11">
        <f t="shared" si="0"/>
        <v>6.19815659940997</v>
      </c>
      <c r="F55" s="10">
        <f>[1]郑商所!F28</f>
        <v>3135408</v>
      </c>
      <c r="G55" s="25">
        <f t="shared" si="1"/>
        <v>0.152489564356537</v>
      </c>
      <c r="H55" s="26">
        <f t="shared" si="2"/>
        <v>0.00578368033435975</v>
      </c>
      <c r="I55" s="37">
        <f>[1]郑商所!H28</f>
        <v>2716.615</v>
      </c>
      <c r="J55" s="37">
        <f>[1]郑商所!I28</f>
        <v>251.845</v>
      </c>
      <c r="K55" s="25">
        <f t="shared" si="3"/>
        <v>9.78685302467788</v>
      </c>
      <c r="L55" s="37">
        <f>[1]郑商所!K28</f>
        <v>2229.79</v>
      </c>
      <c r="M55" s="11">
        <f t="shared" si="4"/>
        <v>0.218327734898802</v>
      </c>
      <c r="N55" s="26">
        <f t="shared" si="5"/>
        <v>0.00567150877859794</v>
      </c>
      <c r="O55" s="10">
        <f>[1]郑商所!M28</f>
        <v>20569131</v>
      </c>
      <c r="P55" s="10">
        <f>[1]郑商所!N28</f>
        <v>5496094</v>
      </c>
      <c r="Q55" s="25">
        <f t="shared" si="6"/>
        <v>2.74249985535182</v>
      </c>
      <c r="R55" s="25">
        <f t="shared" si="7"/>
        <v>0.00331048249615376</v>
      </c>
      <c r="S55" s="37">
        <f>[1]郑商所!P28</f>
        <v>12687.2</v>
      </c>
      <c r="T55" s="37">
        <f>[1]郑商所!Q28</f>
        <v>2772.64</v>
      </c>
      <c r="U55" s="11">
        <f t="shared" si="8"/>
        <v>3.57585550233712</v>
      </c>
      <c r="V55" s="26">
        <f t="shared" si="9"/>
        <v>0.00261230610369268</v>
      </c>
      <c r="W55" s="41">
        <f>[1]郑商所!S28</f>
        <v>139583</v>
      </c>
      <c r="X55" s="26">
        <f t="shared" si="10"/>
        <v>0.00502956943479816</v>
      </c>
      <c r="Y55" s="10">
        <f>[1]郑商所!T28</f>
        <v>140602</v>
      </c>
      <c r="Z55" s="46">
        <f t="shared" si="11"/>
        <v>-0.00724740757599465</v>
      </c>
    </row>
    <row r="56" spans="1:26">
      <c r="A56" s="23"/>
      <c r="B56" s="30" t="s">
        <v>80</v>
      </c>
      <c r="C56" s="10">
        <f>[1]郑商所!C29</f>
        <v>4877680</v>
      </c>
      <c r="D56" s="10">
        <f>[1]郑商所!D29</f>
        <v>1407384</v>
      </c>
      <c r="E56" s="11">
        <f t="shared" si="0"/>
        <v>2.46577764135446</v>
      </c>
      <c r="F56" s="10">
        <f>[1]郑商所!F29</f>
        <v>4310092</v>
      </c>
      <c r="G56" s="25">
        <f t="shared" si="1"/>
        <v>0.131688140299557</v>
      </c>
      <c r="H56" s="26">
        <f t="shared" si="2"/>
        <v>0.00780704212460128</v>
      </c>
      <c r="I56" s="37">
        <f>[1]郑商所!H29</f>
        <v>2827.45</v>
      </c>
      <c r="J56" s="37">
        <f>[1]郑商所!I29</f>
        <v>477.915</v>
      </c>
      <c r="K56" s="25">
        <f t="shared" si="3"/>
        <v>4.91621941140161</v>
      </c>
      <c r="L56" s="37">
        <f>[1]郑商所!K29</f>
        <v>2310.45</v>
      </c>
      <c r="M56" s="11">
        <f t="shared" si="4"/>
        <v>0.223765933043347</v>
      </c>
      <c r="N56" s="26">
        <f t="shared" si="5"/>
        <v>0.00590290029910265</v>
      </c>
      <c r="O56" s="10">
        <f>[1]郑商所!M29</f>
        <v>35320929</v>
      </c>
      <c r="P56" s="10">
        <f>[1]郑商所!N29</f>
        <v>12974716</v>
      </c>
      <c r="Q56" s="25">
        <f t="shared" si="6"/>
        <v>1.72228918151272</v>
      </c>
      <c r="R56" s="25">
        <f t="shared" si="7"/>
        <v>0.00568469894048464</v>
      </c>
      <c r="S56" s="37">
        <f>[1]郑商所!P29</f>
        <v>16308.595</v>
      </c>
      <c r="T56" s="37">
        <f>[1]郑商所!Q29</f>
        <v>4298.075</v>
      </c>
      <c r="U56" s="11">
        <f t="shared" si="8"/>
        <v>2.79439516527748</v>
      </c>
      <c r="V56" s="26">
        <f t="shared" si="9"/>
        <v>0.00335795465202346</v>
      </c>
      <c r="W56" s="41">
        <f>[1]郑商所!S29</f>
        <v>90237</v>
      </c>
      <c r="X56" s="26">
        <f t="shared" si="10"/>
        <v>0.00325149378568938</v>
      </c>
      <c r="Y56" s="10">
        <f>[1]郑商所!T29</f>
        <v>113622</v>
      </c>
      <c r="Z56" s="46">
        <f t="shared" si="11"/>
        <v>-0.205814014891482</v>
      </c>
    </row>
    <row r="57" spans="1:26">
      <c r="A57" s="23"/>
      <c r="B57" s="30" t="s">
        <v>81</v>
      </c>
      <c r="C57" s="10">
        <f>[1]郑商所!C30</f>
        <v>21690330</v>
      </c>
      <c r="D57" s="10">
        <f>[1]郑商所!D30</f>
        <v>6760022</v>
      </c>
      <c r="E57" s="11">
        <f t="shared" si="0"/>
        <v>2.20861825597609</v>
      </c>
      <c r="F57" s="10">
        <f>[1]郑商所!F30</f>
        <v>21728638</v>
      </c>
      <c r="G57" s="25">
        <f t="shared" si="1"/>
        <v>-0.00176301892461</v>
      </c>
      <c r="H57" s="26">
        <f t="shared" si="2"/>
        <v>0.0347167751895374</v>
      </c>
      <c r="I57" s="37">
        <f>[1]郑商所!H30</f>
        <v>13602.145</v>
      </c>
      <c r="J57" s="37">
        <f>[1]郑商所!I30</f>
        <v>2230.095</v>
      </c>
      <c r="K57" s="25">
        <f t="shared" si="3"/>
        <v>5.09935675386026</v>
      </c>
      <c r="L57" s="37">
        <f>[1]郑商所!K30</f>
        <v>13094.84</v>
      </c>
      <c r="M57" s="11">
        <f t="shared" si="4"/>
        <v>0.0387408322667555</v>
      </c>
      <c r="N57" s="26">
        <f t="shared" si="5"/>
        <v>0.0283973565541168</v>
      </c>
      <c r="O57" s="10">
        <f>[1]郑商所!M30</f>
        <v>164480407</v>
      </c>
      <c r="P57" s="10">
        <f>[1]郑商所!N30</f>
        <v>45040965</v>
      </c>
      <c r="Q57" s="25">
        <f t="shared" si="6"/>
        <v>2.65179580410855</v>
      </c>
      <c r="R57" s="25">
        <f t="shared" si="7"/>
        <v>0.0264721688210235</v>
      </c>
      <c r="S57" s="37">
        <f>[1]郑商所!P30</f>
        <v>77887.205</v>
      </c>
      <c r="T57" s="37">
        <f>[1]郑商所!Q30</f>
        <v>14648.435</v>
      </c>
      <c r="U57" s="11">
        <f t="shared" si="8"/>
        <v>4.3171007687852</v>
      </c>
      <c r="V57" s="26">
        <f t="shared" si="9"/>
        <v>0.016037046867793</v>
      </c>
      <c r="W57" s="41">
        <f>[1]郑商所!S30</f>
        <v>338599</v>
      </c>
      <c r="X57" s="26">
        <f t="shared" si="10"/>
        <v>0.0122006775972233</v>
      </c>
      <c r="Y57" s="10">
        <f>[1]郑商所!T30</f>
        <v>444581</v>
      </c>
      <c r="Z57" s="46">
        <f t="shared" si="11"/>
        <v>-0.238386255822898</v>
      </c>
    </row>
    <row r="58" spans="1:26">
      <c r="A58" s="23"/>
      <c r="B58" s="30" t="s">
        <v>82</v>
      </c>
      <c r="C58" s="10">
        <f>[1]郑商所!C31</f>
        <v>5335194</v>
      </c>
      <c r="D58" s="10">
        <f>[1]郑商所!D31</f>
        <v>10192398</v>
      </c>
      <c r="E58" s="11">
        <f t="shared" si="0"/>
        <v>-0.476551641723567</v>
      </c>
      <c r="F58" s="10">
        <f>[1]郑商所!F31</f>
        <v>4085728</v>
      </c>
      <c r="G58" s="25">
        <f t="shared" si="1"/>
        <v>0.30581233014043</v>
      </c>
      <c r="H58" s="26">
        <f t="shared" si="2"/>
        <v>0.0085393228544964</v>
      </c>
      <c r="I58" s="37">
        <f>[1]郑商所!H31</f>
        <v>2126.86</v>
      </c>
      <c r="J58" s="37">
        <f>[1]郑商所!I31</f>
        <v>3233.215</v>
      </c>
      <c r="K58" s="25">
        <f t="shared" si="3"/>
        <v>-0.342184172719723</v>
      </c>
      <c r="L58" s="37">
        <f>[1]郑商所!K31</f>
        <v>1437.875</v>
      </c>
      <c r="M58" s="11">
        <f t="shared" si="4"/>
        <v>0.47916891245762</v>
      </c>
      <c r="N58" s="26">
        <f t="shared" si="5"/>
        <v>0.00444027039563899</v>
      </c>
      <c r="O58" s="10">
        <f>[1]郑商所!M31</f>
        <v>45421172</v>
      </c>
      <c r="P58" s="10">
        <f>[1]郑商所!N31</f>
        <v>10192398</v>
      </c>
      <c r="Q58" s="25">
        <f t="shared" si="6"/>
        <v>3.45637739028637</v>
      </c>
      <c r="R58" s="25">
        <f t="shared" si="7"/>
        <v>0.00731027454979938</v>
      </c>
      <c r="S58" s="37">
        <f>[1]郑商所!P31</f>
        <v>16557.775</v>
      </c>
      <c r="T58" s="37">
        <f>[1]郑商所!Q31</f>
        <v>3233.215</v>
      </c>
      <c r="U58" s="11">
        <f t="shared" si="8"/>
        <v>4.12114876369187</v>
      </c>
      <c r="V58" s="26">
        <f t="shared" si="9"/>
        <v>0.00340926104231589</v>
      </c>
      <c r="W58" s="41">
        <f>[1]郑商所!S31</f>
        <v>159048</v>
      </c>
      <c r="X58" s="26">
        <f t="shared" si="10"/>
        <v>0.00573094832082544</v>
      </c>
      <c r="Y58" s="10">
        <f>[1]郑商所!T31</f>
        <v>176848</v>
      </c>
      <c r="Z58" s="46">
        <f t="shared" si="11"/>
        <v>-0.100651406857867</v>
      </c>
    </row>
    <row r="59" spans="1:26">
      <c r="A59" s="23"/>
      <c r="B59" s="30" t="s">
        <v>123</v>
      </c>
      <c r="C59" s="10">
        <f>[1]郑商所!C32</f>
        <v>3745881</v>
      </c>
      <c r="D59" s="10" t="str">
        <f>[1]郑商所!D32</f>
        <v/>
      </c>
      <c r="E59" s="11" t="s">
        <v>29</v>
      </c>
      <c r="F59" s="10">
        <f>[1]郑商所!F32</f>
        <v>1516177</v>
      </c>
      <c r="G59" s="25">
        <f t="shared" si="1"/>
        <v>1.47060930221208</v>
      </c>
      <c r="H59" s="26">
        <f t="shared" si="2"/>
        <v>0.0059955246676173</v>
      </c>
      <c r="I59" s="37">
        <f>[1]郑商所!H32</f>
        <v>1652.55</v>
      </c>
      <c r="J59" s="37" t="str">
        <f>[1]郑商所!I32</f>
        <v/>
      </c>
      <c r="K59" s="25" t="s">
        <v>29</v>
      </c>
      <c r="L59" s="37">
        <f>[1]郑商所!K32</f>
        <v>649.25</v>
      </c>
      <c r="M59" s="11">
        <f t="shared" si="4"/>
        <v>1.54532152483635</v>
      </c>
      <c r="N59" s="26">
        <f t="shared" si="5"/>
        <v>0.00345004788388197</v>
      </c>
      <c r="O59" s="10">
        <f>[1]郑商所!M32</f>
        <v>12392094</v>
      </c>
      <c r="P59" s="10" t="str">
        <f>[1]郑商所!N32</f>
        <v/>
      </c>
      <c r="Q59" s="25" t="s">
        <v>29</v>
      </c>
      <c r="R59" s="25">
        <f t="shared" si="7"/>
        <v>0.00199443575315321</v>
      </c>
      <c r="S59" s="37">
        <f>[1]郑商所!P32</f>
        <v>5786.51</v>
      </c>
      <c r="T59" s="37" t="str">
        <f>[1]郑商所!Q32</f>
        <v/>
      </c>
      <c r="U59" s="11" t="s">
        <v>29</v>
      </c>
      <c r="V59" s="26">
        <f t="shared" si="9"/>
        <v>0.00119144771045453</v>
      </c>
      <c r="W59" s="41">
        <f>[1]郑商所!S32</f>
        <v>164034</v>
      </c>
      <c r="X59" s="26">
        <f t="shared" si="10"/>
        <v>0.00591060797280243</v>
      </c>
      <c r="Y59" s="10">
        <f>[1]郑商所!T32</f>
        <v>78353</v>
      </c>
      <c r="Z59" s="46">
        <f t="shared" si="11"/>
        <v>1.09352545531122</v>
      </c>
    </row>
    <row r="60" spans="1:26">
      <c r="A60" s="23"/>
      <c r="B60" s="31" t="s">
        <v>47</v>
      </c>
      <c r="C60" s="32">
        <f>SUM(C31:C59)</f>
        <v>235726661</v>
      </c>
      <c r="D60" s="32">
        <f>[1]郑商所!D33</f>
        <v>153070684</v>
      </c>
      <c r="E60" s="33">
        <f t="shared" si="0"/>
        <v>0.539985677466497</v>
      </c>
      <c r="F60" s="32">
        <f>[1]郑商所!F33</f>
        <v>215715883</v>
      </c>
      <c r="G60" s="34">
        <f t="shared" si="1"/>
        <v>0.0927645091390883</v>
      </c>
      <c r="H60" s="35">
        <f t="shared" si="2"/>
        <v>0.37729575788461</v>
      </c>
      <c r="I60" s="40">
        <f>SUM(I31:I59)</f>
        <v>114119.435</v>
      </c>
      <c r="J60" s="40">
        <f>[1]郑商所!I33</f>
        <v>55815.645</v>
      </c>
      <c r="K60" s="34">
        <f t="shared" si="3"/>
        <v>1.04457791359394</v>
      </c>
      <c r="L60" s="40">
        <f>[1]郑商所!K33</f>
        <v>98649.815</v>
      </c>
      <c r="M60" s="33">
        <f t="shared" si="4"/>
        <v>0.156813471976607</v>
      </c>
      <c r="N60" s="35">
        <f t="shared" si="5"/>
        <v>0.238248473711268</v>
      </c>
      <c r="O60" s="32">
        <f>[1]郑商所!M33</f>
        <v>2165617798</v>
      </c>
      <c r="P60" s="32">
        <f>[1]郑商所!N33</f>
        <v>1255179724</v>
      </c>
      <c r="Q60" s="34">
        <f t="shared" si="6"/>
        <v>0.725344790544115</v>
      </c>
      <c r="R60" s="34">
        <f t="shared" si="7"/>
        <v>0.34854364113088</v>
      </c>
      <c r="S60" s="40">
        <f>[1]郑商所!P33</f>
        <v>904916.94</v>
      </c>
      <c r="T60" s="40">
        <f>[1]郑商所!Q33</f>
        <v>441590.605</v>
      </c>
      <c r="U60" s="33">
        <f t="shared" si="8"/>
        <v>1.04922145026161</v>
      </c>
      <c r="V60" s="35">
        <f t="shared" si="9"/>
        <v>0.18632322700808</v>
      </c>
      <c r="W60" s="44">
        <f>SUM(W31:W59)</f>
        <v>8882298</v>
      </c>
      <c r="X60" s="35">
        <f t="shared" si="10"/>
        <v>0.320054265430381</v>
      </c>
      <c r="Y60" s="32">
        <f>[1]郑商所!T33</f>
        <v>8193717</v>
      </c>
      <c r="Z60" s="49">
        <f t="shared" si="11"/>
        <v>0.0840376839961644</v>
      </c>
    </row>
    <row r="61" spans="1:26">
      <c r="A61" s="8" t="s">
        <v>83</v>
      </c>
      <c r="B61" s="9" t="s">
        <v>84</v>
      </c>
      <c r="C61" s="10">
        <f>[1]大商所!C3</f>
        <v>3100358</v>
      </c>
      <c r="D61" s="10">
        <f>[1]大商所!D3</f>
        <v>3924498</v>
      </c>
      <c r="E61" s="11">
        <f t="shared" si="0"/>
        <v>-0.209998832971758</v>
      </c>
      <c r="F61" s="10">
        <f>[1]大商所!F3</f>
        <v>4047062</v>
      </c>
      <c r="G61" s="11">
        <f t="shared" ref="G61:G98" si="12">C61/F61-1</f>
        <v>-0.233923769885413</v>
      </c>
      <c r="H61" s="11">
        <f t="shared" si="2"/>
        <v>0.00496232338065322</v>
      </c>
      <c r="I61" s="37">
        <f>[1]大商所!I3</f>
        <v>1902.0637713</v>
      </c>
      <c r="J61" s="37">
        <f>[1]大商所!J3</f>
        <v>1883.9378989</v>
      </c>
      <c r="K61" s="25">
        <f t="shared" si="3"/>
        <v>0.00962126851982943</v>
      </c>
      <c r="L61" s="37">
        <f>[1]大商所!L3</f>
        <v>2384.8729883</v>
      </c>
      <c r="M61" s="11">
        <f t="shared" ref="M61:M98" si="13">I61/L61-1</f>
        <v>-0.202446511562093</v>
      </c>
      <c r="N61" s="17">
        <f t="shared" si="5"/>
        <v>0.00397096069055831</v>
      </c>
      <c r="O61" s="10">
        <f>[1]大商所!O3</f>
        <v>40186610</v>
      </c>
      <c r="P61" s="10">
        <f>[1]大商所!P3</f>
        <v>48508905</v>
      </c>
      <c r="Q61" s="25">
        <f t="shared" si="6"/>
        <v>-0.171562211103302</v>
      </c>
      <c r="R61" s="17">
        <f t="shared" si="7"/>
        <v>0.00646780211496333</v>
      </c>
      <c r="S61" s="37">
        <f>[1]大商所!S3</f>
        <v>23507.5277382</v>
      </c>
      <c r="T61" s="37">
        <f>[1]大商所!T3</f>
        <v>22051.6228149</v>
      </c>
      <c r="U61" s="11">
        <f t="shared" si="8"/>
        <v>0.0660225750966618</v>
      </c>
      <c r="V61" s="17">
        <f t="shared" si="9"/>
        <v>0.00484022149829946</v>
      </c>
      <c r="W61" s="10">
        <f>[1]大商所!W3</f>
        <v>219145</v>
      </c>
      <c r="X61" s="17">
        <f t="shared" si="10"/>
        <v>0.0078964128424582</v>
      </c>
      <c r="Y61" s="10">
        <f>[1]大商所!Y3</f>
        <v>188035</v>
      </c>
      <c r="Z61" s="46">
        <f t="shared" si="11"/>
        <v>0.165447921929428</v>
      </c>
    </row>
    <row r="62" spans="1:26">
      <c r="A62" s="8"/>
      <c r="B62" s="9" t="s">
        <v>85</v>
      </c>
      <c r="C62" s="10">
        <f>[1]大商所!C4</f>
        <v>1005832</v>
      </c>
      <c r="D62" s="10">
        <f>[1]大商所!D4</f>
        <v>1859000</v>
      </c>
      <c r="E62" s="11">
        <f t="shared" si="0"/>
        <v>-0.458939214631522</v>
      </c>
      <c r="F62" s="10">
        <f>[1]大商所!F4</f>
        <v>1309142</v>
      </c>
      <c r="G62" s="11">
        <f t="shared" si="12"/>
        <v>-0.231686096695393</v>
      </c>
      <c r="H62" s="11">
        <f t="shared" si="2"/>
        <v>0.00160989913120007</v>
      </c>
      <c r="I62" s="37">
        <f>[1]大商所!I4</f>
        <v>440.6879714</v>
      </c>
      <c r="J62" s="37">
        <f>[1]大商所!J4</f>
        <v>700.5759934</v>
      </c>
      <c r="K62" s="25">
        <f t="shared" si="3"/>
        <v>-0.370963356507157</v>
      </c>
      <c r="L62" s="37">
        <f>[1]大商所!L4</f>
        <v>596.5777644</v>
      </c>
      <c r="M62" s="11">
        <f t="shared" si="13"/>
        <v>-0.261306743734883</v>
      </c>
      <c r="N62" s="17">
        <f t="shared" si="5"/>
        <v>0.000920029411019824</v>
      </c>
      <c r="O62" s="10">
        <f>[1]大商所!O4</f>
        <v>15424776</v>
      </c>
      <c r="P62" s="10">
        <f>[1]大商所!P4</f>
        <v>13958973</v>
      </c>
      <c r="Q62" s="25">
        <f t="shared" si="6"/>
        <v>0.105007940054043</v>
      </c>
      <c r="R62" s="17">
        <f t="shared" si="7"/>
        <v>0.00248252835548048</v>
      </c>
      <c r="S62" s="37">
        <f>[1]大商所!S4</f>
        <v>6622.8106811</v>
      </c>
      <c r="T62" s="37">
        <f>[1]大商所!T4</f>
        <v>4612.766341</v>
      </c>
      <c r="U62" s="11">
        <f t="shared" si="8"/>
        <v>0.435756808714539</v>
      </c>
      <c r="V62" s="17">
        <f t="shared" si="9"/>
        <v>0.00136364278689062</v>
      </c>
      <c r="W62" s="10">
        <f>[1]大商所!W4</f>
        <v>43554</v>
      </c>
      <c r="X62" s="17">
        <f t="shared" si="10"/>
        <v>0.00156937354235974</v>
      </c>
      <c r="Y62" s="10">
        <f>[1]大商所!Y4</f>
        <v>42569</v>
      </c>
      <c r="Z62" s="46">
        <f t="shared" si="11"/>
        <v>0.0231389038972022</v>
      </c>
    </row>
    <row r="63" spans="1:26">
      <c r="A63" s="8"/>
      <c r="B63" s="9" t="s">
        <v>86</v>
      </c>
      <c r="C63" s="10">
        <f>[1]大商所!C5</f>
        <v>0</v>
      </c>
      <c r="D63" s="10">
        <f>[1]大商所!D5</f>
        <v>76</v>
      </c>
      <c r="E63" s="11">
        <f t="shared" si="0"/>
        <v>-1</v>
      </c>
      <c r="F63" s="10">
        <f>[1]大商所!F5</f>
        <v>80</v>
      </c>
      <c r="G63" s="11">
        <f t="shared" si="12"/>
        <v>-1</v>
      </c>
      <c r="H63" s="11">
        <f t="shared" si="2"/>
        <v>0</v>
      </c>
      <c r="I63" s="37">
        <f>[1]大商所!I5</f>
        <v>0</v>
      </c>
      <c r="J63" s="37">
        <f>[1]大商所!J5</f>
        <v>0.07406925</v>
      </c>
      <c r="K63" s="25">
        <f t="shared" si="3"/>
        <v>-1</v>
      </c>
      <c r="L63" s="37">
        <f>[1]大商所!L5</f>
        <v>0.09485375</v>
      </c>
      <c r="M63" s="11">
        <f t="shared" si="13"/>
        <v>-1</v>
      </c>
      <c r="N63" s="17">
        <f t="shared" si="5"/>
        <v>0</v>
      </c>
      <c r="O63" s="10">
        <f>[1]大商所!O5</f>
        <v>307</v>
      </c>
      <c r="P63" s="10">
        <f>[1]大商所!P5</f>
        <v>1869</v>
      </c>
      <c r="Q63" s="25">
        <f t="shared" si="6"/>
        <v>-0.835741037988229</v>
      </c>
      <c r="R63" s="17">
        <f t="shared" si="7"/>
        <v>4.94098718277989e-8</v>
      </c>
      <c r="S63" s="37">
        <f>[1]大商所!S5</f>
        <v>0.42523425</v>
      </c>
      <c r="T63" s="37">
        <f>[1]大商所!T5</f>
        <v>1.81250175</v>
      </c>
      <c r="U63" s="11">
        <f t="shared" si="8"/>
        <v>-0.765388226521712</v>
      </c>
      <c r="V63" s="17">
        <f t="shared" si="9"/>
        <v>8.75561216638959e-8</v>
      </c>
      <c r="W63" s="10">
        <f>[1]大商所!W5</f>
        <v>0</v>
      </c>
      <c r="X63" s="17">
        <f t="shared" si="10"/>
        <v>0</v>
      </c>
      <c r="Y63" s="10">
        <f>[1]大商所!Y5</f>
        <v>0</v>
      </c>
      <c r="Z63" s="46" t="s">
        <v>29</v>
      </c>
    </row>
    <row r="64" spans="1:26">
      <c r="A64" s="8"/>
      <c r="B64" s="9" t="s">
        <v>87</v>
      </c>
      <c r="C64" s="10">
        <f>[1]大商所!C6</f>
        <v>14337583</v>
      </c>
      <c r="D64" s="10">
        <f>[1]大商所!D6</f>
        <v>19686535</v>
      </c>
      <c r="E64" s="11">
        <f t="shared" si="0"/>
        <v>-0.271706117912573</v>
      </c>
      <c r="F64" s="10">
        <f>[1]大商所!F6</f>
        <v>14939390</v>
      </c>
      <c r="G64" s="11">
        <f t="shared" si="12"/>
        <v>-0.0402832378028822</v>
      </c>
      <c r="H64" s="11">
        <f t="shared" si="2"/>
        <v>0.0229482283474863</v>
      </c>
      <c r="I64" s="37">
        <f>[1]大商所!I6</f>
        <v>3688.3662867</v>
      </c>
      <c r="J64" s="37">
        <f>[1]大商所!J6</f>
        <v>5077.5067634</v>
      </c>
      <c r="K64" s="25">
        <f t="shared" si="3"/>
        <v>-0.273587124829314</v>
      </c>
      <c r="L64" s="37">
        <f>[1]大商所!L6</f>
        <v>3697.8550278</v>
      </c>
      <c r="M64" s="11">
        <f t="shared" si="13"/>
        <v>-0.00256601219589869</v>
      </c>
      <c r="N64" s="17">
        <f t="shared" si="5"/>
        <v>0.00770024525878851</v>
      </c>
      <c r="O64" s="10">
        <f>[1]大商所!O6</f>
        <v>158423519</v>
      </c>
      <c r="P64" s="10">
        <f>[1]大商所!P6</f>
        <v>138317283</v>
      </c>
      <c r="Q64" s="25">
        <f t="shared" si="6"/>
        <v>0.145363150315785</v>
      </c>
      <c r="R64" s="17">
        <f t="shared" si="7"/>
        <v>0.0254973477794751</v>
      </c>
      <c r="S64" s="37">
        <f>[1]大商所!S6</f>
        <v>42157.6068326</v>
      </c>
      <c r="T64" s="37">
        <f>[1]大商所!T6</f>
        <v>30860.8817191</v>
      </c>
      <c r="U64" s="11">
        <f t="shared" si="8"/>
        <v>0.36605321961713</v>
      </c>
      <c r="V64" s="17">
        <f t="shared" si="9"/>
        <v>0.00868028987056856</v>
      </c>
      <c r="W64" s="10">
        <f>[1]大商所!W6</f>
        <v>1203509</v>
      </c>
      <c r="X64" s="17">
        <f t="shared" si="10"/>
        <v>0.0433658259308404</v>
      </c>
      <c r="Y64" s="10">
        <f>[1]大商所!Y6</f>
        <v>1232792</v>
      </c>
      <c r="Z64" s="46">
        <f t="shared" si="11"/>
        <v>-0.0237533987890901</v>
      </c>
    </row>
    <row r="65" spans="1:26">
      <c r="A65" s="8"/>
      <c r="B65" s="9" t="s">
        <v>88</v>
      </c>
      <c r="C65" s="10">
        <f>[1]大商所!C7</f>
        <v>1932347</v>
      </c>
      <c r="D65" s="10">
        <f>[1]大商所!D7</f>
        <v>856926</v>
      </c>
      <c r="E65" s="11">
        <f t="shared" si="0"/>
        <v>1.25497534209488</v>
      </c>
      <c r="F65" s="10">
        <f>[1]大商所!F7</f>
        <v>1705180</v>
      </c>
      <c r="G65" s="11">
        <f t="shared" si="12"/>
        <v>0.133221712663766</v>
      </c>
      <c r="H65" s="11">
        <f t="shared" si="2"/>
        <v>0.00309284627698966</v>
      </c>
      <c r="I65" s="37">
        <f>[1]大商所!I7</f>
        <v>6.8338957</v>
      </c>
      <c r="J65" s="37">
        <f>[1]大商所!J7</f>
        <v>3.52743825</v>
      </c>
      <c r="K65" s="25">
        <f t="shared" si="3"/>
        <v>0.937353743896155</v>
      </c>
      <c r="L65" s="37">
        <f>[1]大商所!L7</f>
        <v>6.3208996</v>
      </c>
      <c r="M65" s="11">
        <f t="shared" si="13"/>
        <v>0.0811587167117795</v>
      </c>
      <c r="N65" s="17">
        <f t="shared" si="5"/>
        <v>1.42672036540226e-5</v>
      </c>
      <c r="O65" s="10">
        <f>[1]大商所!O7</f>
        <v>14672502</v>
      </c>
      <c r="P65" s="10">
        <f>[1]大商所!P7</f>
        <v>8535630</v>
      </c>
      <c r="Q65" s="25">
        <f t="shared" si="6"/>
        <v>0.718971183146411</v>
      </c>
      <c r="R65" s="17">
        <f t="shared" si="7"/>
        <v>0.0023614542124206</v>
      </c>
      <c r="S65" s="37">
        <f>[1]大商所!S7</f>
        <v>51.6266381</v>
      </c>
      <c r="T65" s="37">
        <f>[1]大商所!T7</f>
        <v>26.3098575</v>
      </c>
      <c r="U65" s="11">
        <f t="shared" si="8"/>
        <v>0.962254569413764</v>
      </c>
      <c r="V65" s="17">
        <f t="shared" si="9"/>
        <v>1.06299720838139e-5</v>
      </c>
      <c r="W65" s="10">
        <f>[1]大商所!W7</f>
        <v>415674</v>
      </c>
      <c r="X65" s="17">
        <f t="shared" si="10"/>
        <v>0.0149779073758286</v>
      </c>
      <c r="Y65" s="10">
        <f>[1]大商所!Y7</f>
        <v>395996</v>
      </c>
      <c r="Z65" s="46">
        <f t="shared" si="11"/>
        <v>0.049692421135567</v>
      </c>
    </row>
    <row r="66" spans="1:26">
      <c r="A66" s="8"/>
      <c r="B66" s="9" t="s">
        <v>89</v>
      </c>
      <c r="C66" s="10">
        <f>[1]大商所!C8</f>
        <v>5988334</v>
      </c>
      <c r="D66" s="10">
        <f>[1]大商所!D8</f>
        <v>3123391</v>
      </c>
      <c r="E66" s="11">
        <f t="shared" si="0"/>
        <v>0.917254035757931</v>
      </c>
      <c r="F66" s="10">
        <f>[1]大商所!F8</f>
        <v>4336250</v>
      </c>
      <c r="G66" s="11">
        <f t="shared" si="12"/>
        <v>0.380993715768233</v>
      </c>
      <c r="H66" s="11">
        <f t="shared" si="2"/>
        <v>0.00958471564230989</v>
      </c>
      <c r="I66" s="37">
        <f>[1]大商所!I8</f>
        <v>1855.7362234</v>
      </c>
      <c r="J66" s="37">
        <f>[1]大商所!J8</f>
        <v>905.9095744</v>
      </c>
      <c r="K66" s="25">
        <f t="shared" si="3"/>
        <v>1.04847843078498</v>
      </c>
      <c r="L66" s="37">
        <f>[1]大商所!L8</f>
        <v>1248.516965</v>
      </c>
      <c r="M66" s="11">
        <f t="shared" si="13"/>
        <v>0.486352428859467</v>
      </c>
      <c r="N66" s="17">
        <f t="shared" si="5"/>
        <v>0.00387424212918477</v>
      </c>
      <c r="O66" s="10">
        <f>[1]大商所!O8</f>
        <v>47281197</v>
      </c>
      <c r="P66" s="10">
        <f>[1]大商所!P8</f>
        <v>20563075</v>
      </c>
      <c r="Q66" s="25">
        <f t="shared" si="6"/>
        <v>1.29932522251657</v>
      </c>
      <c r="R66" s="17">
        <f t="shared" si="7"/>
        <v>0.00760963480011372</v>
      </c>
      <c r="S66" s="37">
        <f>[1]大商所!S8</f>
        <v>14690.2462025</v>
      </c>
      <c r="T66" s="37">
        <f>[1]大商所!T8</f>
        <v>5268.5045014</v>
      </c>
      <c r="U66" s="11">
        <f t="shared" si="8"/>
        <v>1.78831425475604</v>
      </c>
      <c r="V66" s="17">
        <f t="shared" si="9"/>
        <v>0.00302473515192785</v>
      </c>
      <c r="W66" s="10">
        <f>[1]大商所!W8</f>
        <v>147299</v>
      </c>
      <c r="X66" s="17">
        <f t="shared" si="10"/>
        <v>0.00530759869164822</v>
      </c>
      <c r="Y66" s="10">
        <f>[1]大商所!Y8</f>
        <v>170917</v>
      </c>
      <c r="Z66" s="46">
        <f t="shared" si="11"/>
        <v>-0.138184030845381</v>
      </c>
    </row>
    <row r="67" spans="1:26">
      <c r="A67" s="8"/>
      <c r="B67" s="9" t="s">
        <v>90</v>
      </c>
      <c r="C67" s="10">
        <f>[1]大商所!C9</f>
        <v>5391473</v>
      </c>
      <c r="D67" s="10">
        <f>[1]大商所!D9</f>
        <v>6084243</v>
      </c>
      <c r="E67" s="11">
        <f t="shared" ref="E67:E99" si="14">(C67-D67)/D67</f>
        <v>-0.113862973586032</v>
      </c>
      <c r="F67" s="10">
        <f>[1]大商所!F9</f>
        <v>7704698</v>
      </c>
      <c r="G67" s="11">
        <f t="shared" si="12"/>
        <v>-0.300235648431645</v>
      </c>
      <c r="H67" s="11">
        <f t="shared" ref="H67:H98" si="15">C67/$C$99</f>
        <v>0.00862940103177134</v>
      </c>
      <c r="I67" s="37">
        <f>[1]大商所!I9</f>
        <v>2573.16988655</v>
      </c>
      <c r="J67" s="37">
        <f>[1]大商所!J9</f>
        <v>1941.55228245</v>
      </c>
      <c r="K67" s="25">
        <f t="shared" ref="K67:K99" si="16">(I67-J67)/J67</f>
        <v>0.325315784596321</v>
      </c>
      <c r="L67" s="37">
        <f>[1]大商所!L9</f>
        <v>3523.9071852</v>
      </c>
      <c r="M67" s="11">
        <f t="shared" si="13"/>
        <v>-0.269796350665246</v>
      </c>
      <c r="N67" s="17">
        <f t="shared" ref="N67:N98" si="17">I67/$I$99</f>
        <v>0.00537203674440147</v>
      </c>
      <c r="O67" s="10">
        <f>[1]大商所!O9</f>
        <v>72426405</v>
      </c>
      <c r="P67" s="10">
        <f>[1]大商所!P9</f>
        <v>28598589</v>
      </c>
      <c r="Q67" s="25">
        <f t="shared" ref="Q67:Q99" si="18">(O67-P67)/P67</f>
        <v>1.53251672661193</v>
      </c>
      <c r="R67" s="17">
        <f t="shared" ref="R67:R98" si="19">O67/$O$99</f>
        <v>0.0116566103843591</v>
      </c>
      <c r="S67" s="37">
        <f>[1]大商所!S9</f>
        <v>31688.037699</v>
      </c>
      <c r="T67" s="37">
        <f>[1]大商所!T9</f>
        <v>8260.58722925</v>
      </c>
      <c r="U67" s="11">
        <f t="shared" ref="U67:U99" si="20">(S67-T67)/T67</f>
        <v>2.83605145973103</v>
      </c>
      <c r="V67" s="17">
        <f t="shared" ref="V67:V98" si="21">S67/$S$99</f>
        <v>0.00652459599400511</v>
      </c>
      <c r="W67" s="10">
        <f>[1]大商所!W9</f>
        <v>185546</v>
      </c>
      <c r="X67" s="17">
        <f t="shared" ref="X67:X98" si="22">W67/$W$99</f>
        <v>0.00668574604607337</v>
      </c>
      <c r="Y67" s="10">
        <f>[1]大商所!Y9</f>
        <v>173156</v>
      </c>
      <c r="Z67" s="46">
        <f t="shared" ref="Z67:Z99" si="23">(W67-Y67)/Y67</f>
        <v>0.0715539744507843</v>
      </c>
    </row>
    <row r="68" spans="1:26">
      <c r="A68" s="8"/>
      <c r="B68" s="9" t="s">
        <v>91</v>
      </c>
      <c r="C68" s="10">
        <f>[1]大商所!C10</f>
        <v>14395723</v>
      </c>
      <c r="D68" s="10">
        <f>[1]大商所!D10</f>
        <v>5246213</v>
      </c>
      <c r="E68" s="11">
        <f t="shared" si="14"/>
        <v>1.74402183060429</v>
      </c>
      <c r="F68" s="10">
        <f>[1]大商所!F10</f>
        <v>9820742</v>
      </c>
      <c r="G68" s="11">
        <f t="shared" si="12"/>
        <v>0.465848812645725</v>
      </c>
      <c r="H68" s="11">
        <f t="shared" si="15"/>
        <v>0.023041285175553</v>
      </c>
      <c r="I68" s="37">
        <f>[1]大商所!I10</f>
        <v>9232.1404357</v>
      </c>
      <c r="J68" s="37">
        <f>[1]大商所!J10</f>
        <v>2042.4026367</v>
      </c>
      <c r="K68" s="25">
        <f t="shared" si="16"/>
        <v>3.52023527085569</v>
      </c>
      <c r="L68" s="37">
        <f>[1]大商所!L10</f>
        <v>5430.7859656</v>
      </c>
      <c r="M68" s="11">
        <f t="shared" si="13"/>
        <v>0.699963963628609</v>
      </c>
      <c r="N68" s="17">
        <f t="shared" si="17"/>
        <v>0.0192740471234686</v>
      </c>
      <c r="O68" s="10">
        <f>[1]大商所!O10</f>
        <v>101908290</v>
      </c>
      <c r="P68" s="10">
        <f>[1]大商所!P10</f>
        <v>62685932</v>
      </c>
      <c r="Q68" s="25">
        <f t="shared" si="18"/>
        <v>0.625696336460308</v>
      </c>
      <c r="R68" s="17">
        <f t="shared" si="19"/>
        <v>0.016401549013323</v>
      </c>
      <c r="S68" s="37">
        <f>[1]大商所!S10</f>
        <v>53923.1930515</v>
      </c>
      <c r="T68" s="37">
        <f>[1]大商所!T10</f>
        <v>23934.5039808</v>
      </c>
      <c r="U68" s="11">
        <f t="shared" si="20"/>
        <v>1.2529480073937</v>
      </c>
      <c r="V68" s="17">
        <f t="shared" si="21"/>
        <v>0.0111028348523734</v>
      </c>
      <c r="W68" s="10">
        <f>[1]大商所!W10</f>
        <v>322340</v>
      </c>
      <c r="X68" s="17">
        <f t="shared" si="22"/>
        <v>0.0116148199394829</v>
      </c>
      <c r="Y68" s="10">
        <f>[1]大商所!Y10</f>
        <v>388145</v>
      </c>
      <c r="Z68" s="46">
        <f t="shared" si="23"/>
        <v>-0.169537157505571</v>
      </c>
    </row>
    <row r="69" spans="1:26">
      <c r="A69" s="8"/>
      <c r="B69" s="9" t="s">
        <v>92</v>
      </c>
      <c r="C69" s="10">
        <f>[1]大商所!C11</f>
        <v>64445</v>
      </c>
      <c r="D69" s="10">
        <f>[1]大商所!D11</f>
        <v>124382</v>
      </c>
      <c r="E69" s="11">
        <f t="shared" si="14"/>
        <v>-0.481878406843434</v>
      </c>
      <c r="F69" s="10">
        <f>[1]大商所!F11</f>
        <v>51317</v>
      </c>
      <c r="G69" s="11">
        <f t="shared" si="12"/>
        <v>0.255821657540386</v>
      </c>
      <c r="H69" s="11">
        <f t="shared" si="15"/>
        <v>0.000103148388110727</v>
      </c>
      <c r="I69" s="37">
        <f>[1]大商所!I11</f>
        <v>9.3260118</v>
      </c>
      <c r="J69" s="37">
        <f>[1]大商所!J11</f>
        <v>15.61328755</v>
      </c>
      <c r="K69" s="25">
        <f t="shared" si="16"/>
        <v>-0.402687501262346</v>
      </c>
      <c r="L69" s="37">
        <f>[1]大商所!L11</f>
        <v>6.9456061</v>
      </c>
      <c r="M69" s="11">
        <f t="shared" si="13"/>
        <v>0.342721090964257</v>
      </c>
      <c r="N69" s="17">
        <f t="shared" si="17"/>
        <v>1.94700234641302e-5</v>
      </c>
      <c r="O69" s="10">
        <f>[1]大商所!O11</f>
        <v>1389154</v>
      </c>
      <c r="P69" s="10">
        <f>[1]大商所!P11</f>
        <v>746065</v>
      </c>
      <c r="Q69" s="25">
        <f t="shared" si="18"/>
        <v>0.861974492839096</v>
      </c>
      <c r="R69" s="17">
        <f t="shared" si="19"/>
        <v>0.000223576290192424</v>
      </c>
      <c r="S69" s="37">
        <f>[1]大商所!S11</f>
        <v>189.1071334</v>
      </c>
      <c r="T69" s="37">
        <f>[1]大商所!T11</f>
        <v>101.1840022</v>
      </c>
      <c r="U69" s="11">
        <f t="shared" si="20"/>
        <v>0.868943007672413</v>
      </c>
      <c r="V69" s="17">
        <f t="shared" si="21"/>
        <v>3.89373320222466e-5</v>
      </c>
      <c r="W69" s="10">
        <f>[1]大商所!W11</f>
        <v>1481</v>
      </c>
      <c r="X69" s="17">
        <f t="shared" si="22"/>
        <v>5.33646098230879e-5</v>
      </c>
      <c r="Y69" s="10">
        <f>[1]大商所!Y11</f>
        <v>645</v>
      </c>
      <c r="Z69" s="46">
        <f t="shared" si="23"/>
        <v>1.29612403100775</v>
      </c>
    </row>
    <row r="70" spans="1:26">
      <c r="A70" s="8"/>
      <c r="B70" s="9" t="s">
        <v>93</v>
      </c>
      <c r="C70" s="10">
        <f>[1]大商所!C12</f>
        <v>15114534</v>
      </c>
      <c r="D70" s="10">
        <f>[1]大商所!D12</f>
        <v>19823216</v>
      </c>
      <c r="E70" s="11">
        <f t="shared" si="14"/>
        <v>-0.237533707951323</v>
      </c>
      <c r="F70" s="10">
        <f>[1]大商所!F12</f>
        <v>19218454</v>
      </c>
      <c r="G70" s="11">
        <f t="shared" si="12"/>
        <v>-0.21354058968531</v>
      </c>
      <c r="H70" s="11">
        <f t="shared" si="15"/>
        <v>0.0241917886437237</v>
      </c>
      <c r="I70" s="37">
        <f>[1]大商所!I12</f>
        <v>10707.50117</v>
      </c>
      <c r="J70" s="37">
        <f>[1]大商所!J12</f>
        <v>15515.800138</v>
      </c>
      <c r="K70" s="25">
        <f t="shared" si="16"/>
        <v>-0.309896938941867</v>
      </c>
      <c r="L70" s="37">
        <f>[1]大商所!L12</f>
        <v>13644.670341</v>
      </c>
      <c r="M70" s="11">
        <f t="shared" si="13"/>
        <v>-0.215261277670761</v>
      </c>
      <c r="N70" s="17">
        <f t="shared" si="17"/>
        <v>0.0223541749134503</v>
      </c>
      <c r="O70" s="10">
        <f>[1]大商所!O12</f>
        <v>122078527</v>
      </c>
      <c r="P70" s="10">
        <f>[1]大商所!P12</f>
        <v>229613536</v>
      </c>
      <c r="Q70" s="25">
        <f t="shared" si="18"/>
        <v>-0.468330442853334</v>
      </c>
      <c r="R70" s="17">
        <f t="shared" si="19"/>
        <v>0.0196478318306075</v>
      </c>
      <c r="S70" s="37">
        <f>[1]大商所!S12</f>
        <v>115572.4835025</v>
      </c>
      <c r="T70" s="37">
        <f>[1]大商所!T12</f>
        <v>165894.332979</v>
      </c>
      <c r="U70" s="11">
        <f t="shared" si="20"/>
        <v>-0.303336760049965</v>
      </c>
      <c r="V70" s="17">
        <f t="shared" si="21"/>
        <v>0.0237964802377595</v>
      </c>
      <c r="W70" s="10">
        <f>[1]大商所!W12</f>
        <v>979918</v>
      </c>
      <c r="X70" s="17">
        <f t="shared" si="22"/>
        <v>0.0353092111604461</v>
      </c>
      <c r="Y70" s="10">
        <f>[1]大商所!Y12</f>
        <v>900886</v>
      </c>
      <c r="Z70" s="46">
        <f t="shared" si="23"/>
        <v>0.0877269710041004</v>
      </c>
    </row>
    <row r="71" spans="1:26">
      <c r="A71" s="8"/>
      <c r="B71" s="9" t="s">
        <v>94</v>
      </c>
      <c r="C71" s="10">
        <f>[1]大商所!C13</f>
        <v>1149083</v>
      </c>
      <c r="D71" s="10">
        <f>[1]大商所!D13</f>
        <v>684381</v>
      </c>
      <c r="E71" s="11">
        <f t="shared" si="14"/>
        <v>0.679010668034326</v>
      </c>
      <c r="F71" s="10">
        <f>[1]大商所!F13</f>
        <v>1350753</v>
      </c>
      <c r="G71" s="11">
        <f t="shared" si="12"/>
        <v>-0.149301907898779</v>
      </c>
      <c r="H71" s="11">
        <f t="shared" si="15"/>
        <v>0.00183918161619114</v>
      </c>
      <c r="I71" s="37">
        <f>[1]大商所!I13</f>
        <v>28.760576</v>
      </c>
      <c r="J71" s="37">
        <f>[1]大商所!J13</f>
        <v>11.4291045</v>
      </c>
      <c r="K71" s="25">
        <f t="shared" si="16"/>
        <v>1.51643302412713</v>
      </c>
      <c r="L71" s="37">
        <f>[1]大商所!L13</f>
        <v>39.2650931</v>
      </c>
      <c r="M71" s="11">
        <f t="shared" si="13"/>
        <v>-0.267528134295956</v>
      </c>
      <c r="N71" s="17">
        <f t="shared" si="17"/>
        <v>6.00437895180338e-5</v>
      </c>
      <c r="O71" s="10">
        <f>[1]大商所!O13</f>
        <v>12433378</v>
      </c>
      <c r="P71" s="10">
        <f>[1]大商所!P13</f>
        <v>8584595</v>
      </c>
      <c r="Q71" s="25">
        <f t="shared" si="18"/>
        <v>0.448336001873123</v>
      </c>
      <c r="R71" s="17">
        <f t="shared" si="19"/>
        <v>0.00200108017383249</v>
      </c>
      <c r="S71" s="37">
        <f>[1]大商所!S13</f>
        <v>360.5998363</v>
      </c>
      <c r="T71" s="37">
        <f>[1]大商所!T13</f>
        <v>167.813053</v>
      </c>
      <c r="U71" s="11">
        <f t="shared" si="20"/>
        <v>1.14881875905088</v>
      </c>
      <c r="V71" s="17">
        <f t="shared" si="21"/>
        <v>7.42478366666461e-5</v>
      </c>
      <c r="W71" s="10">
        <f>[1]大商所!W13</f>
        <v>257823</v>
      </c>
      <c r="X71" s="17">
        <f t="shared" si="22"/>
        <v>0.00929009034329371</v>
      </c>
      <c r="Y71" s="10">
        <f>[1]大商所!Y13</f>
        <v>215960</v>
      </c>
      <c r="Z71" s="46">
        <f t="shared" si="23"/>
        <v>0.19384608260789</v>
      </c>
    </row>
    <row r="72" spans="1:26">
      <c r="A72" s="8"/>
      <c r="B72" s="9" t="s">
        <v>95</v>
      </c>
      <c r="C72" s="10">
        <f>[1]大商所!C14</f>
        <v>1462054</v>
      </c>
      <c r="D72" s="10">
        <f>[1]大商所!D14</f>
        <v>5193195</v>
      </c>
      <c r="E72" s="11">
        <f t="shared" si="14"/>
        <v>-0.718467340433009</v>
      </c>
      <c r="F72" s="10">
        <f>[1]大商所!F14</f>
        <v>2880271</v>
      </c>
      <c r="G72" s="11">
        <f t="shared" si="12"/>
        <v>-0.492390125790247</v>
      </c>
      <c r="H72" s="11">
        <f t="shared" si="15"/>
        <v>0.0023401119315826</v>
      </c>
      <c r="I72" s="37">
        <f>[1]大商所!I14</f>
        <v>5359.56962</v>
      </c>
      <c r="J72" s="37">
        <f>[1]大商所!J14</f>
        <v>10868.4351945</v>
      </c>
      <c r="K72" s="25">
        <f t="shared" si="16"/>
        <v>-0.506868327952839</v>
      </c>
      <c r="L72" s="37">
        <f>[1]大商所!L14</f>
        <v>9834.2493455</v>
      </c>
      <c r="M72" s="11">
        <f t="shared" si="13"/>
        <v>-0.455009789592893</v>
      </c>
      <c r="N72" s="17">
        <f t="shared" si="17"/>
        <v>0.0111892359238747</v>
      </c>
      <c r="O72" s="10">
        <f>[1]大商所!O14</f>
        <v>57293028</v>
      </c>
      <c r="P72" s="10">
        <f>[1]大商所!P14</f>
        <v>36986537</v>
      </c>
      <c r="Q72" s="25">
        <f t="shared" si="18"/>
        <v>0.54902385157064</v>
      </c>
      <c r="R72" s="17">
        <f t="shared" si="19"/>
        <v>0.00922098101011887</v>
      </c>
      <c r="S72" s="37">
        <f>[1]大商所!S14</f>
        <v>155970.981896</v>
      </c>
      <c r="T72" s="37">
        <f>[1]大商所!T14</f>
        <v>70643.961482</v>
      </c>
      <c r="U72" s="11">
        <f t="shared" si="20"/>
        <v>1.20784591667812</v>
      </c>
      <c r="V72" s="17">
        <f t="shared" si="21"/>
        <v>0.0321145680690666</v>
      </c>
      <c r="W72" s="10">
        <f>[1]大商所!W14</f>
        <v>55273</v>
      </c>
      <c r="X72" s="17">
        <f t="shared" si="22"/>
        <v>0.00199164218686802</v>
      </c>
      <c r="Y72" s="10">
        <f>[1]大商所!Y14</f>
        <v>89292</v>
      </c>
      <c r="Z72" s="46">
        <f t="shared" si="23"/>
        <v>-0.380985978587107</v>
      </c>
    </row>
    <row r="73" spans="1:26">
      <c r="A73" s="8"/>
      <c r="B73" s="9" t="s">
        <v>96</v>
      </c>
      <c r="C73" s="10">
        <f>[1]大商所!C15</f>
        <v>3262702</v>
      </c>
      <c r="D73" s="10">
        <f>[1]大商所!D15</f>
        <v>5165629</v>
      </c>
      <c r="E73" s="11">
        <f t="shared" si="14"/>
        <v>-0.368382437066231</v>
      </c>
      <c r="F73" s="10">
        <f>[1]大商所!F15</f>
        <v>2751911</v>
      </c>
      <c r="G73" s="11">
        <f t="shared" si="12"/>
        <v>0.185613197519833</v>
      </c>
      <c r="H73" s="11">
        <f t="shared" si="15"/>
        <v>0.00522216544628201</v>
      </c>
      <c r="I73" s="37">
        <f>[1]大商所!I15</f>
        <v>1475.8547066</v>
      </c>
      <c r="J73" s="37">
        <f>[1]大商所!J15</f>
        <v>1969.8622789</v>
      </c>
      <c r="K73" s="25">
        <f t="shared" si="16"/>
        <v>-0.250782797148571</v>
      </c>
      <c r="L73" s="37">
        <f>[1]大商所!L15</f>
        <v>1196.1421768</v>
      </c>
      <c r="M73" s="11">
        <f t="shared" si="13"/>
        <v>0.23384555383567</v>
      </c>
      <c r="N73" s="17">
        <f t="shared" si="17"/>
        <v>0.0030811590617062</v>
      </c>
      <c r="O73" s="10">
        <f>[1]大商所!O15</f>
        <v>53469915</v>
      </c>
      <c r="P73" s="10">
        <f>[1]大商所!P15</f>
        <v>114582988</v>
      </c>
      <c r="Q73" s="25">
        <f t="shared" si="18"/>
        <v>-0.533352062698871</v>
      </c>
      <c r="R73" s="17">
        <f t="shared" si="19"/>
        <v>0.00860567311659056</v>
      </c>
      <c r="S73" s="37">
        <f>[1]大商所!S15</f>
        <v>24164.3924048</v>
      </c>
      <c r="T73" s="37">
        <f>[1]大商所!T15</f>
        <v>40178.8156227</v>
      </c>
      <c r="U73" s="11">
        <f t="shared" si="20"/>
        <v>-0.398578777639535</v>
      </c>
      <c r="V73" s="17">
        <f t="shared" si="21"/>
        <v>0.00497547053495525</v>
      </c>
      <c r="W73" s="10">
        <f>[1]大商所!W15</f>
        <v>249737</v>
      </c>
      <c r="X73" s="17">
        <f t="shared" si="22"/>
        <v>0.00899872894219344</v>
      </c>
      <c r="Y73" s="10">
        <f>[1]大商所!Y15</f>
        <v>217058</v>
      </c>
      <c r="Z73" s="46">
        <f t="shared" si="23"/>
        <v>0.150554229745045</v>
      </c>
    </row>
    <row r="74" spans="1:26">
      <c r="A74" s="8"/>
      <c r="B74" s="9" t="s">
        <v>97</v>
      </c>
      <c r="C74" s="10">
        <f>[1]大商所!C16</f>
        <v>1921855</v>
      </c>
      <c r="D74" s="10">
        <f>[1]大商所!D16</f>
        <v>2134451</v>
      </c>
      <c r="E74" s="11">
        <f t="shared" si="14"/>
        <v>-0.0996021927886843</v>
      </c>
      <c r="F74" s="10">
        <f>[1]大商所!F16</f>
        <v>4545848</v>
      </c>
      <c r="G74" s="11">
        <f t="shared" si="12"/>
        <v>-0.577228495101464</v>
      </c>
      <c r="H74" s="11">
        <f t="shared" si="15"/>
        <v>0.00307605315280535</v>
      </c>
      <c r="I74" s="37">
        <f>[1]大商所!I16</f>
        <v>3550.4856597</v>
      </c>
      <c r="J74" s="37">
        <f>[1]大商所!J16</f>
        <v>1705.4210331</v>
      </c>
      <c r="K74" s="25">
        <f t="shared" si="16"/>
        <v>1.08188218087481</v>
      </c>
      <c r="L74" s="37">
        <f>[1]大商所!L16</f>
        <v>7648.3272066</v>
      </c>
      <c r="M74" s="11">
        <f t="shared" si="13"/>
        <v>-0.535782719045262</v>
      </c>
      <c r="N74" s="17">
        <f t="shared" si="17"/>
        <v>0.00741239026776877</v>
      </c>
      <c r="O74" s="10">
        <f>[1]大商所!O16</f>
        <v>55666716</v>
      </c>
      <c r="P74" s="10">
        <f>[1]大商所!P16</f>
        <v>16079645</v>
      </c>
      <c r="Q74" s="25">
        <f t="shared" si="18"/>
        <v>2.46193687733778</v>
      </c>
      <c r="R74" s="17">
        <f t="shared" si="19"/>
        <v>0.00895923551346737</v>
      </c>
      <c r="S74" s="37">
        <f>[1]大商所!S16</f>
        <v>67923.4989153</v>
      </c>
      <c r="T74" s="37">
        <f>[1]大商所!T16</f>
        <v>11768.0491863</v>
      </c>
      <c r="U74" s="11">
        <f t="shared" si="20"/>
        <v>4.77185715661135</v>
      </c>
      <c r="V74" s="17">
        <f t="shared" si="21"/>
        <v>0.013985510656457</v>
      </c>
      <c r="W74" s="10">
        <f>[1]大商所!W16</f>
        <v>63361</v>
      </c>
      <c r="X74" s="17">
        <f t="shared" si="22"/>
        <v>0.00228307565361288</v>
      </c>
      <c r="Y74" s="10">
        <f>[1]大商所!Y16</f>
        <v>142212</v>
      </c>
      <c r="Z74" s="46">
        <f t="shared" si="23"/>
        <v>-0.554460945630467</v>
      </c>
    </row>
    <row r="75" spans="1:26">
      <c r="A75" s="8"/>
      <c r="B75" s="9" t="s">
        <v>98</v>
      </c>
      <c r="C75" s="10">
        <f>[1]大商所!C17</f>
        <v>11270342</v>
      </c>
      <c r="D75" s="10">
        <f>[1]大商所!D17</f>
        <v>5210266</v>
      </c>
      <c r="E75" s="11">
        <f t="shared" si="14"/>
        <v>1.16310299704468</v>
      </c>
      <c r="F75" s="10">
        <f>[1]大商所!F17</f>
        <v>12814219</v>
      </c>
      <c r="G75" s="11">
        <f t="shared" si="12"/>
        <v>-0.120481552562821</v>
      </c>
      <c r="H75" s="11">
        <f t="shared" si="15"/>
        <v>0.0180389108659574</v>
      </c>
      <c r="I75" s="37">
        <f>[1]大商所!I17</f>
        <v>5298.19784625</v>
      </c>
      <c r="J75" s="37">
        <f>[1]大商所!J17</f>
        <v>1894.7023665</v>
      </c>
      <c r="K75" s="25">
        <f t="shared" si="16"/>
        <v>1.79632196588065</v>
      </c>
      <c r="L75" s="37">
        <f>[1]大商所!L17</f>
        <v>5630.34193725</v>
      </c>
      <c r="M75" s="11">
        <f t="shared" si="13"/>
        <v>-0.0589918151866683</v>
      </c>
      <c r="N75" s="17">
        <f t="shared" si="17"/>
        <v>0.0110611093569592</v>
      </c>
      <c r="O75" s="10">
        <f>[1]大商所!O17</f>
        <v>109992771</v>
      </c>
      <c r="P75" s="10">
        <f>[1]大商所!P17</f>
        <v>75310971</v>
      </c>
      <c r="Q75" s="25">
        <f t="shared" si="18"/>
        <v>0.460514577617118</v>
      </c>
      <c r="R75" s="17">
        <f t="shared" si="19"/>
        <v>0.0177026994042164</v>
      </c>
      <c r="S75" s="37">
        <f>[1]大商所!S17</f>
        <v>46336.76955375</v>
      </c>
      <c r="T75" s="37">
        <f>[1]大商所!T17</f>
        <v>25379.40735025</v>
      </c>
      <c r="U75" s="11">
        <f t="shared" si="20"/>
        <v>0.825762474051371</v>
      </c>
      <c r="V75" s="17">
        <f t="shared" si="21"/>
        <v>0.00954078330369683</v>
      </c>
      <c r="W75" s="10">
        <f>[1]大商所!W17</f>
        <v>512832</v>
      </c>
      <c r="X75" s="17">
        <f t="shared" si="22"/>
        <v>0.0184787843246413</v>
      </c>
      <c r="Y75" s="10">
        <f>[1]大商所!Y17</f>
        <v>594316</v>
      </c>
      <c r="Z75" s="46">
        <f t="shared" si="23"/>
        <v>-0.137105512892131</v>
      </c>
    </row>
    <row r="76" spans="1:26">
      <c r="A76" s="8"/>
      <c r="B76" s="9" t="s">
        <v>99</v>
      </c>
      <c r="C76" s="10">
        <f>[1]大商所!C18</f>
        <v>205152</v>
      </c>
      <c r="D76" s="10">
        <f>[1]大商所!D18</f>
        <v>85375</v>
      </c>
      <c r="E76" s="11">
        <f t="shared" si="14"/>
        <v>1.40295168374817</v>
      </c>
      <c r="F76" s="10">
        <f>[1]大商所!F18</f>
        <v>554357</v>
      </c>
      <c r="G76" s="11">
        <f t="shared" si="12"/>
        <v>-0.629928006681615</v>
      </c>
      <c r="H76" s="11">
        <f t="shared" si="15"/>
        <v>0.000328359036662143</v>
      </c>
      <c r="I76" s="37">
        <f>[1]大商所!I18</f>
        <v>3.164080525</v>
      </c>
      <c r="J76" s="37">
        <f>[1]大商所!J18</f>
        <v>0.837777125</v>
      </c>
      <c r="K76" s="25">
        <f t="shared" si="16"/>
        <v>2.77675688507251</v>
      </c>
      <c r="L76" s="37">
        <f>[1]大商所!L18</f>
        <v>5.195389125</v>
      </c>
      <c r="M76" s="11">
        <f t="shared" si="13"/>
        <v>-0.390982956449869</v>
      </c>
      <c r="N76" s="17">
        <f t="shared" si="17"/>
        <v>6.60568776721335e-6</v>
      </c>
      <c r="O76" s="10">
        <f>[1]大商所!O18</f>
        <v>3403465</v>
      </c>
      <c r="P76" s="10">
        <f>[1]大商所!P18</f>
        <v>465360</v>
      </c>
      <c r="Q76" s="25">
        <f t="shared" si="18"/>
        <v>6.31361741447482</v>
      </c>
      <c r="R76" s="17">
        <f t="shared" si="19"/>
        <v>0.000547767978568077</v>
      </c>
      <c r="S76" s="37">
        <f>[1]大商所!S18</f>
        <v>31.4881153</v>
      </c>
      <c r="T76" s="37">
        <f>[1]大商所!T18</f>
        <v>3.50486045</v>
      </c>
      <c r="U76" s="11">
        <f t="shared" si="20"/>
        <v>7.98412811271844</v>
      </c>
      <c r="V76" s="17">
        <f t="shared" si="21"/>
        <v>6.48343178888715e-6</v>
      </c>
      <c r="W76" s="10">
        <f>[1]大商所!W18</f>
        <v>39374</v>
      </c>
      <c r="X76" s="17">
        <f t="shared" si="22"/>
        <v>0.0014187563451548</v>
      </c>
      <c r="Y76" s="10">
        <f>[1]大商所!Y18</f>
        <v>51144</v>
      </c>
      <c r="Z76" s="46">
        <f t="shared" si="23"/>
        <v>-0.230134522133584</v>
      </c>
    </row>
    <row r="77" spans="1:26">
      <c r="A77" s="8"/>
      <c r="B77" s="9" t="s">
        <v>100</v>
      </c>
      <c r="C77" s="10">
        <f>[1]大商所!C19</f>
        <v>1075833</v>
      </c>
      <c r="D77" s="10" t="str">
        <f>[1]大商所!D19</f>
        <v>-</v>
      </c>
      <c r="E77" s="11" t="s">
        <v>29</v>
      </c>
      <c r="F77" s="10">
        <f>[1]大商所!F19</f>
        <v>920104</v>
      </c>
      <c r="G77" s="11">
        <f t="shared" si="12"/>
        <v>0.16925151939346</v>
      </c>
      <c r="H77" s="11">
        <f t="shared" si="15"/>
        <v>0.0017219402564408</v>
      </c>
      <c r="I77" s="37">
        <f>[1]大商所!I19</f>
        <v>2737.5135344</v>
      </c>
      <c r="J77" s="37" t="str">
        <f>[1]大商所!J19</f>
        <v>-</v>
      </c>
      <c r="K77" s="25" t="s">
        <v>29</v>
      </c>
      <c r="L77" s="37">
        <f>[1]大商所!L19</f>
        <v>2137.0158888</v>
      </c>
      <c r="M77" s="11">
        <f t="shared" si="13"/>
        <v>0.280998212857087</v>
      </c>
      <c r="N77" s="17">
        <f t="shared" si="17"/>
        <v>0.00571513889229069</v>
      </c>
      <c r="O77" s="10">
        <f>[1]大商所!O19</f>
        <v>4551779</v>
      </c>
      <c r="P77" s="10" t="str">
        <f>[1]大商所!P19</f>
        <v>-</v>
      </c>
      <c r="Q77" s="25" t="s">
        <v>29</v>
      </c>
      <c r="R77" s="17">
        <f t="shared" si="19"/>
        <v>0.000732582465727905</v>
      </c>
      <c r="S77" s="37">
        <f>[1]大商所!S19</f>
        <v>13424.1844496</v>
      </c>
      <c r="T77" s="37" t="str">
        <f>[1]大商所!T19</f>
        <v>-</v>
      </c>
      <c r="U77" s="11" t="s">
        <v>29</v>
      </c>
      <c r="V77" s="17">
        <f t="shared" si="21"/>
        <v>0.00276405187707189</v>
      </c>
      <c r="W77" s="10">
        <f>[1]大商所!W19</f>
        <v>98092</v>
      </c>
      <c r="X77" s="17">
        <f t="shared" si="22"/>
        <v>0.00353453160483885</v>
      </c>
      <c r="Y77" s="10">
        <f>[1]大商所!Y19</f>
        <v>109088</v>
      </c>
      <c r="Z77" s="46">
        <f t="shared" si="23"/>
        <v>-0.100799354649457</v>
      </c>
    </row>
    <row r="78" spans="1:26">
      <c r="A78" s="8"/>
      <c r="B78" s="9" t="s">
        <v>101</v>
      </c>
      <c r="C78" s="10">
        <f>[1]大商所!C20</f>
        <v>21292400</v>
      </c>
      <c r="D78" s="10">
        <f>[1]大商所!D20</f>
        <v>31135177</v>
      </c>
      <c r="E78" s="11">
        <f t="shared" si="14"/>
        <v>-0.316130433432256</v>
      </c>
      <c r="F78" s="10">
        <f>[1]大商所!F20</f>
        <v>24579472</v>
      </c>
      <c r="G78" s="11">
        <f t="shared" si="12"/>
        <v>-0.133732408897962</v>
      </c>
      <c r="H78" s="11">
        <f t="shared" si="15"/>
        <v>0.0340798625030466</v>
      </c>
      <c r="I78" s="37">
        <f>[1]大商所!I20</f>
        <v>6866.4549553</v>
      </c>
      <c r="J78" s="37">
        <f>[1]大商所!J20</f>
        <v>9901.0522573</v>
      </c>
      <c r="K78" s="25">
        <f t="shared" si="16"/>
        <v>-0.306492403346584</v>
      </c>
      <c r="L78" s="37">
        <f>[1]大商所!L20</f>
        <v>8556.5332021</v>
      </c>
      <c r="M78" s="11">
        <f t="shared" si="13"/>
        <v>-0.197519042687196</v>
      </c>
      <c r="N78" s="17">
        <f t="shared" si="17"/>
        <v>0.0143351779905623</v>
      </c>
      <c r="O78" s="10">
        <f>[1]大商所!O20</f>
        <v>310227772</v>
      </c>
      <c r="P78" s="10">
        <f>[1]大商所!P20</f>
        <v>278304176</v>
      </c>
      <c r="Q78" s="25">
        <f t="shared" si="18"/>
        <v>0.114707570898972</v>
      </c>
      <c r="R78" s="17">
        <f t="shared" si="19"/>
        <v>0.049929363035647</v>
      </c>
      <c r="S78" s="37">
        <f>[1]大商所!S20</f>
        <v>108223.3539276</v>
      </c>
      <c r="T78" s="37">
        <f>[1]大商所!T20</f>
        <v>80229.7943224</v>
      </c>
      <c r="U78" s="11">
        <f t="shared" si="20"/>
        <v>0.348917255012634</v>
      </c>
      <c r="V78" s="17">
        <f t="shared" si="21"/>
        <v>0.0222832877252004</v>
      </c>
      <c r="W78" s="10">
        <f>[1]大商所!W20</f>
        <v>2505566</v>
      </c>
      <c r="X78" s="17">
        <f t="shared" si="22"/>
        <v>0.0902826144334875</v>
      </c>
      <c r="Y78" s="10">
        <f>[1]大商所!Y20</f>
        <v>2068934</v>
      </c>
      <c r="Z78" s="46">
        <f t="shared" si="23"/>
        <v>0.21104201487336</v>
      </c>
    </row>
    <row r="79" spans="1:26">
      <c r="A79" s="8"/>
      <c r="B79" s="9" t="s">
        <v>102</v>
      </c>
      <c r="C79" s="10">
        <f>[1]大商所!C21</f>
        <v>2968580</v>
      </c>
      <c r="D79" s="10">
        <f>[1]大商所!D21</f>
        <v>2979619</v>
      </c>
      <c r="E79" s="11">
        <f t="shared" si="14"/>
        <v>-0.00370483608810388</v>
      </c>
      <c r="F79" s="10">
        <f>[1]大商所!F21</f>
        <v>2384271</v>
      </c>
      <c r="G79" s="11">
        <f t="shared" si="12"/>
        <v>0.24506819904281</v>
      </c>
      <c r="H79" s="11">
        <f t="shared" si="15"/>
        <v>0.00475140417375655</v>
      </c>
      <c r="I79" s="37">
        <f>[1]大商所!I21</f>
        <v>21.73676085</v>
      </c>
      <c r="J79" s="37">
        <f>[1]大商所!J21</f>
        <v>23.7170004</v>
      </c>
      <c r="K79" s="25">
        <f t="shared" si="16"/>
        <v>-0.0834945193996792</v>
      </c>
      <c r="L79" s="37">
        <f>[1]大商所!L21</f>
        <v>15.31792845</v>
      </c>
      <c r="M79" s="11">
        <f t="shared" si="13"/>
        <v>0.419040500218553</v>
      </c>
      <c r="N79" s="17">
        <f t="shared" si="17"/>
        <v>4.53800888160667e-5</v>
      </c>
      <c r="O79" s="10">
        <f>[1]大商所!O21</f>
        <v>30348448</v>
      </c>
      <c r="P79" s="10">
        <f>[1]大商所!P21</f>
        <v>22904739</v>
      </c>
      <c r="Q79" s="25">
        <f t="shared" si="18"/>
        <v>0.324985541201757</v>
      </c>
      <c r="R79" s="17">
        <f t="shared" si="19"/>
        <v>0.00488440692460137</v>
      </c>
      <c r="S79" s="37">
        <f>[1]大商所!S21</f>
        <v>229.7643358</v>
      </c>
      <c r="T79" s="37">
        <f>[1]大商所!T21</f>
        <v>130.83408025</v>
      </c>
      <c r="U79" s="11">
        <f t="shared" si="20"/>
        <v>0.756150502689837</v>
      </c>
      <c r="V79" s="17">
        <f t="shared" si="21"/>
        <v>4.73086872455101e-5</v>
      </c>
      <c r="W79" s="10">
        <f>[1]大商所!W21</f>
        <v>583963</v>
      </c>
      <c r="X79" s="17">
        <f t="shared" si="22"/>
        <v>0.0210418350075083</v>
      </c>
      <c r="Y79" s="10">
        <f>[1]大商所!Y21</f>
        <v>449701</v>
      </c>
      <c r="Z79" s="46">
        <f t="shared" si="23"/>
        <v>0.298558375453913</v>
      </c>
    </row>
    <row r="80" spans="1:26">
      <c r="A80" s="8"/>
      <c r="B80" s="9" t="s">
        <v>103</v>
      </c>
      <c r="C80" s="10">
        <f>[1]大商所!C22</f>
        <v>17532844</v>
      </c>
      <c r="D80" s="10">
        <f>[1]大商所!D22</f>
        <v>25374315</v>
      </c>
      <c r="E80" s="11">
        <f t="shared" si="14"/>
        <v>-0.309031830021815</v>
      </c>
      <c r="F80" s="10">
        <f>[1]大商所!F22</f>
        <v>19958857</v>
      </c>
      <c r="G80" s="11">
        <f t="shared" si="12"/>
        <v>-0.121550698018429</v>
      </c>
      <c r="H80" s="11">
        <f t="shared" si="15"/>
        <v>0.0280624501140015</v>
      </c>
      <c r="I80" s="37">
        <f>[1]大商所!I22</f>
        <v>16627.967892</v>
      </c>
      <c r="J80" s="37">
        <f>[1]大商所!J22</f>
        <v>15468.8515012</v>
      </c>
      <c r="K80" s="25">
        <f t="shared" si="16"/>
        <v>0.074932285096284</v>
      </c>
      <c r="L80" s="37">
        <f>[1]大商所!L22</f>
        <v>16764.6808006</v>
      </c>
      <c r="M80" s="11">
        <f t="shared" si="13"/>
        <v>-0.00815481727484524</v>
      </c>
      <c r="N80" s="17">
        <f t="shared" si="17"/>
        <v>0.0347144022504929</v>
      </c>
      <c r="O80" s="10">
        <f>[1]大商所!O22</f>
        <v>183605361</v>
      </c>
      <c r="P80" s="10">
        <f>[1]大商所!P22</f>
        <v>250673122</v>
      </c>
      <c r="Q80" s="25">
        <f t="shared" si="18"/>
        <v>-0.267550667039604</v>
      </c>
      <c r="R80" s="17">
        <f t="shared" si="19"/>
        <v>0.0295502193938331</v>
      </c>
      <c r="S80" s="37">
        <f>[1]大商所!S22</f>
        <v>144359.6433834</v>
      </c>
      <c r="T80" s="37">
        <f>[1]大商所!T22</f>
        <v>136478.9622554</v>
      </c>
      <c r="U80" s="11">
        <f t="shared" si="20"/>
        <v>0.0577428271564117</v>
      </c>
      <c r="V80" s="17">
        <f t="shared" si="21"/>
        <v>0.0297237828313067</v>
      </c>
      <c r="W80" s="10">
        <f>[1]大商所!W22</f>
        <v>611187</v>
      </c>
      <c r="X80" s="17">
        <f t="shared" si="22"/>
        <v>0.0220227925617445</v>
      </c>
      <c r="Y80" s="10">
        <f>[1]大商所!Y22</f>
        <v>651856</v>
      </c>
      <c r="Z80" s="46">
        <f t="shared" si="23"/>
        <v>-0.0623895461574335</v>
      </c>
    </row>
    <row r="81" spans="1:26">
      <c r="A81" s="8"/>
      <c r="B81" s="9" t="s">
        <v>129</v>
      </c>
      <c r="C81" s="10">
        <f>[1]大商所!C23</f>
        <v>846822</v>
      </c>
      <c r="D81" s="10" t="str">
        <f>[1]大商所!D23</f>
        <v>-</v>
      </c>
      <c r="E81" s="11" t="s">
        <v>29</v>
      </c>
      <c r="F81" s="10">
        <f>[1]大商所!F23</f>
        <v>880187</v>
      </c>
      <c r="G81" s="11">
        <f t="shared" si="12"/>
        <v>-0.0379067175497934</v>
      </c>
      <c r="H81" s="11">
        <f t="shared" si="15"/>
        <v>0.00135539334807513</v>
      </c>
      <c r="I81" s="37">
        <f>[1]大商所!I23</f>
        <v>22.2887719</v>
      </c>
      <c r="J81" s="37" t="str">
        <f>[1]大商所!J23</f>
        <v>-</v>
      </c>
      <c r="K81" s="25" t="s">
        <v>29</v>
      </c>
      <c r="L81" s="37">
        <f>[1]大商所!L23</f>
        <v>15.20590715</v>
      </c>
      <c r="M81" s="11">
        <f t="shared" si="13"/>
        <v>0.465796922217824</v>
      </c>
      <c r="N81" s="17">
        <f t="shared" si="17"/>
        <v>4.65325287149696e-5</v>
      </c>
      <c r="O81" s="10">
        <f>[1]大商所!O23</f>
        <v>4974553</v>
      </c>
      <c r="P81" s="10" t="str">
        <f>[1]大商所!P23</f>
        <v>-</v>
      </c>
      <c r="Q81" s="25" t="s">
        <v>29</v>
      </c>
      <c r="R81" s="17">
        <f t="shared" si="19"/>
        <v>0.000800625492282061</v>
      </c>
      <c r="S81" s="37">
        <f>[1]大商所!S23</f>
        <v>80.2742301</v>
      </c>
      <c r="T81" s="37" t="str">
        <f>[1]大商所!T23</f>
        <v>-</v>
      </c>
      <c r="U81" s="11" t="s">
        <v>29</v>
      </c>
      <c r="V81" s="17">
        <f t="shared" si="21"/>
        <v>1.65285375228152e-5</v>
      </c>
      <c r="W81" s="10">
        <f>[1]大商所!W23</f>
        <v>135089</v>
      </c>
      <c r="X81" s="17">
        <f t="shared" si="22"/>
        <v>0.0048676379313917</v>
      </c>
      <c r="Y81" s="10">
        <f>[1]大商所!Y23</f>
        <v>116249</v>
      </c>
      <c r="Z81" s="46">
        <f t="shared" si="23"/>
        <v>0.162065910244389</v>
      </c>
    </row>
    <row r="82" spans="1:26">
      <c r="A82" s="8"/>
      <c r="B82" s="9" t="s">
        <v>104</v>
      </c>
      <c r="C82" s="10">
        <f>[1]大商所!C24</f>
        <v>4584136</v>
      </c>
      <c r="D82" s="10">
        <f>[1]大商所!D24</f>
        <v>2568083</v>
      </c>
      <c r="E82" s="11">
        <f t="shared" si="14"/>
        <v>0.785041994359217</v>
      </c>
      <c r="F82" s="10">
        <f>[1]大商所!F24</f>
        <v>3846459</v>
      </c>
      <c r="G82" s="11">
        <f t="shared" si="12"/>
        <v>0.191780804111002</v>
      </c>
      <c r="H82" s="11">
        <f t="shared" si="15"/>
        <v>0.00733720597843672</v>
      </c>
      <c r="I82" s="37">
        <f>[1]大商所!I24</f>
        <v>5677.2923536</v>
      </c>
      <c r="J82" s="37">
        <f>[1]大商所!J24</f>
        <v>1919.53614</v>
      </c>
      <c r="K82" s="25">
        <f t="shared" si="16"/>
        <v>1.95763764760376</v>
      </c>
      <c r="L82" s="37">
        <f>[1]大商所!L24</f>
        <v>4346.2416628</v>
      </c>
      <c r="M82" s="11">
        <f t="shared" si="13"/>
        <v>0.306253262949601</v>
      </c>
      <c r="N82" s="17">
        <f t="shared" si="17"/>
        <v>0.0118525493756419</v>
      </c>
      <c r="O82" s="10">
        <f>[1]大商所!O24</f>
        <v>25800747</v>
      </c>
      <c r="P82" s="10">
        <f>[1]大商所!P24</f>
        <v>42861737</v>
      </c>
      <c r="Q82" s="25">
        <f t="shared" si="18"/>
        <v>-0.398047097344655</v>
      </c>
      <c r="R82" s="17">
        <f t="shared" si="19"/>
        <v>0.00415248078935331</v>
      </c>
      <c r="S82" s="37">
        <f>[1]大商所!S24</f>
        <v>24764.945179</v>
      </c>
      <c r="T82" s="37">
        <f>[1]大商所!T24</f>
        <v>29776.4749512</v>
      </c>
      <c r="U82" s="11">
        <f t="shared" si="20"/>
        <v>-0.168305005223529</v>
      </c>
      <c r="V82" s="17">
        <f t="shared" si="21"/>
        <v>0.00509912490137433</v>
      </c>
      <c r="W82" s="10">
        <f>[1]大商所!W24</f>
        <v>106663</v>
      </c>
      <c r="X82" s="17">
        <f t="shared" si="22"/>
        <v>0.00384336892475356</v>
      </c>
      <c r="Y82" s="10">
        <f>[1]大商所!Y24</f>
        <v>145889</v>
      </c>
      <c r="Z82" s="46">
        <f t="shared" si="23"/>
        <v>-0.268875652036823</v>
      </c>
    </row>
    <row r="83" ht="22.5" spans="1:26">
      <c r="A83" s="8"/>
      <c r="B83" s="9" t="s">
        <v>105</v>
      </c>
      <c r="C83" s="10">
        <f>[1]大商所!C25</f>
        <v>186984</v>
      </c>
      <c r="D83" s="10">
        <f>[1]大商所!D25</f>
        <v>183570</v>
      </c>
      <c r="E83" s="11">
        <f t="shared" si="14"/>
        <v>0.0185978100996895</v>
      </c>
      <c r="F83" s="10">
        <f>[1]大商所!F25</f>
        <v>255929</v>
      </c>
      <c r="G83" s="11">
        <f t="shared" si="12"/>
        <v>-0.269391120193491</v>
      </c>
      <c r="H83" s="11">
        <f t="shared" si="15"/>
        <v>0.000299279978314782</v>
      </c>
      <c r="I83" s="37">
        <f>[1]大商所!I25</f>
        <v>4.76014184</v>
      </c>
      <c r="J83" s="37">
        <f>[1]大商所!J25</f>
        <v>2.17497008</v>
      </c>
      <c r="K83" s="25">
        <f t="shared" si="16"/>
        <v>1.18860106802021</v>
      </c>
      <c r="L83" s="37">
        <f>[1]大商所!L25</f>
        <v>5.47557888</v>
      </c>
      <c r="M83" s="11">
        <f t="shared" si="13"/>
        <v>-0.130659617125267</v>
      </c>
      <c r="N83" s="17">
        <f t="shared" si="17"/>
        <v>9.93780356544132e-6</v>
      </c>
      <c r="O83" s="10">
        <f>[1]大商所!O25</f>
        <v>2166444</v>
      </c>
      <c r="P83" s="10">
        <f>[1]大商所!P25</f>
        <v>954655</v>
      </c>
      <c r="Q83" s="25">
        <f t="shared" si="18"/>
        <v>1.26934756535083</v>
      </c>
      <c r="R83" s="17">
        <f t="shared" si="19"/>
        <v>0.000348676613557342</v>
      </c>
      <c r="S83" s="37">
        <f>[1]大商所!S25</f>
        <v>28.98504264</v>
      </c>
      <c r="T83" s="37">
        <f>[1]大商所!T25</f>
        <v>26.30530648</v>
      </c>
      <c r="U83" s="11">
        <f t="shared" si="20"/>
        <v>0.101870554598458</v>
      </c>
      <c r="V83" s="17">
        <f t="shared" si="21"/>
        <v>5.9680468349411e-6</v>
      </c>
      <c r="W83" s="10">
        <f>[1]大商所!W25</f>
        <v>19749</v>
      </c>
      <c r="X83" s="17">
        <f t="shared" si="22"/>
        <v>0.000711612207559866</v>
      </c>
      <c r="Y83" s="10">
        <f>[1]大商所!Y25</f>
        <v>27847</v>
      </c>
      <c r="Z83" s="46">
        <f t="shared" si="23"/>
        <v>-0.290803318131217</v>
      </c>
    </row>
    <row r="84" spans="1:26">
      <c r="A84" s="8"/>
      <c r="B84" s="9" t="s">
        <v>106</v>
      </c>
      <c r="C84" s="10">
        <f>[1]大商所!C26</f>
        <v>21798354</v>
      </c>
      <c r="D84" s="10">
        <f>[1]大商所!D26</f>
        <v>10657941</v>
      </c>
      <c r="E84" s="11">
        <f t="shared" si="14"/>
        <v>1.04526878127773</v>
      </c>
      <c r="F84" s="10">
        <f>[1]大商所!F26</f>
        <v>22412996</v>
      </c>
      <c r="G84" s="11">
        <f t="shared" si="12"/>
        <v>-0.0274234644935465</v>
      </c>
      <c r="H84" s="11">
        <f t="shared" si="15"/>
        <v>0.0348896745840176</v>
      </c>
      <c r="I84" s="37">
        <f>[1]大商所!I26</f>
        <v>10280.8986336</v>
      </c>
      <c r="J84" s="37">
        <f>[1]大商所!J26</f>
        <v>4161.68865135</v>
      </c>
      <c r="K84" s="25">
        <f t="shared" si="16"/>
        <v>1.47036707810062</v>
      </c>
      <c r="L84" s="37">
        <f>[1]大商所!L26</f>
        <v>10083.56190365</v>
      </c>
      <c r="M84" s="11">
        <f t="shared" si="13"/>
        <v>0.0195701411699143</v>
      </c>
      <c r="N84" s="17">
        <f t="shared" si="17"/>
        <v>0.0214635518291469</v>
      </c>
      <c r="O84" s="10">
        <f>[1]大商所!O26</f>
        <v>165081448</v>
      </c>
      <c r="P84" s="10">
        <f>[1]大商所!P26</f>
        <v>135760766</v>
      </c>
      <c r="Q84" s="25">
        <f t="shared" si="18"/>
        <v>0.215973162673522</v>
      </c>
      <c r="R84" s="17">
        <f t="shared" si="19"/>
        <v>0.0265689028886888</v>
      </c>
      <c r="S84" s="37">
        <f>[1]大商所!S26</f>
        <v>72060.9341696</v>
      </c>
      <c r="T84" s="37">
        <f>[1]大商所!T26</f>
        <v>49141.8984376</v>
      </c>
      <c r="U84" s="11">
        <f t="shared" si="20"/>
        <v>0.466384825590375</v>
      </c>
      <c r="V84" s="17">
        <f t="shared" si="21"/>
        <v>0.0148374123659312</v>
      </c>
      <c r="W84" s="10">
        <f>[1]大商所!W26</f>
        <v>619030</v>
      </c>
      <c r="X84" s="17">
        <f t="shared" si="22"/>
        <v>0.0223053979870264</v>
      </c>
      <c r="Y84" s="10">
        <f>[1]大商所!Y26</f>
        <v>752552</v>
      </c>
      <c r="Z84" s="46">
        <f t="shared" si="23"/>
        <v>-0.177425613113778</v>
      </c>
    </row>
    <row r="85" spans="1:26">
      <c r="A85" s="8"/>
      <c r="B85" s="9" t="s">
        <v>107</v>
      </c>
      <c r="C85" s="10">
        <f>[1]大商所!C27</f>
        <v>258392</v>
      </c>
      <c r="D85" s="10">
        <f>[1]大商所!D27</f>
        <v>152308</v>
      </c>
      <c r="E85" s="11">
        <f t="shared" si="14"/>
        <v>0.6965097040208</v>
      </c>
      <c r="F85" s="10">
        <f>[1]大商所!F27</f>
        <v>600776</v>
      </c>
      <c r="G85" s="11">
        <f t="shared" si="12"/>
        <v>-0.569902925549622</v>
      </c>
      <c r="H85" s="11">
        <f t="shared" si="15"/>
        <v>0.000413573098001504</v>
      </c>
      <c r="I85" s="37">
        <f>[1]大商所!I27</f>
        <v>3.608064</v>
      </c>
      <c r="J85" s="37">
        <f>[1]大商所!J27</f>
        <v>0.990135925</v>
      </c>
      <c r="K85" s="25">
        <f t="shared" si="16"/>
        <v>2.6440087758658</v>
      </c>
      <c r="L85" s="37">
        <f>[1]大商所!L27</f>
        <v>5.3034566</v>
      </c>
      <c r="M85" s="11">
        <f t="shared" si="13"/>
        <v>-0.319676906566936</v>
      </c>
      <c r="N85" s="17">
        <f t="shared" si="17"/>
        <v>7.53259723948488e-6</v>
      </c>
      <c r="O85" s="10">
        <f>[1]大商所!O27</f>
        <v>4428141</v>
      </c>
      <c r="P85" s="10">
        <f>[1]大商所!P27</f>
        <v>710796</v>
      </c>
      <c r="Q85" s="25">
        <f t="shared" si="18"/>
        <v>5.22983387638647</v>
      </c>
      <c r="R85" s="17">
        <f t="shared" si="19"/>
        <v>0.000712683645750558</v>
      </c>
      <c r="S85" s="37">
        <f>[1]大商所!S27</f>
        <v>36.286846125</v>
      </c>
      <c r="T85" s="37">
        <f>[1]大商所!T27</f>
        <v>4.187716175</v>
      </c>
      <c r="U85" s="11">
        <f t="shared" si="20"/>
        <v>7.66506816809284</v>
      </c>
      <c r="V85" s="17">
        <f t="shared" si="21"/>
        <v>7.47149486223081e-6</v>
      </c>
      <c r="W85" s="10">
        <f>[1]大商所!W27</f>
        <v>38121</v>
      </c>
      <c r="X85" s="17">
        <f t="shared" si="22"/>
        <v>0.00137360721881562</v>
      </c>
      <c r="Y85" s="10">
        <f>[1]大商所!Y27</f>
        <v>49169</v>
      </c>
      <c r="Z85" s="46">
        <f t="shared" si="23"/>
        <v>-0.224694421281702</v>
      </c>
    </row>
    <row r="86" spans="1:26">
      <c r="A86" s="8"/>
      <c r="B86" s="9" t="s">
        <v>108</v>
      </c>
      <c r="C86" s="10">
        <f>[1]大商所!C28</f>
        <v>305417</v>
      </c>
      <c r="D86" s="10">
        <f>[1]大商所!D28</f>
        <v>626435</v>
      </c>
      <c r="E86" s="11">
        <f t="shared" si="14"/>
        <v>-0.512452209726468</v>
      </c>
      <c r="F86" s="10">
        <f>[1]大商所!F28</f>
        <v>321348</v>
      </c>
      <c r="G86" s="11">
        <f t="shared" si="12"/>
        <v>-0.0495755380459812</v>
      </c>
      <c r="H86" s="11">
        <f t="shared" si="15"/>
        <v>0.000488839650114265</v>
      </c>
      <c r="I86" s="37">
        <f>[1]大商所!I28</f>
        <v>105.0211324</v>
      </c>
      <c r="J86" s="37">
        <f>[1]大商所!J28</f>
        <v>218.8251398</v>
      </c>
      <c r="K86" s="25">
        <f t="shared" si="16"/>
        <v>-0.520068249489129</v>
      </c>
      <c r="L86" s="37">
        <f>[1]大商所!L28</f>
        <v>112.3470625</v>
      </c>
      <c r="M86" s="11">
        <f t="shared" si="13"/>
        <v>-0.065208025354468</v>
      </c>
      <c r="N86" s="17">
        <f t="shared" si="17"/>
        <v>0.000219253841396332</v>
      </c>
      <c r="O86" s="10">
        <f>[1]大商所!O28</f>
        <v>4452969</v>
      </c>
      <c r="P86" s="10">
        <f>[1]大商所!P28</f>
        <v>3389257</v>
      </c>
      <c r="Q86" s="25">
        <f t="shared" si="18"/>
        <v>0.313848138397295</v>
      </c>
      <c r="R86" s="17">
        <f t="shared" si="19"/>
        <v>0.000716679568544501</v>
      </c>
      <c r="S86" s="37">
        <f>[1]大商所!S28</f>
        <v>1599.1784511</v>
      </c>
      <c r="T86" s="37">
        <f>[1]大商所!T28</f>
        <v>1178.9906436</v>
      </c>
      <c r="U86" s="11">
        <f t="shared" si="20"/>
        <v>0.356396218902106</v>
      </c>
      <c r="V86" s="17">
        <f t="shared" si="21"/>
        <v>0.000329272308208458</v>
      </c>
      <c r="W86" s="10">
        <f>[1]大商所!W28</f>
        <v>26148</v>
      </c>
      <c r="X86" s="17">
        <f t="shared" si="22"/>
        <v>0.000942186237443687</v>
      </c>
      <c r="Y86" s="10">
        <f>[1]大商所!Y28</f>
        <v>22502</v>
      </c>
      <c r="Z86" s="46">
        <f t="shared" si="23"/>
        <v>0.162030041774065</v>
      </c>
    </row>
    <row r="87" spans="1:26">
      <c r="A87" s="8"/>
      <c r="B87" s="50" t="s">
        <v>109</v>
      </c>
      <c r="C87" s="10">
        <f>[1]大商所!C29</f>
        <v>21475079</v>
      </c>
      <c r="D87" s="10">
        <f>[1]大商所!D29</f>
        <v>3825927</v>
      </c>
      <c r="E87" s="11">
        <f t="shared" si="14"/>
        <v>4.61303940195409</v>
      </c>
      <c r="F87" s="10">
        <f>[1]大商所!F29</f>
        <v>17599631</v>
      </c>
      <c r="G87" s="11">
        <f t="shared" si="12"/>
        <v>0.220200525795115</v>
      </c>
      <c r="H87" s="11">
        <f t="shared" si="15"/>
        <v>0.0343722520505938</v>
      </c>
      <c r="I87" s="37">
        <f>[1]大商所!I29</f>
        <v>11781.959758</v>
      </c>
      <c r="J87" s="37">
        <f>[1]大商所!J29</f>
        <v>1300.85932575</v>
      </c>
      <c r="K87" s="25">
        <f t="shared" si="16"/>
        <v>8.05705907224612</v>
      </c>
      <c r="L87" s="37">
        <f>[1]大商所!L29</f>
        <v>9097.11050625</v>
      </c>
      <c r="M87" s="11">
        <f t="shared" si="13"/>
        <v>0.295132091657612</v>
      </c>
      <c r="N87" s="17">
        <f t="shared" si="17"/>
        <v>0.0245973346228982</v>
      </c>
      <c r="O87" s="10">
        <f>[1]大商所!O29</f>
        <v>122833929</v>
      </c>
      <c r="P87" s="10">
        <f>[1]大商所!P29</f>
        <v>39334382</v>
      </c>
      <c r="Q87" s="25">
        <f t="shared" si="18"/>
        <v>2.12281324262321</v>
      </c>
      <c r="R87" s="17">
        <f t="shared" si="19"/>
        <v>0.0197694094071497</v>
      </c>
      <c r="S87" s="37">
        <f>[1]大商所!S29</f>
        <v>57122.79292125</v>
      </c>
      <c r="T87" s="37">
        <f>[1]大商所!T29</f>
        <v>12228.544109</v>
      </c>
      <c r="U87" s="11">
        <f t="shared" si="20"/>
        <v>3.6712668664464</v>
      </c>
      <c r="V87" s="17">
        <f t="shared" si="21"/>
        <v>0.0117616353969477</v>
      </c>
      <c r="W87" s="10">
        <f>[1]大商所!W29</f>
        <v>554800</v>
      </c>
      <c r="X87" s="17">
        <f t="shared" si="22"/>
        <v>0.0199910098108367</v>
      </c>
      <c r="Y87" s="10">
        <f>[1]大商所!Y29</f>
        <v>680523</v>
      </c>
      <c r="Z87" s="46">
        <f t="shared" si="23"/>
        <v>-0.184744674316665</v>
      </c>
    </row>
    <row r="88" ht="22.5" spans="1:26">
      <c r="A88" s="8"/>
      <c r="B88" s="50" t="s">
        <v>110</v>
      </c>
      <c r="C88" s="10">
        <f>[1]大商所!C30</f>
        <v>342142</v>
      </c>
      <c r="D88" s="10">
        <f>[1]大商所!D30</f>
        <v>131523</v>
      </c>
      <c r="E88" s="11">
        <f t="shared" si="14"/>
        <v>1.6013853090334</v>
      </c>
      <c r="F88" s="10">
        <f>[1]大商所!F30</f>
        <v>459176</v>
      </c>
      <c r="G88" s="11">
        <f t="shared" si="12"/>
        <v>-0.254878303744098</v>
      </c>
      <c r="H88" s="11">
        <f t="shared" si="15"/>
        <v>0.000547620386453259</v>
      </c>
      <c r="I88" s="37">
        <f>[1]大商所!I30</f>
        <v>7.233123775</v>
      </c>
      <c r="J88" s="37">
        <f>[1]大商所!J30</f>
        <v>0.9766015</v>
      </c>
      <c r="K88" s="25">
        <f t="shared" si="16"/>
        <v>6.40642296269256</v>
      </c>
      <c r="L88" s="37">
        <f>[1]大商所!L30</f>
        <v>6.557672575</v>
      </c>
      <c r="M88" s="11">
        <f t="shared" si="13"/>
        <v>0.103001665953107</v>
      </c>
      <c r="N88" s="17">
        <f t="shared" si="17"/>
        <v>1.51006767564038e-5</v>
      </c>
      <c r="O88" s="10">
        <f>[1]大商所!O30</f>
        <v>3330498</v>
      </c>
      <c r="P88" s="10">
        <f>[1]大商所!P30</f>
        <v>451302</v>
      </c>
      <c r="Q88" s="25">
        <f t="shared" si="18"/>
        <v>6.37975457675791</v>
      </c>
      <c r="R88" s="17">
        <f t="shared" si="19"/>
        <v>0.000536024362549644</v>
      </c>
      <c r="S88" s="37">
        <f>[1]大商所!S30</f>
        <v>38.177426475</v>
      </c>
      <c r="T88" s="37">
        <f>[1]大商所!T30</f>
        <v>3.0396973</v>
      </c>
      <c r="U88" s="11">
        <f t="shared" si="20"/>
        <v>11.5596145626079</v>
      </c>
      <c r="V88" s="17">
        <f t="shared" si="21"/>
        <v>7.86076708839785e-6</v>
      </c>
      <c r="W88" s="10">
        <f>[1]大商所!W30</f>
        <v>66295</v>
      </c>
      <c r="X88" s="17">
        <f t="shared" si="22"/>
        <v>0.00238879595423471</v>
      </c>
      <c r="Y88" s="10">
        <f>[1]大商所!Y30</f>
        <v>57635</v>
      </c>
      <c r="Z88" s="46">
        <f t="shared" si="23"/>
        <v>0.150255920881409</v>
      </c>
    </row>
    <row r="89" spans="1:26">
      <c r="A89" s="8"/>
      <c r="B89" s="9" t="s">
        <v>111</v>
      </c>
      <c r="C89" s="10">
        <f>[1]大商所!C31</f>
        <v>16343876</v>
      </c>
      <c r="D89" s="10">
        <f>[1]大商所!D31</f>
        <v>16574703</v>
      </c>
      <c r="E89" s="11">
        <f t="shared" si="14"/>
        <v>-0.0139264637200437</v>
      </c>
      <c r="F89" s="10">
        <f>[1]大商所!F31</f>
        <v>18705748</v>
      </c>
      <c r="G89" s="11">
        <f t="shared" si="12"/>
        <v>-0.126264504365182</v>
      </c>
      <c r="H89" s="11">
        <f t="shared" si="15"/>
        <v>0.0261594299772146</v>
      </c>
      <c r="I89" s="37">
        <f>[1]大商所!I31</f>
        <v>15954.4475826</v>
      </c>
      <c r="J89" s="37">
        <f>[1]大商所!J31</f>
        <v>11650.1927774</v>
      </c>
      <c r="K89" s="25">
        <f t="shared" si="16"/>
        <v>0.369457818204498</v>
      </c>
      <c r="L89" s="37">
        <f>[1]大商所!L31</f>
        <v>16928.8494672</v>
      </c>
      <c r="M89" s="11">
        <f t="shared" si="13"/>
        <v>-0.0575586596412193</v>
      </c>
      <c r="N89" s="17">
        <f t="shared" si="17"/>
        <v>0.0333082860554023</v>
      </c>
      <c r="O89" s="10">
        <f>[1]大商所!O31</f>
        <v>188549851</v>
      </c>
      <c r="P89" s="10">
        <f>[1]大商所!P31</f>
        <v>127765727</v>
      </c>
      <c r="Q89" s="25">
        <f t="shared" si="18"/>
        <v>0.475746707878866</v>
      </c>
      <c r="R89" s="17">
        <f t="shared" si="19"/>
        <v>0.0303460064203928</v>
      </c>
      <c r="S89" s="37">
        <f>[1]大商所!S31</f>
        <v>164188.8675878</v>
      </c>
      <c r="T89" s="37">
        <f>[1]大商所!T31</f>
        <v>79914.5963564</v>
      </c>
      <c r="U89" s="11">
        <f t="shared" si="20"/>
        <v>1.05455417500399</v>
      </c>
      <c r="V89" s="17">
        <f t="shared" si="21"/>
        <v>0.0338066382620279</v>
      </c>
      <c r="W89" s="10">
        <f>[1]大商所!W31</f>
        <v>795849</v>
      </c>
      <c r="X89" s="17">
        <f t="shared" si="22"/>
        <v>0.0286766855929066</v>
      </c>
      <c r="Y89" s="10">
        <f>[1]大商所!Y31</f>
        <v>781586</v>
      </c>
      <c r="Z89" s="46">
        <f t="shared" si="23"/>
        <v>0.018248791559726</v>
      </c>
    </row>
    <row r="90" spans="1:26">
      <c r="A90" s="51"/>
      <c r="B90" s="52" t="s">
        <v>47</v>
      </c>
      <c r="C90" s="21">
        <f>SUM(C61:C89)</f>
        <v>189612676</v>
      </c>
      <c r="D90" s="21">
        <f>[1]大商所!D32</f>
        <v>173411378</v>
      </c>
      <c r="E90" s="53">
        <f t="shared" si="14"/>
        <v>0.0934269607153459</v>
      </c>
      <c r="F90" s="21">
        <f>[1]大商所!F32</f>
        <v>200954628</v>
      </c>
      <c r="G90" s="53">
        <f t="shared" si="12"/>
        <v>-0.0564403622493332</v>
      </c>
      <c r="H90" s="53">
        <f t="shared" si="15"/>
        <v>0.303487344165746</v>
      </c>
      <c r="I90" s="39">
        <f>SUM(I61:I89)</f>
        <v>116223.04084589</v>
      </c>
      <c r="J90" s="39">
        <f>[1]大商所!J32</f>
        <v>89186.45233763</v>
      </c>
      <c r="K90" s="53">
        <f t="shared" si="16"/>
        <v>0.303146809853009</v>
      </c>
      <c r="L90" s="39">
        <f>[1]大商所!L32</f>
        <v>122968.26978268</v>
      </c>
      <c r="M90" s="53">
        <f t="shared" si="13"/>
        <v>-0.0548534101415816</v>
      </c>
      <c r="N90" s="67">
        <f t="shared" si="17"/>
        <v>0.242640196138508</v>
      </c>
      <c r="O90" s="21">
        <f>[1]大商所!O32</f>
        <v>1916402500</v>
      </c>
      <c r="P90" s="21">
        <f>[1]大商所!P32</f>
        <v>1706650612</v>
      </c>
      <c r="Q90" s="53">
        <f t="shared" si="18"/>
        <v>0.122902653024098</v>
      </c>
      <c r="R90" s="67">
        <f t="shared" si="19"/>
        <v>0.308433882395679</v>
      </c>
      <c r="S90" s="39">
        <f>[1]大商所!S32</f>
        <v>1169348.18338509</v>
      </c>
      <c r="T90" s="39">
        <f>[1]大商所!T32</f>
        <v>798267.685357405</v>
      </c>
      <c r="U90" s="53">
        <f t="shared" si="20"/>
        <v>0.464857221248462</v>
      </c>
      <c r="V90" s="67">
        <f t="shared" si="21"/>
        <v>0.240769862286306</v>
      </c>
      <c r="W90" s="21">
        <f>SUM(W61:W89)</f>
        <v>10857418</v>
      </c>
      <c r="X90" s="67">
        <f t="shared" si="22"/>
        <v>0.391223413407273</v>
      </c>
      <c r="Y90" s="21">
        <f>[1]大商所!Y32</f>
        <v>10716654</v>
      </c>
      <c r="Z90" s="70">
        <f t="shared" si="23"/>
        <v>0.0131350699574699</v>
      </c>
    </row>
    <row r="91" ht="22.5" spans="1:26">
      <c r="A91" s="54" t="s">
        <v>112</v>
      </c>
      <c r="B91" s="55" t="s">
        <v>113</v>
      </c>
      <c r="C91" s="10">
        <f>[1]中金所!C4</f>
        <v>1043896</v>
      </c>
      <c r="D91" s="10">
        <f>[1]中金所!D4</f>
        <v>967627</v>
      </c>
      <c r="E91" s="11">
        <f t="shared" si="14"/>
        <v>0.0788206612672032</v>
      </c>
      <c r="F91" s="10">
        <f>[1]中金所!F4</f>
        <v>1266185</v>
      </c>
      <c r="G91" s="11">
        <f t="shared" si="12"/>
        <v>-0.175558074057109</v>
      </c>
      <c r="H91" s="25">
        <f t="shared" si="15"/>
        <v>0.00167082302358965</v>
      </c>
      <c r="I91" s="37">
        <f>[1]中金所!H4</f>
        <v>10344.148917</v>
      </c>
      <c r="J91" s="37">
        <f>[1]中金所!I4</f>
        <v>9463.501681</v>
      </c>
      <c r="K91" s="11">
        <f t="shared" si="16"/>
        <v>0.0930572282528451</v>
      </c>
      <c r="L91" s="37">
        <f>[1]中金所!K4</f>
        <v>12654.824986</v>
      </c>
      <c r="M91" s="11">
        <f t="shared" si="13"/>
        <v>-0.182592495080437</v>
      </c>
      <c r="N91" s="26">
        <f t="shared" si="17"/>
        <v>0.0215956001825396</v>
      </c>
      <c r="O91" s="10">
        <f>[1]中金所!M4</f>
        <v>13074467</v>
      </c>
      <c r="P91" s="10">
        <f>[1]中金所!N4</f>
        <v>13159233</v>
      </c>
      <c r="Q91" s="11">
        <f t="shared" si="18"/>
        <v>-0.00644156084172991</v>
      </c>
      <c r="R91" s="26">
        <f t="shared" si="19"/>
        <v>0.00210425973513611</v>
      </c>
      <c r="S91" s="37">
        <f>[1]中金所!P4</f>
        <v>128791.5507385</v>
      </c>
      <c r="T91" s="37">
        <f>[1]中金所!Q4</f>
        <v>131461.11466</v>
      </c>
      <c r="U91" s="11">
        <f t="shared" si="20"/>
        <v>-0.0203068711869995</v>
      </c>
      <c r="V91" s="26">
        <f t="shared" si="21"/>
        <v>0.026518298292628</v>
      </c>
      <c r="W91" s="10">
        <f>[1]中金所!S4</f>
        <v>165161</v>
      </c>
      <c r="X91" s="26">
        <f t="shared" si="22"/>
        <v>0.00595121696353208</v>
      </c>
      <c r="Y91" s="10">
        <f>[1]中金所!T4</f>
        <v>150527</v>
      </c>
      <c r="Z91" s="46">
        <f t="shared" si="23"/>
        <v>0.0972184392168847</v>
      </c>
    </row>
    <row r="92" ht="22.5" spans="1:26">
      <c r="A92" s="56"/>
      <c r="B92" s="55" t="s">
        <v>114</v>
      </c>
      <c r="C92" s="10">
        <f>[1]中金所!C5</f>
        <v>194095</v>
      </c>
      <c r="D92" s="10">
        <f>[1]中金所!D5</f>
        <v>115932</v>
      </c>
      <c r="E92" s="11">
        <f t="shared" si="14"/>
        <v>0.674214194527827</v>
      </c>
      <c r="F92" s="10">
        <f>[1]中金所!F5</f>
        <v>172807</v>
      </c>
      <c r="G92" s="11">
        <f t="shared" si="12"/>
        <v>0.123189454130909</v>
      </c>
      <c r="H92" s="25">
        <f t="shared" si="15"/>
        <v>0.000310661593457235</v>
      </c>
      <c r="I92" s="37">
        <f>[1]中金所!H5</f>
        <v>3905.790657</v>
      </c>
      <c r="J92" s="37">
        <f>[1]中金所!I5</f>
        <v>2323.319807</v>
      </c>
      <c r="K92" s="11">
        <f t="shared" si="16"/>
        <v>0.68112484782858</v>
      </c>
      <c r="L92" s="37">
        <f>[1]中金所!K5</f>
        <v>3481.957082</v>
      </c>
      <c r="M92" s="11">
        <f t="shared" si="13"/>
        <v>0.121722802728101</v>
      </c>
      <c r="N92" s="26">
        <f t="shared" si="17"/>
        <v>0.0081541646492202</v>
      </c>
      <c r="O92" s="10">
        <f>[1]中金所!M5</f>
        <v>1901610</v>
      </c>
      <c r="P92" s="10">
        <f>[1]中金所!N5</f>
        <v>1980772</v>
      </c>
      <c r="Q92" s="11">
        <f t="shared" si="18"/>
        <v>-0.0399652256796845</v>
      </c>
      <c r="R92" s="26">
        <f t="shared" si="19"/>
        <v>0.000306053115200198</v>
      </c>
      <c r="S92" s="37">
        <f>[1]中金所!P5</f>
        <v>38203.380362</v>
      </c>
      <c r="T92" s="37">
        <f>[1]中金所!Q5</f>
        <v>40011.163323</v>
      </c>
      <c r="U92" s="11">
        <f t="shared" si="20"/>
        <v>-0.0451819645034118</v>
      </c>
      <c r="V92" s="26">
        <f t="shared" si="21"/>
        <v>0.00786611101750945</v>
      </c>
      <c r="W92" s="10">
        <f>[1]中金所!S5</f>
        <v>27488</v>
      </c>
      <c r="X92" s="26">
        <f t="shared" si="22"/>
        <v>0.000990470219322781</v>
      </c>
      <c r="Y92" s="10">
        <f>[1]中金所!T5</f>
        <v>28882</v>
      </c>
      <c r="Z92" s="46">
        <f t="shared" si="23"/>
        <v>-0.0482653555847933</v>
      </c>
    </row>
    <row r="93" ht="22.5" spans="1:26">
      <c r="A93" s="57"/>
      <c r="B93" s="55" t="s">
        <v>115</v>
      </c>
      <c r="C93" s="10">
        <f>[1]中金所!C6</f>
        <v>390870</v>
      </c>
      <c r="D93" s="10">
        <f>[1]中金所!D6</f>
        <v>340739</v>
      </c>
      <c r="E93" s="11">
        <f t="shared" si="14"/>
        <v>0.147124338569991</v>
      </c>
      <c r="F93" s="10">
        <f>[1]中金所!F6</f>
        <v>449521</v>
      </c>
      <c r="G93" s="11">
        <f t="shared" si="12"/>
        <v>-0.130474438346596</v>
      </c>
      <c r="H93" s="25">
        <f t="shared" si="15"/>
        <v>0.000625612700144926</v>
      </c>
      <c r="I93" s="37">
        <f>[1]中金所!H6</f>
        <v>3933.639695</v>
      </c>
      <c r="J93" s="37">
        <f>[1]中金所!I6</f>
        <v>3396.054942</v>
      </c>
      <c r="K93" s="11">
        <f t="shared" si="16"/>
        <v>0.158296836235343</v>
      </c>
      <c r="L93" s="37">
        <f>[1]中金所!K6</f>
        <v>4542.781606</v>
      </c>
      <c r="M93" s="11">
        <f t="shared" si="13"/>
        <v>-0.13409007164145</v>
      </c>
      <c r="N93" s="26">
        <f t="shared" si="17"/>
        <v>0.00821230541023805</v>
      </c>
      <c r="O93" s="10">
        <f>[1]中金所!M6</f>
        <v>4778253</v>
      </c>
      <c r="P93" s="10">
        <f>[1]中金所!N6</f>
        <v>4690963</v>
      </c>
      <c r="Q93" s="11">
        <f t="shared" si="18"/>
        <v>0.0186081194842083</v>
      </c>
      <c r="R93" s="26">
        <f t="shared" si="19"/>
        <v>0.000769032144269693</v>
      </c>
      <c r="S93" s="37">
        <f>[1]中金所!P6</f>
        <v>47860.7497535</v>
      </c>
      <c r="T93" s="37">
        <f>[1]中金所!Q6</f>
        <v>47568.624094</v>
      </c>
      <c r="U93" s="11">
        <f t="shared" si="20"/>
        <v>0.0061411416677248</v>
      </c>
      <c r="V93" s="26">
        <f t="shared" si="21"/>
        <v>0.00985457222305758</v>
      </c>
      <c r="W93" s="10">
        <f>[1]中金所!S6</f>
        <v>80515</v>
      </c>
      <c r="X93" s="26">
        <f t="shared" si="22"/>
        <v>0.00290118268730987</v>
      </c>
      <c r="Y93" s="10">
        <f>[1]中金所!T6</f>
        <v>66137</v>
      </c>
      <c r="Z93" s="46">
        <f t="shared" si="23"/>
        <v>0.217397220920211</v>
      </c>
    </row>
    <row r="94" ht="22.5" spans="1:26">
      <c r="A94" s="57"/>
      <c r="B94" s="55" t="s">
        <v>116</v>
      </c>
      <c r="C94" s="10">
        <f>[1]中金所!C7</f>
        <v>1545241</v>
      </c>
      <c r="D94" s="10">
        <f>[1]中金所!D7</f>
        <v>1796949</v>
      </c>
      <c r="E94" s="11">
        <f t="shared" si="14"/>
        <v>-0.140075205250678</v>
      </c>
      <c r="F94" s="10">
        <f>[1]中金所!F7</f>
        <v>2399492</v>
      </c>
      <c r="G94" s="11">
        <f t="shared" si="12"/>
        <v>-0.356013272809411</v>
      </c>
      <c r="H94" s="25">
        <f t="shared" si="15"/>
        <v>0.00247325810214303</v>
      </c>
      <c r="I94" s="37">
        <f>[1]中金所!H7</f>
        <v>22763.6997312</v>
      </c>
      <c r="J94" s="37">
        <f>[1]中金所!I7</f>
        <v>25521.4279356</v>
      </c>
      <c r="K94" s="11">
        <f t="shared" si="16"/>
        <v>-0.108055403927977</v>
      </c>
      <c r="L94" s="37">
        <f>[1]中金所!K7</f>
        <v>35106.129933</v>
      </c>
      <c r="M94" s="11">
        <f t="shared" si="13"/>
        <v>-0.351574788373299</v>
      </c>
      <c r="N94" s="26">
        <f t="shared" si="17"/>
        <v>0.0475240410801193</v>
      </c>
      <c r="O94" s="10">
        <f>[1]中金所!M7</f>
        <v>25713260</v>
      </c>
      <c r="P94" s="10">
        <f>[1]中金所!N7</f>
        <v>25098027</v>
      </c>
      <c r="Q94" s="11">
        <f t="shared" si="18"/>
        <v>0.0245132017747849</v>
      </c>
      <c r="R94" s="26">
        <f t="shared" si="19"/>
        <v>0.00413840026343605</v>
      </c>
      <c r="S94" s="37">
        <f>[1]中金所!P7</f>
        <v>394086.0761616</v>
      </c>
      <c r="T94" s="37">
        <f>[1]中金所!Q7</f>
        <v>321107.4058662</v>
      </c>
      <c r="U94" s="11">
        <f t="shared" si="20"/>
        <v>0.227271837902764</v>
      </c>
      <c r="V94" s="26">
        <f t="shared" si="21"/>
        <v>0.081142684133398</v>
      </c>
      <c r="W94" s="10">
        <f>[1]中金所!S7</f>
        <v>184052</v>
      </c>
      <c r="X94" s="26">
        <f t="shared" si="22"/>
        <v>0.00663191300956041</v>
      </c>
      <c r="Y94" s="10">
        <f>[1]中金所!T7</f>
        <v>182349</v>
      </c>
      <c r="Z94" s="46">
        <f t="shared" si="23"/>
        <v>0.00933923410602745</v>
      </c>
    </row>
    <row r="95" ht="22.5" spans="1:26">
      <c r="A95" s="57"/>
      <c r="B95" s="55" t="s">
        <v>117</v>
      </c>
      <c r="C95" s="10">
        <f>[1]中金所!C8</f>
        <v>1667279</v>
      </c>
      <c r="D95" s="10">
        <f>[1]中金所!D8</f>
        <v>1258037</v>
      </c>
      <c r="E95" s="11">
        <f t="shared" si="14"/>
        <v>0.32530203801637</v>
      </c>
      <c r="F95" s="10">
        <f>[1]中金所!F8</f>
        <v>2841228</v>
      </c>
      <c r="G95" s="11">
        <f t="shared" si="12"/>
        <v>-0.413183665654428</v>
      </c>
      <c r="H95" s="25">
        <f t="shared" si="15"/>
        <v>0.00266858780946333</v>
      </c>
      <c r="I95" s="37">
        <f>[1]中金所!H8</f>
        <v>123.2584766</v>
      </c>
      <c r="J95" s="37">
        <f>[1]中金所!I8</f>
        <v>107.4206024</v>
      </c>
      <c r="K95" s="11">
        <f t="shared" si="16"/>
        <v>0.147437957395033</v>
      </c>
      <c r="L95" s="37">
        <f>[1]中金所!K8</f>
        <v>205.7124068</v>
      </c>
      <c r="M95" s="11">
        <f t="shared" si="13"/>
        <v>-0.400821377196584</v>
      </c>
      <c r="N95" s="26">
        <f t="shared" si="17"/>
        <v>0.000257328157311032</v>
      </c>
      <c r="O95" s="10">
        <f>[1]中金所!M8</f>
        <v>24977081</v>
      </c>
      <c r="P95" s="10">
        <f>[1]中金所!N8</f>
        <v>12666914</v>
      </c>
      <c r="Q95" s="11">
        <f t="shared" si="18"/>
        <v>0.971836313090939</v>
      </c>
      <c r="R95" s="26">
        <f t="shared" si="19"/>
        <v>0.00401991651740245</v>
      </c>
      <c r="S95" s="37">
        <f>[1]中金所!P8</f>
        <v>2148.479495</v>
      </c>
      <c r="T95" s="37">
        <f>[1]中金所!Q8</f>
        <v>1055.9683634</v>
      </c>
      <c r="U95" s="11">
        <f t="shared" si="20"/>
        <v>1.03460593088446</v>
      </c>
      <c r="V95" s="26">
        <f t="shared" si="21"/>
        <v>0.000442373896403231</v>
      </c>
      <c r="W95" s="10">
        <f>[1]中金所!S8</f>
        <v>158803</v>
      </c>
      <c r="X95" s="26">
        <f t="shared" si="22"/>
        <v>0.00572212027936247</v>
      </c>
      <c r="Y95" s="10">
        <f>[1]中金所!T8</f>
        <v>157646</v>
      </c>
      <c r="Z95" s="46">
        <f t="shared" si="23"/>
        <v>0.00733922839780267</v>
      </c>
    </row>
    <row r="96" ht="22.5" spans="1:26">
      <c r="A96" s="57"/>
      <c r="B96" s="55" t="s">
        <v>118</v>
      </c>
      <c r="C96" s="10">
        <f>[1]中金所!C9</f>
        <v>989137</v>
      </c>
      <c r="D96" s="10">
        <f>[1]中金所!D9</f>
        <v>742175</v>
      </c>
      <c r="E96" s="11">
        <f t="shared" si="14"/>
        <v>0.332754404284704</v>
      </c>
      <c r="F96" s="10">
        <f>[1]中金所!F9</f>
        <v>1539100</v>
      </c>
      <c r="G96" s="11">
        <f t="shared" si="12"/>
        <v>-0.357327659021506</v>
      </c>
      <c r="H96" s="25">
        <f t="shared" si="15"/>
        <v>0.00158317770456482</v>
      </c>
      <c r="I96" s="37">
        <f>[1]中金所!H9</f>
        <v>9713.2760172</v>
      </c>
      <c r="J96" s="37">
        <f>[1]中金所!I9</f>
        <v>7419.0732618</v>
      </c>
      <c r="K96" s="11">
        <f t="shared" si="16"/>
        <v>0.309230368058582</v>
      </c>
      <c r="L96" s="37">
        <f>[1]中金所!K9</f>
        <v>14695.9321542</v>
      </c>
      <c r="M96" s="11">
        <f t="shared" si="13"/>
        <v>-0.339050023143717</v>
      </c>
      <c r="N96" s="26">
        <f t="shared" si="17"/>
        <v>0.0202785194812274</v>
      </c>
      <c r="O96" s="10">
        <f>[1]中金所!M9</f>
        <v>11900825</v>
      </c>
      <c r="P96" s="10">
        <f>[1]中金所!N9</f>
        <v>9662717</v>
      </c>
      <c r="Q96" s="11">
        <f t="shared" si="18"/>
        <v>0.231623051777259</v>
      </c>
      <c r="R96" s="26">
        <f t="shared" si="19"/>
        <v>0.00191536885307839</v>
      </c>
      <c r="S96" s="37">
        <f>[1]中金所!P9</f>
        <v>122781.0174756</v>
      </c>
      <c r="T96" s="37">
        <f>[1]中金所!Q9</f>
        <v>88453.6966122</v>
      </c>
      <c r="U96" s="11">
        <f t="shared" si="20"/>
        <v>0.388082377313165</v>
      </c>
      <c r="V96" s="26">
        <f t="shared" si="21"/>
        <v>0.0252807239870979</v>
      </c>
      <c r="W96" s="10">
        <f>[1]中金所!S9</f>
        <v>100004</v>
      </c>
      <c r="X96" s="26">
        <f t="shared" si="22"/>
        <v>0.0036034263610723</v>
      </c>
      <c r="Y96" s="10">
        <f>[1]中金所!T9</f>
        <v>98180</v>
      </c>
      <c r="Z96" s="46">
        <f t="shared" si="23"/>
        <v>0.0185781218170707</v>
      </c>
    </row>
    <row r="97" ht="22.5" spans="1:26">
      <c r="A97" s="57"/>
      <c r="B97" s="55" t="s">
        <v>119</v>
      </c>
      <c r="C97" s="10">
        <f>[1]中金所!C10</f>
        <v>1446008</v>
      </c>
      <c r="D97" s="10">
        <f>[1]中金所!D10</f>
        <v>1919068</v>
      </c>
      <c r="E97" s="11">
        <f t="shared" si="14"/>
        <v>-0.246505074338168</v>
      </c>
      <c r="F97" s="10">
        <f>[1]中金所!F10</f>
        <v>2310675</v>
      </c>
      <c r="G97" s="11">
        <f t="shared" si="12"/>
        <v>-0.374205372888874</v>
      </c>
      <c r="H97" s="25">
        <f t="shared" si="15"/>
        <v>0.00231442927139756</v>
      </c>
      <c r="I97" s="37">
        <f>[1]中金所!H10</f>
        <v>20142.3053344</v>
      </c>
      <c r="J97" s="37">
        <f>[1]中金所!I10</f>
        <v>24024.6783144</v>
      </c>
      <c r="K97" s="11">
        <f t="shared" si="16"/>
        <v>-0.161599374159902</v>
      </c>
      <c r="L97" s="37">
        <f>[1]中金所!K10</f>
        <v>33670.0952356</v>
      </c>
      <c r="M97" s="11">
        <f t="shared" si="13"/>
        <v>-0.401774625421814</v>
      </c>
      <c r="N97" s="26">
        <f t="shared" si="17"/>
        <v>0.0420513254639504</v>
      </c>
      <c r="O97" s="10">
        <f>[1]中金所!M10</f>
        <v>19293554</v>
      </c>
      <c r="P97" s="10">
        <f>[1]中金所!N10</f>
        <v>27726294</v>
      </c>
      <c r="Q97" s="11">
        <f t="shared" si="18"/>
        <v>-0.304142342283466</v>
      </c>
      <c r="R97" s="26">
        <f t="shared" si="19"/>
        <v>0.00310518576626292</v>
      </c>
      <c r="S97" s="37">
        <f>[1]中金所!P10</f>
        <v>255758.4503988</v>
      </c>
      <c r="T97" s="37">
        <f>[1]中金所!Q10</f>
        <v>322333.7946044</v>
      </c>
      <c r="U97" s="11">
        <f t="shared" si="20"/>
        <v>-0.206541620270713</v>
      </c>
      <c r="V97" s="26">
        <f t="shared" si="21"/>
        <v>0.0526608992565553</v>
      </c>
      <c r="W97" s="10">
        <f>[1]中金所!S10</f>
        <v>267423</v>
      </c>
      <c r="X97" s="26">
        <f t="shared" si="22"/>
        <v>0.00963600543735288</v>
      </c>
      <c r="Y97" s="10">
        <f>[1]中金所!T10</f>
        <v>278486</v>
      </c>
      <c r="Z97" s="46">
        <f t="shared" si="23"/>
        <v>-0.039725515824853</v>
      </c>
    </row>
    <row r="98" spans="1:26">
      <c r="A98" s="58"/>
      <c r="B98" s="52" t="s">
        <v>47</v>
      </c>
      <c r="C98" s="21">
        <f>SUM(C91:C97)</f>
        <v>7276526</v>
      </c>
      <c r="D98" s="21">
        <f>[1]中金所!D11</f>
        <v>7140527</v>
      </c>
      <c r="E98" s="22">
        <f t="shared" si="14"/>
        <v>0.0190460732100026</v>
      </c>
      <c r="F98" s="21">
        <f>[1]中金所!F11</f>
        <v>10979008</v>
      </c>
      <c r="G98" s="22">
        <f t="shared" si="12"/>
        <v>-0.337232835607734</v>
      </c>
      <c r="H98" s="53">
        <f t="shared" si="15"/>
        <v>0.0116465502047606</v>
      </c>
      <c r="I98" s="39">
        <f>SUM(I91:I97)</f>
        <v>70926.1188284</v>
      </c>
      <c r="J98" s="39">
        <f>[1]中金所!I11</f>
        <v>72255.4765442</v>
      </c>
      <c r="K98" s="22">
        <f t="shared" si="16"/>
        <v>-0.0183980201831043</v>
      </c>
      <c r="L98" s="39">
        <f>[1]中金所!K11</f>
        <v>104357.4334036</v>
      </c>
      <c r="M98" s="53">
        <f t="shared" si="13"/>
        <v>-0.320353936321001</v>
      </c>
      <c r="N98" s="67">
        <f t="shared" si="17"/>
        <v>0.148073284424606</v>
      </c>
      <c r="O98" s="21">
        <f>[1]中金所!M11</f>
        <v>101639050</v>
      </c>
      <c r="P98" s="21">
        <f>[1]中金所!N11</f>
        <v>94984920</v>
      </c>
      <c r="Q98" s="22">
        <f t="shared" si="18"/>
        <v>0.0700545939292258</v>
      </c>
      <c r="R98" s="67">
        <f t="shared" si="19"/>
        <v>0.0163582163947858</v>
      </c>
      <c r="S98" s="39">
        <f>[1]中金所!P11</f>
        <v>989629.704385</v>
      </c>
      <c r="T98" s="39">
        <f>[1]中金所!Q11</f>
        <v>951991.7675232</v>
      </c>
      <c r="U98" s="22">
        <f t="shared" si="20"/>
        <v>0.0395359898539068</v>
      </c>
      <c r="V98" s="67">
        <f t="shared" si="21"/>
        <v>0.203765662806649</v>
      </c>
      <c r="W98" s="21">
        <f>SUM(W91:W97)</f>
        <v>983446</v>
      </c>
      <c r="X98" s="67">
        <f t="shared" si="22"/>
        <v>0.0354363349575128</v>
      </c>
      <c r="Y98" s="21">
        <f>[1]中金所!T11</f>
        <v>962207</v>
      </c>
      <c r="Z98" s="48">
        <f t="shared" si="23"/>
        <v>0.0220732129365095</v>
      </c>
    </row>
    <row r="99" ht="14.25" spans="1:26">
      <c r="A99" s="59" t="s">
        <v>120</v>
      </c>
      <c r="B99" s="60"/>
      <c r="C99" s="61">
        <f t="shared" ref="C99:F99" si="24">C24+C30+C60+C90+C98</f>
        <v>624779516</v>
      </c>
      <c r="D99" s="61">
        <f t="shared" si="24"/>
        <v>474125523</v>
      </c>
      <c r="E99" s="62">
        <f t="shared" si="14"/>
        <v>0.317751282501617</v>
      </c>
      <c r="F99" s="63">
        <f t="shared" si="24"/>
        <v>615679950</v>
      </c>
      <c r="G99" s="64">
        <f>(C99-F99)/F99</f>
        <v>0.0147797016940376</v>
      </c>
      <c r="H99" s="64">
        <f>H24+H30+H60+H90+H98</f>
        <v>1</v>
      </c>
      <c r="I99" s="68">
        <f t="shared" ref="I99:L99" si="25">I24+I30+I90+I60+I98</f>
        <v>478993.35186634</v>
      </c>
      <c r="J99" s="68">
        <f t="shared" si="25"/>
        <v>331585.70059518</v>
      </c>
      <c r="K99" s="62">
        <f t="shared" si="16"/>
        <v>0.444553703632486</v>
      </c>
      <c r="L99" s="68">
        <f t="shared" si="25"/>
        <v>494494.64733673</v>
      </c>
      <c r="M99" s="64">
        <f>(I99-L99)/L99</f>
        <v>-0.0313477517984826</v>
      </c>
      <c r="N99" s="69">
        <f>N24+N30+N60+N90+N98</f>
        <v>1</v>
      </c>
      <c r="O99" s="61">
        <f t="shared" ref="O99:T99" si="26">O24+O30+O90+O60+O98</f>
        <v>6213333260</v>
      </c>
      <c r="P99" s="61">
        <f t="shared" si="26"/>
        <v>4739449557</v>
      </c>
      <c r="Q99" s="62">
        <f t="shared" si="18"/>
        <v>0.310982042381509</v>
      </c>
      <c r="R99" s="69">
        <f>R24+R30+R60+R90+R98</f>
        <v>1</v>
      </c>
      <c r="S99" s="68">
        <f>S90+S30+S60+S24+S98</f>
        <v>4856704.95584944</v>
      </c>
      <c r="T99" s="68">
        <f t="shared" si="26"/>
        <v>3359621.44644501</v>
      </c>
      <c r="U99" s="64">
        <f t="shared" si="20"/>
        <v>0.445610772900792</v>
      </c>
      <c r="V99" s="69">
        <f>V24++V30+V60+V90+V98</f>
        <v>1</v>
      </c>
      <c r="W99" s="61">
        <f t="shared" ref="W99:Y99" si="27">W24+W30+W60+W90+W98</f>
        <v>27752475</v>
      </c>
      <c r="X99" s="69">
        <f t="shared" si="27"/>
        <v>1</v>
      </c>
      <c r="Y99" s="61">
        <f t="shared" si="27"/>
        <v>25668582</v>
      </c>
      <c r="Z99" s="71">
        <f t="shared" si="23"/>
        <v>0.0811845780962891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tabSelected="1" topLeftCell="I65" workbookViewId="0">
      <selection activeCell="Z63" sqref="Z63"/>
    </sheetView>
  </sheetViews>
  <sheetFormatPr defaultColWidth="9" defaultRowHeight="13.5"/>
  <cols>
    <col min="3" max="3" width="12" customWidth="1"/>
    <col min="4" max="4" width="11.375" customWidth="1"/>
    <col min="6" max="6" width="11.875" customWidth="1"/>
    <col min="8" max="8" width="10.625" customWidth="1"/>
    <col min="9" max="9" width="10.75" customWidth="1"/>
    <col min="10" max="10" width="10.25" customWidth="1"/>
    <col min="12" max="12" width="10.125" customWidth="1"/>
    <col min="15" max="15" width="14.375" customWidth="1"/>
    <col min="16" max="16" width="12.875" customWidth="1"/>
    <col min="19" max="19" width="11.625" customWidth="1"/>
    <col min="20" max="20" width="12.375" customWidth="1"/>
    <col min="23" max="23" width="10.125" customWidth="1"/>
    <col min="25" max="25" width="10.625" customWidth="1"/>
  </cols>
  <sheetData>
    <row r="1" ht="14.25" spans="1:26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 t="s">
        <v>0</v>
      </c>
      <c r="N1" s="36" t="s">
        <v>135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f>[2]上期所!B29</f>
        <v>5190989</v>
      </c>
      <c r="D3" s="10">
        <f>[2]上期所!C29</f>
        <v>5410046</v>
      </c>
      <c r="E3" s="11">
        <f t="shared" ref="E3:E66" si="0">(C3-D3)/D3</f>
        <v>-0.0404907832576655</v>
      </c>
      <c r="F3" s="10">
        <f>[2]上期所!E29</f>
        <v>5057357</v>
      </c>
      <c r="G3" s="11">
        <f t="shared" ref="G3:G60" si="1">(C3-F3)/F3</f>
        <v>0.0264232878952386</v>
      </c>
      <c r="H3" s="11">
        <f t="shared" ref="H3:H66" si="2">C3/$C$99</f>
        <v>0.00735546810022583</v>
      </c>
      <c r="I3" s="37">
        <f>[2]上期所!B5</f>
        <v>18235.7832295</v>
      </c>
      <c r="J3" s="37">
        <f>[2]上期所!C5</f>
        <v>14438.189721</v>
      </c>
      <c r="K3" s="11">
        <f t="shared" ref="K3:K66" si="3">(I3-J3)/J3</f>
        <v>0.263024214384473</v>
      </c>
      <c r="L3" s="37">
        <f>[2]上期所!E5</f>
        <v>18265.869043</v>
      </c>
      <c r="M3" s="11">
        <f t="shared" ref="M3:M60" si="4">(I3-L3)/L3</f>
        <v>-0.00164710550749994</v>
      </c>
      <c r="N3" s="11">
        <f t="shared" ref="N3:N66" si="5">I3/$I$99</f>
        <v>0.0359054092113841</v>
      </c>
      <c r="O3" s="10">
        <f>[2]上期所!G29</f>
        <v>60113155</v>
      </c>
      <c r="P3" s="10">
        <f>[2]上期所!H29</f>
        <v>50069837</v>
      </c>
      <c r="Q3" s="11">
        <f t="shared" ref="Q3:Q66" si="6">(O3-P3)/P3</f>
        <v>0.200586193240453</v>
      </c>
      <c r="R3" s="11">
        <f t="shared" ref="R3:R66" si="7">O3/$O$99</f>
        <v>0.00868804571037582</v>
      </c>
      <c r="S3" s="37">
        <f>[2]上期所!G5</f>
        <v>205876.3090085</v>
      </c>
      <c r="T3" s="37">
        <f>[2]上期所!H5</f>
        <v>120800.2779245</v>
      </c>
      <c r="U3" s="11">
        <f t="shared" ref="U3:U66" si="8">(S3-T3)/T3</f>
        <v>0.704270160182681</v>
      </c>
      <c r="V3" s="11">
        <f t="shared" ref="V3:V66" si="9">S3/$S$99</f>
        <v>0.0383769026696205</v>
      </c>
      <c r="W3" s="41">
        <f>[2]上期所!B53</f>
        <v>385880</v>
      </c>
      <c r="X3" s="11">
        <f t="shared" ref="X3:X66" si="10">W3/$W$99</f>
        <v>0.0127377446329113</v>
      </c>
      <c r="Y3" s="41">
        <f>[2]上期所!E53</f>
        <v>344189</v>
      </c>
      <c r="Z3" s="46">
        <f t="shared" ref="Z3:Z66" si="11">(W3-Y3)/Y3</f>
        <v>0.121128217345703</v>
      </c>
    </row>
    <row r="4" spans="1:26">
      <c r="A4" s="8"/>
      <c r="B4" s="9" t="s">
        <v>26</v>
      </c>
      <c r="C4" s="10">
        <f>[2]上期所!B30</f>
        <v>848932</v>
      </c>
      <c r="D4" s="10">
        <f>[2]上期所!C30</f>
        <v>514077</v>
      </c>
      <c r="E4" s="11">
        <f t="shared" si="0"/>
        <v>0.651371292627369</v>
      </c>
      <c r="F4" s="10">
        <f>[2]上期所!E30</f>
        <v>728273</v>
      </c>
      <c r="G4" s="11">
        <f t="shared" si="1"/>
        <v>0.165678255269658</v>
      </c>
      <c r="H4" s="11">
        <f t="shared" si="2"/>
        <v>0.00120290993590256</v>
      </c>
      <c r="I4" s="37">
        <f>[2]上期所!B6</f>
        <v>24.7040712</v>
      </c>
      <c r="J4" s="37">
        <f>[2]上期所!C6</f>
        <v>12.477844</v>
      </c>
      <c r="K4" s="11">
        <f t="shared" si="3"/>
        <v>0.979834913787991</v>
      </c>
      <c r="L4" s="37">
        <f>[2]上期所!E6</f>
        <v>29.0650257</v>
      </c>
      <c r="M4" s="11">
        <f t="shared" si="4"/>
        <v>-0.150041308926143</v>
      </c>
      <c r="N4" s="11">
        <f t="shared" si="5"/>
        <v>4.86411674486377e-5</v>
      </c>
      <c r="O4" s="10">
        <f>[2]上期所!G30</f>
        <v>8104477</v>
      </c>
      <c r="P4" s="10">
        <f>[2]上期所!H30</f>
        <v>4116033</v>
      </c>
      <c r="Q4" s="11">
        <f t="shared" si="6"/>
        <v>0.969001949206918</v>
      </c>
      <c r="R4" s="11">
        <f t="shared" si="7"/>
        <v>0.00117132542177647</v>
      </c>
      <c r="S4" s="37">
        <f>[2]上期所!G6</f>
        <v>279.3022105</v>
      </c>
      <c r="T4" s="37">
        <f>[2]上期所!H6</f>
        <v>107.36855025</v>
      </c>
      <c r="U4" s="11">
        <f t="shared" si="8"/>
        <v>1.6013409871854</v>
      </c>
      <c r="V4" s="11">
        <f t="shared" si="9"/>
        <v>5.20640466083245e-5</v>
      </c>
      <c r="W4" s="41">
        <f>[2]上期所!B54</f>
        <v>35171</v>
      </c>
      <c r="X4" s="11">
        <f t="shared" si="10"/>
        <v>0.00116098065845372</v>
      </c>
      <c r="Y4" s="41">
        <f>[2]上期所!E54</f>
        <v>34410</v>
      </c>
      <c r="Z4" s="46">
        <f t="shared" si="11"/>
        <v>0.0221156640511479</v>
      </c>
    </row>
    <row r="5" spans="1:26">
      <c r="A5" s="8"/>
      <c r="B5" s="9" t="s">
        <v>27</v>
      </c>
      <c r="C5" s="10">
        <f>[2]上期所!B31</f>
        <v>15323815</v>
      </c>
      <c r="D5" s="10">
        <f>[2]上期所!C31</f>
        <v>5179343</v>
      </c>
      <c r="E5" s="11">
        <f t="shared" si="0"/>
        <v>1.95864070018147</v>
      </c>
      <c r="F5" s="10">
        <f>[2]上期所!E31</f>
        <v>17149111</v>
      </c>
      <c r="G5" s="11">
        <f t="shared" si="1"/>
        <v>-0.106436770978974</v>
      </c>
      <c r="H5" s="11">
        <f t="shared" si="2"/>
        <v>0.0217133637552039</v>
      </c>
      <c r="I5" s="37">
        <f>[2]上期所!B7</f>
        <v>14746.18637325</v>
      </c>
      <c r="J5" s="37">
        <f>[2]上期所!C7</f>
        <v>3986.0592845</v>
      </c>
      <c r="K5" s="11">
        <f t="shared" si="3"/>
        <v>2.69943980276242</v>
      </c>
      <c r="L5" s="37">
        <f>[2]上期所!E7</f>
        <v>19179.504268</v>
      </c>
      <c r="M5" s="11">
        <f t="shared" si="4"/>
        <v>-0.23114872171888</v>
      </c>
      <c r="N5" s="11">
        <f t="shared" si="5"/>
        <v>0.0290345552683669</v>
      </c>
      <c r="O5" s="10">
        <f>[2]上期所!G31</f>
        <v>119994521</v>
      </c>
      <c r="P5" s="10">
        <f>[2]上期所!H31</f>
        <v>45046337</v>
      </c>
      <c r="Q5" s="11">
        <f t="shared" si="6"/>
        <v>1.66380196463033</v>
      </c>
      <c r="R5" s="11">
        <f t="shared" si="7"/>
        <v>0.0173425913752597</v>
      </c>
      <c r="S5" s="37">
        <f>[2]上期所!G7</f>
        <v>116726.80256125</v>
      </c>
      <c r="T5" s="37">
        <f>[2]上期所!H7</f>
        <v>30912.640113</v>
      </c>
      <c r="U5" s="11">
        <f t="shared" si="8"/>
        <v>2.7760217870282</v>
      </c>
      <c r="V5" s="11">
        <f t="shared" si="9"/>
        <v>0.0217587597252103</v>
      </c>
      <c r="W5" s="41">
        <f>[2]上期所!B55</f>
        <v>498161</v>
      </c>
      <c r="X5" s="11">
        <f t="shared" si="10"/>
        <v>0.0164440955843156</v>
      </c>
      <c r="Y5" s="41">
        <f>[2]上期所!E55</f>
        <v>537937</v>
      </c>
      <c r="Z5" s="46">
        <f t="shared" si="11"/>
        <v>-0.0739417441075814</v>
      </c>
    </row>
    <row r="6" spans="1:26">
      <c r="A6" s="8"/>
      <c r="B6" s="9" t="s">
        <v>28</v>
      </c>
      <c r="C6" s="10">
        <f>[2]上期所!B32</f>
        <v>677416</v>
      </c>
      <c r="D6" s="10">
        <f>[2]上期所!C32</f>
        <v>259143</v>
      </c>
      <c r="E6" s="11">
        <f t="shared" si="0"/>
        <v>1.61406250602949</v>
      </c>
      <c r="F6" s="10">
        <f>[2]上期所!E32</f>
        <v>862398</v>
      </c>
      <c r="G6" s="11">
        <f t="shared" si="1"/>
        <v>-0.214497250689357</v>
      </c>
      <c r="H6" s="11">
        <f t="shared" si="2"/>
        <v>0.000959877159936687</v>
      </c>
      <c r="I6" s="37">
        <f>[2]上期所!B8</f>
        <v>10.10049685</v>
      </c>
      <c r="J6" s="37">
        <f>[2]上期所!C8</f>
        <v>1.90523805</v>
      </c>
      <c r="K6" s="11">
        <f t="shared" si="3"/>
        <v>4.30143561325578</v>
      </c>
      <c r="L6" s="37">
        <f>[2]上期所!E8</f>
        <v>17.1717228</v>
      </c>
      <c r="M6" s="11">
        <f t="shared" si="4"/>
        <v>-0.411794787998791</v>
      </c>
      <c r="N6" s="11">
        <f t="shared" si="5"/>
        <v>1.98874086225629e-5</v>
      </c>
      <c r="O6" s="10">
        <f>[2]上期所!G32</f>
        <v>6868031</v>
      </c>
      <c r="P6" s="10">
        <f>[2]上期所!H32</f>
        <v>507889</v>
      </c>
      <c r="Q6" s="11">
        <f t="shared" si="6"/>
        <v>12.5227008263617</v>
      </c>
      <c r="R6" s="11">
        <f t="shared" si="7"/>
        <v>0.000992624114776177</v>
      </c>
      <c r="S6" s="37">
        <f>[2]上期所!G8</f>
        <v>87.92416995</v>
      </c>
      <c r="T6" s="37">
        <f>[2]上期所!H8</f>
        <v>3.46894775</v>
      </c>
      <c r="U6" s="11">
        <f t="shared" si="8"/>
        <v>24.3460635000916</v>
      </c>
      <c r="V6" s="11">
        <f t="shared" si="9"/>
        <v>1.63897309444139e-5</v>
      </c>
      <c r="W6" s="41">
        <f>[2]上期所!B56</f>
        <v>37075</v>
      </c>
      <c r="X6" s="11">
        <f t="shared" si="10"/>
        <v>0.00122383093776611</v>
      </c>
      <c r="Y6" s="41">
        <f>[2]上期所!E56</f>
        <v>54022</v>
      </c>
      <c r="Z6" s="46">
        <f t="shared" si="11"/>
        <v>-0.313705527377735</v>
      </c>
    </row>
    <row r="7" spans="1:26">
      <c r="A7" s="8"/>
      <c r="B7" s="9" t="s">
        <v>30</v>
      </c>
      <c r="C7" s="10">
        <f>[2]上期所!B33</f>
        <v>6238018</v>
      </c>
      <c r="D7" s="10">
        <f>[2]上期所!C33</f>
        <v>5805378</v>
      </c>
      <c r="E7" s="11">
        <f t="shared" si="0"/>
        <v>0.0745240017101384</v>
      </c>
      <c r="F7" s="10">
        <f>[2]上期所!E33</f>
        <v>8308893</v>
      </c>
      <c r="G7" s="11">
        <f t="shared" si="1"/>
        <v>-0.249235969219967</v>
      </c>
      <c r="H7" s="11">
        <f t="shared" si="2"/>
        <v>0.00883907525283419</v>
      </c>
      <c r="I7" s="37">
        <f>[2]上期所!B9</f>
        <v>7264.9224405</v>
      </c>
      <c r="J7" s="37">
        <f>[2]上期所!C9</f>
        <v>5941.72567775</v>
      </c>
      <c r="K7" s="11">
        <f t="shared" si="3"/>
        <v>0.222695700628688</v>
      </c>
      <c r="L7" s="37">
        <f>[2]上期所!E9</f>
        <v>10397.53427625</v>
      </c>
      <c r="M7" s="11">
        <f t="shared" si="4"/>
        <v>-0.301284107608618</v>
      </c>
      <c r="N7" s="11">
        <f t="shared" si="5"/>
        <v>0.0143042944650243</v>
      </c>
      <c r="O7" s="10">
        <f>[2]上期所!G33</f>
        <v>63493642</v>
      </c>
      <c r="P7" s="10">
        <f>[2]上期所!H33</f>
        <v>54119381</v>
      </c>
      <c r="Q7" s="11">
        <f t="shared" si="6"/>
        <v>0.173214490387464</v>
      </c>
      <c r="R7" s="11">
        <f t="shared" si="7"/>
        <v>0.00917662139034688</v>
      </c>
      <c r="S7" s="37">
        <f>[2]上期所!G9</f>
        <v>71335.1759445</v>
      </c>
      <c r="T7" s="37">
        <f>[2]上期所!H9</f>
        <v>48878.64823025</v>
      </c>
      <c r="U7" s="11">
        <f t="shared" si="8"/>
        <v>0.459434303675201</v>
      </c>
      <c r="V7" s="11">
        <f t="shared" si="9"/>
        <v>0.013297416868054</v>
      </c>
      <c r="W7" s="41">
        <f>[2]上期所!B57</f>
        <v>164890</v>
      </c>
      <c r="X7" s="11">
        <f t="shared" si="10"/>
        <v>0.00544295302301426</v>
      </c>
      <c r="Y7" s="41">
        <f>[2]上期所!E57</f>
        <v>148338</v>
      </c>
      <c r="Z7" s="46">
        <f t="shared" si="11"/>
        <v>0.111583006377327</v>
      </c>
    </row>
    <row r="8" spans="1:26">
      <c r="A8" s="8"/>
      <c r="B8" s="9" t="s">
        <v>31</v>
      </c>
      <c r="C8" s="10">
        <f>[2]上期所!B34</f>
        <v>403263</v>
      </c>
      <c r="D8" s="10">
        <f>[2]上期所!C34</f>
        <v>352022</v>
      </c>
      <c r="E8" s="11">
        <f t="shared" si="0"/>
        <v>0.145561925106954</v>
      </c>
      <c r="F8" s="10">
        <f>[2]上期所!E34</f>
        <v>484280</v>
      </c>
      <c r="G8" s="11">
        <f t="shared" si="1"/>
        <v>-0.167293714380111</v>
      </c>
      <c r="H8" s="11">
        <f t="shared" si="2"/>
        <v>0.000571410984015063</v>
      </c>
      <c r="I8" s="37">
        <f>[2]上期所!B10</f>
        <v>5.6222053</v>
      </c>
      <c r="J8" s="37">
        <f>[2]上期所!C10</f>
        <v>3.9021232</v>
      </c>
      <c r="K8" s="11">
        <f t="shared" si="3"/>
        <v>0.440806712612252</v>
      </c>
      <c r="L8" s="37">
        <f>[2]上期所!E10</f>
        <v>10.61126725</v>
      </c>
      <c r="M8" s="11">
        <f t="shared" si="4"/>
        <v>-0.470166459147469</v>
      </c>
      <c r="N8" s="11">
        <f t="shared" si="5"/>
        <v>1.10698608020494e-5</v>
      </c>
      <c r="O8" s="10">
        <f>[2]上期所!G34</f>
        <v>3928206</v>
      </c>
      <c r="P8" s="10">
        <f>[2]上期所!H34</f>
        <v>802278</v>
      </c>
      <c r="Q8" s="11">
        <f t="shared" si="6"/>
        <v>3.89631524234742</v>
      </c>
      <c r="R8" s="11">
        <f t="shared" si="7"/>
        <v>0.000567736517701866</v>
      </c>
      <c r="S8" s="37">
        <f>[2]上期所!G10</f>
        <v>52.0587687</v>
      </c>
      <c r="T8" s="37">
        <f>[2]上期所!H10</f>
        <v>8.90903945</v>
      </c>
      <c r="U8" s="11">
        <f t="shared" si="8"/>
        <v>4.84336493200734</v>
      </c>
      <c r="V8" s="11">
        <f t="shared" si="9"/>
        <v>9.70414861778828e-6</v>
      </c>
      <c r="W8" s="41">
        <f>[2]上期所!B58</f>
        <v>17877</v>
      </c>
      <c r="X8" s="11">
        <f t="shared" si="10"/>
        <v>0.000590112627766547</v>
      </c>
      <c r="Y8" s="41">
        <f>[2]上期所!E58</f>
        <v>22609</v>
      </c>
      <c r="Z8" s="46">
        <f t="shared" si="11"/>
        <v>-0.209297182537927</v>
      </c>
    </row>
    <row r="9" spans="1:26">
      <c r="A9" s="8"/>
      <c r="B9" s="9" t="s">
        <v>32</v>
      </c>
      <c r="C9" s="10">
        <f>[2]上期所!B35</f>
        <v>2131229</v>
      </c>
      <c r="D9" s="10">
        <f>[2]上期所!C35</f>
        <v>1495836</v>
      </c>
      <c r="E9" s="11">
        <f t="shared" si="0"/>
        <v>0.424774507365781</v>
      </c>
      <c r="F9" s="10">
        <f>[2]上期所!E35</f>
        <v>2462564</v>
      </c>
      <c r="G9" s="11">
        <f t="shared" si="1"/>
        <v>-0.134548787361466</v>
      </c>
      <c r="H9" s="11">
        <f t="shared" si="2"/>
        <v>0.00301988444278657</v>
      </c>
      <c r="I9" s="37">
        <f>[2]上期所!B11</f>
        <v>1639.146076</v>
      </c>
      <c r="J9" s="37">
        <f>[2]上期所!C11</f>
        <v>1115.13265775</v>
      </c>
      <c r="K9" s="11">
        <f t="shared" si="3"/>
        <v>0.469911283297272</v>
      </c>
      <c r="L9" s="37">
        <f>[2]上期所!E11</f>
        <v>1922.713481</v>
      </c>
      <c r="M9" s="11">
        <f t="shared" si="4"/>
        <v>-0.147482923379992</v>
      </c>
      <c r="N9" s="11">
        <f t="shared" si="5"/>
        <v>0.00322740240302956</v>
      </c>
      <c r="O9" s="10">
        <f>[2]上期所!G35</f>
        <v>23324342</v>
      </c>
      <c r="P9" s="10">
        <f>[2]上期所!H35</f>
        <v>9256984</v>
      </c>
      <c r="Q9" s="11">
        <f t="shared" si="6"/>
        <v>1.51964808408441</v>
      </c>
      <c r="R9" s="11">
        <f t="shared" si="7"/>
        <v>0.00337102501874071</v>
      </c>
      <c r="S9" s="37">
        <f>[2]上期所!G11</f>
        <v>17899.935736</v>
      </c>
      <c r="T9" s="37">
        <f>[2]上期所!H11</f>
        <v>6818.6696815</v>
      </c>
      <c r="U9" s="11">
        <f t="shared" si="8"/>
        <v>1.62513607083285</v>
      </c>
      <c r="V9" s="11">
        <f t="shared" si="9"/>
        <v>0.00333668353994326</v>
      </c>
      <c r="W9" s="41">
        <f>[2]上期所!B59</f>
        <v>85745</v>
      </c>
      <c r="X9" s="11">
        <f t="shared" si="10"/>
        <v>0.00283040819308847</v>
      </c>
      <c r="Y9" s="41">
        <f>[2]上期所!E59</f>
        <v>94953</v>
      </c>
      <c r="Z9" s="46">
        <f t="shared" si="11"/>
        <v>-0.0969742925447327</v>
      </c>
    </row>
    <row r="10" spans="1:26">
      <c r="A10" s="8"/>
      <c r="B10" s="9" t="s">
        <v>33</v>
      </c>
      <c r="C10" s="10">
        <f>[2]上期所!B36</f>
        <v>2131761</v>
      </c>
      <c r="D10" s="10">
        <f>[2]上期所!C36</f>
        <v>1092600</v>
      </c>
      <c r="E10" s="11">
        <f t="shared" si="0"/>
        <v>0.95109006040637</v>
      </c>
      <c r="F10" s="10">
        <f>[2]上期所!E36</f>
        <v>1977679</v>
      </c>
      <c r="G10" s="11">
        <f t="shared" si="1"/>
        <v>0.0779105203625057</v>
      </c>
      <c r="H10" s="11">
        <f t="shared" si="2"/>
        <v>0.00302063827004941</v>
      </c>
      <c r="I10" s="37">
        <f>[2]上期所!B12</f>
        <v>5906.4246861</v>
      </c>
      <c r="J10" s="37">
        <f>[2]上期所!C12</f>
        <v>1606.4207193</v>
      </c>
      <c r="K10" s="11">
        <f t="shared" si="3"/>
        <v>2.67676077327596</v>
      </c>
      <c r="L10" s="37">
        <f>[2]上期所!E12</f>
        <v>5503.9814242</v>
      </c>
      <c r="M10" s="11">
        <f t="shared" si="4"/>
        <v>0.0731185719723781</v>
      </c>
      <c r="N10" s="11">
        <f t="shared" si="5"/>
        <v>0.0116294755570231</v>
      </c>
      <c r="O10" s="10">
        <f>[2]上期所!G36</f>
        <v>25218413</v>
      </c>
      <c r="P10" s="10">
        <f>[2]上期所!H36</f>
        <v>11872988</v>
      </c>
      <c r="Q10" s="11">
        <f t="shared" si="6"/>
        <v>1.12401570691388</v>
      </c>
      <c r="R10" s="11">
        <f t="shared" si="7"/>
        <v>0.00364477167912973</v>
      </c>
      <c r="S10" s="37">
        <f>[2]上期所!G12</f>
        <v>54085.8880227</v>
      </c>
      <c r="T10" s="37">
        <f>[2]上期所!H12</f>
        <v>16309.8876089</v>
      </c>
      <c r="U10" s="11">
        <f t="shared" si="8"/>
        <v>2.31614106238147</v>
      </c>
      <c r="V10" s="11">
        <f t="shared" si="9"/>
        <v>0.0100820190066719</v>
      </c>
      <c r="W10" s="41">
        <f>[2]上期所!B60</f>
        <v>75792</v>
      </c>
      <c r="X10" s="11">
        <f t="shared" si="10"/>
        <v>0.00250186363951905</v>
      </c>
      <c r="Y10" s="41">
        <f>[2]上期所!E60</f>
        <v>63261</v>
      </c>
      <c r="Z10" s="46">
        <f t="shared" si="11"/>
        <v>0.198084127661592</v>
      </c>
    </row>
    <row r="11" spans="1:26">
      <c r="A11" s="8"/>
      <c r="B11" s="9" t="s">
        <v>34</v>
      </c>
      <c r="C11" s="10">
        <f>[2]上期所!B37</f>
        <v>9974163</v>
      </c>
      <c r="D11" s="10">
        <f>[2]上期所!C37</f>
        <v>16230408</v>
      </c>
      <c r="E11" s="11">
        <f t="shared" si="0"/>
        <v>-0.385464431947737</v>
      </c>
      <c r="F11" s="10">
        <f>[2]上期所!E37</f>
        <v>12486965</v>
      </c>
      <c r="G11" s="11">
        <f t="shared" si="1"/>
        <v>-0.201234006822314</v>
      </c>
      <c r="H11" s="11">
        <f t="shared" si="2"/>
        <v>0.0141330751756463</v>
      </c>
      <c r="I11" s="37">
        <f>[2]上期所!B13</f>
        <v>14573.9881911</v>
      </c>
      <c r="J11" s="37">
        <f>[2]上期所!C13</f>
        <v>19231.3109945</v>
      </c>
      <c r="K11" s="11">
        <f t="shared" si="3"/>
        <v>-0.242173963321167</v>
      </c>
      <c r="L11" s="37">
        <f>[2]上期所!E13</f>
        <v>18529.4524804</v>
      </c>
      <c r="M11" s="11">
        <f t="shared" si="4"/>
        <v>-0.213469032260073</v>
      </c>
      <c r="N11" s="11">
        <f t="shared" si="5"/>
        <v>0.0286955050549629</v>
      </c>
      <c r="O11" s="10">
        <f>[2]上期所!G37</f>
        <v>164156418</v>
      </c>
      <c r="P11" s="10">
        <f>[2]上期所!H37</f>
        <v>157017401</v>
      </c>
      <c r="Q11" s="11">
        <f t="shared" si="6"/>
        <v>0.0454664066182066</v>
      </c>
      <c r="R11" s="11">
        <f t="shared" si="7"/>
        <v>0.023725230579489</v>
      </c>
      <c r="S11" s="37">
        <f>[2]上期所!G13</f>
        <v>222594.8474655</v>
      </c>
      <c r="T11" s="37">
        <f>[2]上期所!H13</f>
        <v>171206.3164442</v>
      </c>
      <c r="U11" s="11">
        <f t="shared" si="8"/>
        <v>0.300155578886301</v>
      </c>
      <c r="V11" s="11">
        <f t="shared" si="9"/>
        <v>0.041493364812509</v>
      </c>
      <c r="W11" s="41">
        <f>[2]上期所!B61</f>
        <v>281914</v>
      </c>
      <c r="X11" s="11">
        <f t="shared" si="10"/>
        <v>0.00930586850949143</v>
      </c>
      <c r="Y11" s="41">
        <f>[2]上期所!E61</f>
        <v>191003</v>
      </c>
      <c r="Z11" s="46">
        <f t="shared" si="11"/>
        <v>0.475966346078334</v>
      </c>
    </row>
    <row r="12" spans="1:26">
      <c r="A12" s="8"/>
      <c r="B12" s="9" t="s">
        <v>35</v>
      </c>
      <c r="C12" s="10">
        <f>[2]上期所!B38</f>
        <v>4610349</v>
      </c>
      <c r="D12" s="10">
        <f>[2]上期所!C38</f>
        <v>4686867</v>
      </c>
      <c r="E12" s="11">
        <f t="shared" si="0"/>
        <v>-0.0163260446690721</v>
      </c>
      <c r="F12" s="10">
        <f>[2]上期所!E38</f>
        <v>2822676</v>
      </c>
      <c r="G12" s="11">
        <f t="shared" si="1"/>
        <v>0.633325610165673</v>
      </c>
      <c r="H12" s="11">
        <f t="shared" si="2"/>
        <v>0.00653271948763676</v>
      </c>
      <c r="I12" s="37">
        <f>[2]上期所!B14</f>
        <v>17359.8769326</v>
      </c>
      <c r="J12" s="37">
        <f>[2]上期所!C14</f>
        <v>18521.2438196</v>
      </c>
      <c r="K12" s="11">
        <f t="shared" si="3"/>
        <v>-0.0627045838990031</v>
      </c>
      <c r="L12" s="37">
        <f>[2]上期所!E14</f>
        <v>10451.5266368</v>
      </c>
      <c r="M12" s="11">
        <f t="shared" si="4"/>
        <v>0.660989588973116</v>
      </c>
      <c r="N12" s="11">
        <f t="shared" si="5"/>
        <v>0.0341807904426028</v>
      </c>
      <c r="O12" s="10">
        <f>[2]上期所!G38</f>
        <v>41350019</v>
      </c>
      <c r="P12" s="10">
        <f>[2]上期所!H38</f>
        <v>47754425</v>
      </c>
      <c r="Q12" s="11">
        <f t="shared" si="6"/>
        <v>-0.134111257752554</v>
      </c>
      <c r="R12" s="11">
        <f t="shared" si="7"/>
        <v>0.00597624355595557</v>
      </c>
      <c r="S12" s="37">
        <f>[2]上期所!G14</f>
        <v>155825.3390414</v>
      </c>
      <c r="T12" s="37">
        <f>[2]上期所!H14</f>
        <v>189075.7286422</v>
      </c>
      <c r="U12" s="11">
        <f t="shared" si="8"/>
        <v>-0.175857524599161</v>
      </c>
      <c r="V12" s="11">
        <f t="shared" si="9"/>
        <v>0.0290470229365028</v>
      </c>
      <c r="W12" s="41">
        <f>[2]上期所!B62</f>
        <v>166678</v>
      </c>
      <c r="X12" s="11">
        <f t="shared" si="10"/>
        <v>0.00550197418867106</v>
      </c>
      <c r="Y12" s="41">
        <f>[2]上期所!E62</f>
        <v>186341</v>
      </c>
      <c r="Z12" s="46">
        <f t="shared" si="11"/>
        <v>-0.105521597501355</v>
      </c>
    </row>
    <row r="13" spans="1:26">
      <c r="A13" s="8"/>
      <c r="B13" s="9" t="s">
        <v>36</v>
      </c>
      <c r="C13" s="10">
        <f>[2]上期所!B39</f>
        <v>328768</v>
      </c>
      <c r="D13" s="10">
        <f>[2]上期所!C39</f>
        <v>305347</v>
      </c>
      <c r="E13" s="11">
        <f t="shared" si="0"/>
        <v>0.0767028986693827</v>
      </c>
      <c r="F13" s="10">
        <f>[2]上期所!E39</f>
        <v>183249</v>
      </c>
      <c r="G13" s="11">
        <f t="shared" si="1"/>
        <v>0.794105288432679</v>
      </c>
      <c r="H13" s="11">
        <f t="shared" si="2"/>
        <v>0.000465853912688901</v>
      </c>
      <c r="I13" s="37">
        <f>[2]上期所!B15</f>
        <v>11.78778</v>
      </c>
      <c r="J13" s="37">
        <f>[2]上期所!C15</f>
        <v>12.9700898</v>
      </c>
      <c r="K13" s="11">
        <f t="shared" si="3"/>
        <v>-0.0911566394860273</v>
      </c>
      <c r="L13" s="37">
        <f>[2]上期所!E15</f>
        <v>6.644637</v>
      </c>
      <c r="M13" s="11">
        <f t="shared" si="4"/>
        <v>0.774029190759405</v>
      </c>
      <c r="N13" s="11">
        <f t="shared" si="5"/>
        <v>2.3209590685915e-5</v>
      </c>
      <c r="O13" s="10">
        <f>[2]上期所!G39</f>
        <v>2919418</v>
      </c>
      <c r="P13" s="10">
        <f>[2]上期所!H39</f>
        <v>2075739</v>
      </c>
      <c r="Q13" s="11">
        <f t="shared" si="6"/>
        <v>0.406447535070642</v>
      </c>
      <c r="R13" s="11">
        <f t="shared" si="7"/>
        <v>0.000421938210225265</v>
      </c>
      <c r="S13" s="37">
        <f>[2]上期所!G15</f>
        <v>118.721206</v>
      </c>
      <c r="T13" s="37">
        <f>[2]上期所!H15</f>
        <v>141.783673</v>
      </c>
      <c r="U13" s="11">
        <f t="shared" si="8"/>
        <v>-0.162659539790594</v>
      </c>
      <c r="V13" s="11">
        <f t="shared" si="9"/>
        <v>2.21305316256367e-5</v>
      </c>
      <c r="W13" s="41">
        <f>[2]上期所!B63</f>
        <v>17889</v>
      </c>
      <c r="X13" s="11">
        <f t="shared" si="10"/>
        <v>0.000590508742972297</v>
      </c>
      <c r="Y13" s="41">
        <f>[2]上期所!E63</f>
        <v>32208</v>
      </c>
      <c r="Z13" s="46">
        <f t="shared" si="11"/>
        <v>-0.444578986587183</v>
      </c>
    </row>
    <row r="14" spans="1:26">
      <c r="A14" s="8"/>
      <c r="B14" s="9" t="s">
        <v>37</v>
      </c>
      <c r="C14" s="10">
        <f>[2]上期所!B40</f>
        <v>17422713</v>
      </c>
      <c r="D14" s="10">
        <f>[2]上期所!C40</f>
        <v>32008233</v>
      </c>
      <c r="E14" s="11">
        <f t="shared" si="0"/>
        <v>-0.455680262012589</v>
      </c>
      <c r="F14" s="10">
        <f>[2]上期所!E40</f>
        <v>12400605</v>
      </c>
      <c r="G14" s="11">
        <f t="shared" si="1"/>
        <v>0.404988950135901</v>
      </c>
      <c r="H14" s="11">
        <f t="shared" si="2"/>
        <v>0.0246874361881502</v>
      </c>
      <c r="I14" s="37">
        <f>[2]上期所!B16</f>
        <v>13068.3260001</v>
      </c>
      <c r="J14" s="37">
        <f>[2]上期所!C16</f>
        <v>24416.43159375</v>
      </c>
      <c r="K14" s="11">
        <f t="shared" si="3"/>
        <v>-0.464773304406809</v>
      </c>
      <c r="L14" s="37">
        <f>[2]上期所!E16</f>
        <v>9200.8280964</v>
      </c>
      <c r="M14" s="11">
        <f t="shared" si="4"/>
        <v>0.420342371706002</v>
      </c>
      <c r="N14" s="11">
        <f t="shared" si="5"/>
        <v>0.0257309262144715</v>
      </c>
      <c r="O14" s="10">
        <f>[2]上期所!G40</f>
        <v>215309390</v>
      </c>
      <c r="P14" s="10">
        <f>[2]上期所!H40</f>
        <v>316334085</v>
      </c>
      <c r="Q14" s="11">
        <f t="shared" si="6"/>
        <v>-0.319360763795024</v>
      </c>
      <c r="R14" s="11">
        <f t="shared" si="7"/>
        <v>0.0311182772255612</v>
      </c>
      <c r="S14" s="37">
        <f>[2]上期所!G16</f>
        <v>173318.57327955</v>
      </c>
      <c r="T14" s="37">
        <f>[2]上期所!H16</f>
        <v>245488.38975225</v>
      </c>
      <c r="U14" s="11">
        <f t="shared" si="8"/>
        <v>-0.293984642391987</v>
      </c>
      <c r="V14" s="11">
        <f t="shared" si="9"/>
        <v>0.0323078942381475</v>
      </c>
      <c r="W14" s="41">
        <f>[2]上期所!B64</f>
        <v>699124</v>
      </c>
      <c r="X14" s="11">
        <f t="shared" si="10"/>
        <v>0.0230778039254159</v>
      </c>
      <c r="Y14" s="41">
        <f>[2]上期所!E64</f>
        <v>641808</v>
      </c>
      <c r="Z14" s="46">
        <f t="shared" si="11"/>
        <v>0.089303966295216</v>
      </c>
    </row>
    <row r="15" spans="1:26">
      <c r="A15" s="8"/>
      <c r="B15" s="9" t="s">
        <v>38</v>
      </c>
      <c r="C15" s="10">
        <f>[2]上期所!B41</f>
        <v>9273489</v>
      </c>
      <c r="D15" s="10">
        <f>[2]上期所!C41</f>
        <v>19478565</v>
      </c>
      <c r="E15" s="11">
        <f t="shared" si="0"/>
        <v>-0.523913132204554</v>
      </c>
      <c r="F15" s="10">
        <f>[2]上期所!E41</f>
        <v>10814237</v>
      </c>
      <c r="G15" s="11">
        <f t="shared" si="1"/>
        <v>-0.142474036772081</v>
      </c>
      <c r="H15" s="11">
        <f t="shared" si="2"/>
        <v>0.0131402421614253</v>
      </c>
      <c r="I15" s="37">
        <f>[2]上期所!B17</f>
        <v>13734.121376</v>
      </c>
      <c r="J15" s="37">
        <f>[2]上期所!C17</f>
        <v>28663.455443</v>
      </c>
      <c r="K15" s="11">
        <f t="shared" si="3"/>
        <v>-0.520849068483331</v>
      </c>
      <c r="L15" s="37">
        <f>[2]上期所!E17</f>
        <v>16140.189466</v>
      </c>
      <c r="M15" s="11">
        <f t="shared" si="4"/>
        <v>-0.149073100725892</v>
      </c>
      <c r="N15" s="11">
        <f t="shared" si="5"/>
        <v>0.0270418463500028</v>
      </c>
      <c r="O15" s="10">
        <f>[2]上期所!G41</f>
        <v>114745537</v>
      </c>
      <c r="P15" s="10">
        <f>[2]上期所!H41</f>
        <v>86334586</v>
      </c>
      <c r="Q15" s="11">
        <f t="shared" si="6"/>
        <v>0.329079599686735</v>
      </c>
      <c r="R15" s="11">
        <f t="shared" si="7"/>
        <v>0.0165839651989256</v>
      </c>
      <c r="S15" s="37">
        <f>[2]上期所!G17</f>
        <v>164173.0817805</v>
      </c>
      <c r="T15" s="37">
        <f>[2]上期所!H17</f>
        <v>109665.315563</v>
      </c>
      <c r="U15" s="11">
        <f t="shared" si="8"/>
        <v>0.497037426443064</v>
      </c>
      <c r="V15" s="11">
        <f t="shared" si="9"/>
        <v>0.0306031053830569</v>
      </c>
      <c r="W15" s="41">
        <f>[2]上期所!B65</f>
        <v>274419</v>
      </c>
      <c r="X15" s="11">
        <f t="shared" si="10"/>
        <v>0.00905846155389987</v>
      </c>
      <c r="Y15" s="41">
        <f>[2]上期所!E65</f>
        <v>256874</v>
      </c>
      <c r="Z15" s="46">
        <f t="shared" si="11"/>
        <v>0.0683019690587603</v>
      </c>
    </row>
    <row r="16" spans="1:26">
      <c r="A16" s="8"/>
      <c r="B16" s="9" t="s">
        <v>39</v>
      </c>
      <c r="C16" s="10">
        <f>[2]上期所!B42</f>
        <v>386059</v>
      </c>
      <c r="D16" s="10">
        <f>[2]上期所!C42</f>
        <v>503037</v>
      </c>
      <c r="E16" s="11">
        <f t="shared" si="0"/>
        <v>-0.232543530595165</v>
      </c>
      <c r="F16" s="10">
        <f>[2]上期所!E42</f>
        <v>393276</v>
      </c>
      <c r="G16" s="11">
        <f t="shared" si="1"/>
        <v>-0.018350979973352</v>
      </c>
      <c r="H16" s="11">
        <f t="shared" si="2"/>
        <v>0.000547033457267022</v>
      </c>
      <c r="I16" s="37">
        <f>[2]上期所!B18</f>
        <v>14.7273534</v>
      </c>
      <c r="J16" s="37">
        <f>[2]上期所!C18</f>
        <v>19.4263755</v>
      </c>
      <c r="K16" s="11">
        <f t="shared" si="3"/>
        <v>-0.24188877127388</v>
      </c>
      <c r="L16" s="37">
        <f>[2]上期所!E18</f>
        <v>19.5590677</v>
      </c>
      <c r="M16" s="11">
        <f t="shared" si="4"/>
        <v>-0.247031932917743</v>
      </c>
      <c r="N16" s="11">
        <f t="shared" si="5"/>
        <v>2.89974740197747e-5</v>
      </c>
      <c r="O16" s="10">
        <f>[2]上期所!G42</f>
        <v>4370651</v>
      </c>
      <c r="P16" s="10">
        <f>[2]上期所!H42</f>
        <v>2041481</v>
      </c>
      <c r="Q16" s="11">
        <f t="shared" si="6"/>
        <v>1.14092171320723</v>
      </c>
      <c r="R16" s="11">
        <f t="shared" si="7"/>
        <v>0.000631682294368009</v>
      </c>
      <c r="S16" s="37">
        <f>[2]上期所!G18</f>
        <v>179.0889949</v>
      </c>
      <c r="T16" s="37">
        <f>[2]上期所!H18</f>
        <v>71.0014315</v>
      </c>
      <c r="U16" s="11">
        <f t="shared" si="8"/>
        <v>1.52232935472576</v>
      </c>
      <c r="V16" s="11">
        <f t="shared" si="9"/>
        <v>3.33835445155261e-5</v>
      </c>
      <c r="W16" s="41">
        <f>[2]上期所!B66</f>
        <v>48328</v>
      </c>
      <c r="X16" s="11">
        <f t="shared" si="10"/>
        <v>0.00159528797195848</v>
      </c>
      <c r="Y16" s="41">
        <f>[2]上期所!E66</f>
        <v>42821</v>
      </c>
      <c r="Z16" s="46">
        <f t="shared" si="11"/>
        <v>0.128605123654282</v>
      </c>
    </row>
    <row r="17" spans="1:26">
      <c r="A17" s="8"/>
      <c r="B17" s="9" t="s">
        <v>40</v>
      </c>
      <c r="C17" s="10">
        <f>[2]上期所!B43</f>
        <v>7197213</v>
      </c>
      <c r="D17" s="10">
        <f>[2]上期所!C43</f>
        <v>4654591</v>
      </c>
      <c r="E17" s="11">
        <f t="shared" si="0"/>
        <v>0.546261100062283</v>
      </c>
      <c r="F17" s="10">
        <f>[2]上期所!E43</f>
        <v>5727650</v>
      </c>
      <c r="G17" s="11">
        <f t="shared" si="1"/>
        <v>0.256573463811511</v>
      </c>
      <c r="H17" s="11">
        <f t="shared" si="2"/>
        <v>0.0101982243907723</v>
      </c>
      <c r="I17" s="37">
        <f>[2]上期所!B19</f>
        <v>3680.5557474</v>
      </c>
      <c r="J17" s="37">
        <f>[2]上期所!C19</f>
        <v>2220.6488016</v>
      </c>
      <c r="K17" s="11">
        <f t="shared" si="3"/>
        <v>0.657423607347602</v>
      </c>
      <c r="L17" s="37">
        <f>[2]上期所!E19</f>
        <v>3006.0048878</v>
      </c>
      <c r="M17" s="11">
        <f t="shared" si="4"/>
        <v>0.224401118686697</v>
      </c>
      <c r="N17" s="11">
        <f t="shared" si="5"/>
        <v>0.00724684312006554</v>
      </c>
      <c r="O17" s="10">
        <f>[2]上期所!G43</f>
        <v>107115206</v>
      </c>
      <c r="P17" s="10">
        <f>[2]上期所!H43</f>
        <v>28300613</v>
      </c>
      <c r="Q17" s="11">
        <f t="shared" si="6"/>
        <v>2.78490762726588</v>
      </c>
      <c r="R17" s="11">
        <f t="shared" si="7"/>
        <v>0.0154811672420841</v>
      </c>
      <c r="S17" s="37">
        <f>[2]上期所!G19</f>
        <v>69309.7947804</v>
      </c>
      <c r="T17" s="37">
        <f>[2]上期所!H19</f>
        <v>13172.3259692</v>
      </c>
      <c r="U17" s="11">
        <f t="shared" si="8"/>
        <v>4.261773428813</v>
      </c>
      <c r="V17" s="11">
        <f t="shared" si="9"/>
        <v>0.0129198704850929</v>
      </c>
      <c r="W17" s="41">
        <f>[2]上期所!B67</f>
        <v>261817</v>
      </c>
      <c r="X17" s="11">
        <f t="shared" si="10"/>
        <v>0.00864247456866108</v>
      </c>
      <c r="Y17" s="41">
        <f>[2]上期所!E67</f>
        <v>224554</v>
      </c>
      <c r="Z17" s="46">
        <f t="shared" si="11"/>
        <v>0.165942267784141</v>
      </c>
    </row>
    <row r="18" spans="1:26">
      <c r="A18" s="8"/>
      <c r="B18" s="9" t="s">
        <v>41</v>
      </c>
      <c r="C18" s="10">
        <f>[2]上期所!B44</f>
        <v>13574398</v>
      </c>
      <c r="D18" s="10">
        <f>[2]上期所!C44</f>
        <v>30714768</v>
      </c>
      <c r="E18" s="11">
        <f t="shared" si="0"/>
        <v>-0.558049795459956</v>
      </c>
      <c r="F18" s="10">
        <f>[2]上期所!E44</f>
        <v>20748241</v>
      </c>
      <c r="G18" s="11">
        <f t="shared" si="1"/>
        <v>-0.345756683662967</v>
      </c>
      <c r="H18" s="11">
        <f t="shared" si="2"/>
        <v>0.0192344949042984</v>
      </c>
      <c r="I18" s="37">
        <f>[2]上期所!B20</f>
        <v>3841.4740937</v>
      </c>
      <c r="J18" s="37">
        <f>[2]上期所!C20</f>
        <v>5579.3321716</v>
      </c>
      <c r="K18" s="11">
        <f t="shared" si="3"/>
        <v>-0.311481378854995</v>
      </c>
      <c r="L18" s="37">
        <f>[2]上期所!E20</f>
        <v>6416.6880159</v>
      </c>
      <c r="M18" s="11">
        <f t="shared" si="4"/>
        <v>-0.40133070453462</v>
      </c>
      <c r="N18" s="11">
        <f t="shared" si="5"/>
        <v>0.00756368386119553</v>
      </c>
      <c r="O18" s="10">
        <f>[2]上期所!G44</f>
        <v>264932142</v>
      </c>
      <c r="P18" s="10">
        <f>[2]上期所!H44</f>
        <v>438889743</v>
      </c>
      <c r="Q18" s="11">
        <f t="shared" si="6"/>
        <v>-0.396358319542683</v>
      </c>
      <c r="R18" s="11">
        <f t="shared" si="7"/>
        <v>0.0382901639390542</v>
      </c>
      <c r="S18" s="37">
        <f>[2]上期所!G20</f>
        <v>67278.314147</v>
      </c>
      <c r="T18" s="37">
        <f>[2]上期所!H20</f>
        <v>76947.1439906</v>
      </c>
      <c r="U18" s="11">
        <f t="shared" si="8"/>
        <v>-0.125655473902724</v>
      </c>
      <c r="V18" s="11">
        <f t="shared" si="9"/>
        <v>0.0125411871148757</v>
      </c>
      <c r="W18" s="41">
        <f>[2]上期所!B68</f>
        <v>392403</v>
      </c>
      <c r="X18" s="11">
        <f t="shared" si="10"/>
        <v>0.0129530662568371</v>
      </c>
      <c r="Y18" s="41">
        <f>[2]上期所!E68</f>
        <v>256465</v>
      </c>
      <c r="Z18" s="46">
        <f t="shared" si="11"/>
        <v>0.530045035384945</v>
      </c>
    </row>
    <row r="19" spans="1:26">
      <c r="A19" s="8"/>
      <c r="B19" s="9" t="s">
        <v>42</v>
      </c>
      <c r="C19" s="10">
        <f>[2]上期所!B45</f>
        <v>12271460</v>
      </c>
      <c r="D19" s="10">
        <f>[2]上期所!C45</f>
        <v>16284670</v>
      </c>
      <c r="E19" s="11">
        <f t="shared" si="0"/>
        <v>-0.246440977925865</v>
      </c>
      <c r="F19" s="10">
        <f>[2]上期所!E45</f>
        <v>9135777</v>
      </c>
      <c r="G19" s="11">
        <f t="shared" si="1"/>
        <v>0.343231123088928</v>
      </c>
      <c r="H19" s="11">
        <f t="shared" si="2"/>
        <v>0.0173882727497972</v>
      </c>
      <c r="I19" s="37">
        <f>[2]上期所!B21</f>
        <v>3762.1700338</v>
      </c>
      <c r="J19" s="37">
        <f>[2]上期所!C21</f>
        <v>3786.3154198</v>
      </c>
      <c r="K19" s="11">
        <f t="shared" si="3"/>
        <v>-0.00637701388366518</v>
      </c>
      <c r="L19" s="37">
        <f>[2]上期所!E21</f>
        <v>2961.1854002</v>
      </c>
      <c r="M19" s="11">
        <f t="shared" si="4"/>
        <v>0.270494590965463</v>
      </c>
      <c r="N19" s="11">
        <f t="shared" si="5"/>
        <v>0.00740753785490679</v>
      </c>
      <c r="O19" s="10">
        <f>[2]上期所!G45</f>
        <v>128772690</v>
      </c>
      <c r="P19" s="10">
        <f>[2]上期所!H45</f>
        <v>183919960</v>
      </c>
      <c r="Q19" s="11">
        <f t="shared" si="6"/>
        <v>-0.299843855990399</v>
      </c>
      <c r="R19" s="11">
        <f t="shared" si="7"/>
        <v>0.0186112842849133</v>
      </c>
      <c r="S19" s="37">
        <f>[2]上期所!G21</f>
        <v>39807.2948552</v>
      </c>
      <c r="T19" s="37">
        <f>[2]上期所!H21</f>
        <v>44262.7732598</v>
      </c>
      <c r="U19" s="11">
        <f t="shared" si="8"/>
        <v>-0.100659720945378</v>
      </c>
      <c r="V19" s="11">
        <f t="shared" si="9"/>
        <v>0.00742038113834566</v>
      </c>
      <c r="W19" s="41">
        <f>[2]上期所!B69</f>
        <v>545838</v>
      </c>
      <c r="X19" s="11">
        <f t="shared" si="10"/>
        <v>0.0180178943063622</v>
      </c>
      <c r="Y19" s="41">
        <f>[2]上期所!E69</f>
        <v>464594</v>
      </c>
      <c r="Z19" s="46">
        <f t="shared" si="11"/>
        <v>0.174870962603908</v>
      </c>
    </row>
    <row r="20" spans="1:26">
      <c r="A20" s="8"/>
      <c r="B20" s="9" t="s">
        <v>43</v>
      </c>
      <c r="C20" s="10">
        <f>[2]上期所!B46</f>
        <v>92231255</v>
      </c>
      <c r="D20" s="10">
        <f>[2]上期所!C46</f>
        <v>22781367</v>
      </c>
      <c r="E20" s="11">
        <f t="shared" si="0"/>
        <v>3.04853909776354</v>
      </c>
      <c r="F20" s="10">
        <f>[2]上期所!E46</f>
        <v>55631298</v>
      </c>
      <c r="G20" s="11">
        <f t="shared" si="1"/>
        <v>0.657902265735378</v>
      </c>
      <c r="H20" s="11">
        <f t="shared" si="2"/>
        <v>0.130688786664024</v>
      </c>
      <c r="I20" s="37">
        <f>[2]上期所!B22</f>
        <v>38910.7513618</v>
      </c>
      <c r="J20" s="37">
        <f>[2]上期所!C22</f>
        <v>8699.7728168</v>
      </c>
      <c r="K20" s="11">
        <f t="shared" si="3"/>
        <v>3.47261695002656</v>
      </c>
      <c r="L20" s="37">
        <f>[2]上期所!E22</f>
        <v>28448.7505842</v>
      </c>
      <c r="M20" s="11">
        <f t="shared" si="4"/>
        <v>0.367749042146351</v>
      </c>
      <c r="N20" s="11">
        <f t="shared" si="5"/>
        <v>0.0766134600738043</v>
      </c>
      <c r="O20" s="10">
        <f>[2]上期所!G46</f>
        <v>603638330</v>
      </c>
      <c r="P20" s="10">
        <f>[2]上期所!H46</f>
        <v>307295551</v>
      </c>
      <c r="Q20" s="11">
        <f t="shared" si="6"/>
        <v>0.964357531489286</v>
      </c>
      <c r="R20" s="11">
        <f t="shared" si="7"/>
        <v>0.0872427574891872</v>
      </c>
      <c r="S20" s="37">
        <f>[2]上期所!G22</f>
        <v>299484.2310534</v>
      </c>
      <c r="T20" s="37">
        <f>[2]上期所!H22</f>
        <v>108986.9238846</v>
      </c>
      <c r="U20" s="11">
        <f t="shared" si="8"/>
        <v>1.74789140182089</v>
      </c>
      <c r="V20" s="11">
        <f t="shared" si="9"/>
        <v>0.0558261280356836</v>
      </c>
      <c r="W20" s="41">
        <f>[2]上期所!B70</f>
        <v>2952841</v>
      </c>
      <c r="X20" s="11">
        <f t="shared" si="10"/>
        <v>0.097472101688583</v>
      </c>
      <c r="Y20" s="41">
        <f>[2]上期所!E70</f>
        <v>2371520</v>
      </c>
      <c r="Z20" s="46">
        <f t="shared" si="11"/>
        <v>0.245125910808258</v>
      </c>
    </row>
    <row r="21" spans="1:26">
      <c r="A21" s="8"/>
      <c r="B21" s="9" t="s">
        <v>44</v>
      </c>
      <c r="C21" s="10">
        <f>[2]上期所!B47</f>
        <v>2490</v>
      </c>
      <c r="D21" s="10">
        <f>[2]上期所!C47</f>
        <v>171</v>
      </c>
      <c r="E21" s="11">
        <f t="shared" si="0"/>
        <v>13.5614035087719</v>
      </c>
      <c r="F21" s="10">
        <f>[2]上期所!E47</f>
        <v>1163</v>
      </c>
      <c r="G21" s="11">
        <f t="shared" si="1"/>
        <v>1.14101461736887</v>
      </c>
      <c r="H21" s="11">
        <f t="shared" si="2"/>
        <v>3.52825166255646e-6</v>
      </c>
      <c r="I21" s="37">
        <f>[2]上期所!B23</f>
        <v>1.1139252</v>
      </c>
      <c r="J21" s="37">
        <f>[2]上期所!C23</f>
        <v>0.07066</v>
      </c>
      <c r="K21" s="11">
        <f t="shared" si="3"/>
        <v>14.764579677328</v>
      </c>
      <c r="L21" s="37">
        <f>[2]上期所!E23</f>
        <v>0.6296542</v>
      </c>
      <c r="M21" s="11">
        <f t="shared" si="4"/>
        <v>0.769106280876074</v>
      </c>
      <c r="N21" s="11">
        <f t="shared" si="5"/>
        <v>2.19326692105944e-6</v>
      </c>
      <c r="O21" s="10">
        <f>[2]上期所!G47</f>
        <v>17832</v>
      </c>
      <c r="P21" s="10">
        <f>[2]上期所!H47</f>
        <v>3444</v>
      </c>
      <c r="Q21" s="11">
        <f t="shared" si="6"/>
        <v>4.17770034843206</v>
      </c>
      <c r="R21" s="11">
        <f t="shared" si="7"/>
        <v>2.57722675024163e-6</v>
      </c>
      <c r="S21" s="37">
        <f>[2]上期所!G23</f>
        <v>9.653011</v>
      </c>
      <c r="T21" s="37">
        <f>[2]上期所!H23</f>
        <v>1.3470641</v>
      </c>
      <c r="U21" s="11">
        <f t="shared" si="8"/>
        <v>6.16596262939529</v>
      </c>
      <c r="V21" s="11">
        <f t="shared" si="9"/>
        <v>1.79939433245076e-6</v>
      </c>
      <c r="W21" s="41">
        <f>[2]上期所!B71</f>
        <v>71</v>
      </c>
      <c r="X21" s="11">
        <f t="shared" si="10"/>
        <v>2.34368163402276e-6</v>
      </c>
      <c r="Y21" s="41">
        <f>[2]上期所!E71</f>
        <v>53</v>
      </c>
      <c r="Z21" s="46">
        <f t="shared" si="11"/>
        <v>0.339622641509434</v>
      </c>
    </row>
    <row r="22" spans="1:26">
      <c r="A22" s="8"/>
      <c r="B22" s="9" t="s">
        <v>45</v>
      </c>
      <c r="C22" s="10">
        <f>[2]上期所!B48</f>
        <v>27372996</v>
      </c>
      <c r="D22" s="10">
        <f>[2]上期所!C48</f>
        <v>5648102</v>
      </c>
      <c r="E22" s="11">
        <f t="shared" si="0"/>
        <v>3.84640610243937</v>
      </c>
      <c r="F22" s="10">
        <f>[2]上期所!E48</f>
        <v>16819982</v>
      </c>
      <c r="G22" s="11">
        <f t="shared" si="1"/>
        <v>0.627409351567677</v>
      </c>
      <c r="H22" s="11">
        <f t="shared" si="2"/>
        <v>0.0387866741550809</v>
      </c>
      <c r="I22" s="37">
        <f>[2]上期所!B24</f>
        <v>12262.5103251</v>
      </c>
      <c r="J22" s="37">
        <f>[2]上期所!C24</f>
        <v>2237.7579261</v>
      </c>
      <c r="K22" s="11">
        <f t="shared" si="3"/>
        <v>4.47981985990384</v>
      </c>
      <c r="L22" s="37">
        <f>[2]上期所!E24</f>
        <v>9077.1325469</v>
      </c>
      <c r="M22" s="11">
        <f t="shared" si="4"/>
        <v>0.350923351812006</v>
      </c>
      <c r="N22" s="11">
        <f t="shared" si="5"/>
        <v>0.0241443126209836</v>
      </c>
      <c r="O22" s="10">
        <f>[2]上期所!G48</f>
        <v>204343236</v>
      </c>
      <c r="P22" s="10">
        <f>[2]上期所!H48</f>
        <v>63263277</v>
      </c>
      <c r="Q22" s="11">
        <f t="shared" si="6"/>
        <v>2.23004507022297</v>
      </c>
      <c r="R22" s="11">
        <f t="shared" si="7"/>
        <v>0.0295333587959925</v>
      </c>
      <c r="S22" s="37">
        <f>[2]上期所!G24</f>
        <v>107631.4500778</v>
      </c>
      <c r="T22" s="37">
        <f>[2]上期所!H24</f>
        <v>22646.4602063</v>
      </c>
      <c r="U22" s="11">
        <f t="shared" si="8"/>
        <v>3.75268316095855</v>
      </c>
      <c r="V22" s="11">
        <f t="shared" si="9"/>
        <v>0.0200633171622254</v>
      </c>
      <c r="W22" s="41">
        <f>[2]上期所!B72</f>
        <v>1177197</v>
      </c>
      <c r="X22" s="11">
        <f t="shared" si="10"/>
        <v>0.0388588026553055</v>
      </c>
      <c r="Y22" s="41">
        <f>[2]上期所!E72</f>
        <v>789762</v>
      </c>
      <c r="Z22" s="46">
        <f t="shared" si="11"/>
        <v>0.490571843162877</v>
      </c>
    </row>
    <row r="23" spans="1:26">
      <c r="A23" s="8"/>
      <c r="B23" s="9" t="s">
        <v>46</v>
      </c>
      <c r="C23" s="10">
        <f>[2]上期所!B49</f>
        <v>3215926</v>
      </c>
      <c r="D23" s="10">
        <f>[2]上期所!C49</f>
        <v>1694713</v>
      </c>
      <c r="E23" s="11">
        <f t="shared" si="0"/>
        <v>0.897622783326734</v>
      </c>
      <c r="F23" s="10">
        <f>[2]上期所!E49</f>
        <v>2641949</v>
      </c>
      <c r="G23" s="11">
        <f t="shared" si="1"/>
        <v>0.217255140050016</v>
      </c>
      <c r="H23" s="11">
        <f t="shared" si="2"/>
        <v>0.00455686596632874</v>
      </c>
      <c r="I23" s="37">
        <f>[2]上期所!B25</f>
        <v>2839.86996075</v>
      </c>
      <c r="J23" s="37">
        <f>[2]上期所!C25</f>
        <v>1139.68479875</v>
      </c>
      <c r="K23" s="11">
        <f t="shared" si="3"/>
        <v>1.49180296505205</v>
      </c>
      <c r="L23" s="37">
        <f>[2]上期所!E25</f>
        <v>2621.61866575</v>
      </c>
      <c r="M23" s="11">
        <f t="shared" si="4"/>
        <v>0.0832505878338952</v>
      </c>
      <c r="N23" s="11">
        <f t="shared" si="5"/>
        <v>0.00559157189820586</v>
      </c>
      <c r="O23" s="10">
        <f>[2]上期所!G49</f>
        <v>38103294</v>
      </c>
      <c r="P23" s="10">
        <f>[2]上期所!H49</f>
        <v>8180983</v>
      </c>
      <c r="Q23" s="11">
        <f t="shared" si="6"/>
        <v>3.65754469847939</v>
      </c>
      <c r="R23" s="11">
        <f t="shared" si="7"/>
        <v>0.00550700025623158</v>
      </c>
      <c r="S23" s="37">
        <f>[2]上期所!G25</f>
        <v>32062.00457275</v>
      </c>
      <c r="T23" s="37">
        <f>[2]上期所!H25</f>
        <v>5576.9815535</v>
      </c>
      <c r="U23" s="11">
        <f t="shared" si="8"/>
        <v>4.74898881503894</v>
      </c>
      <c r="V23" s="11">
        <f t="shared" si="9"/>
        <v>0.00597660039082279</v>
      </c>
      <c r="W23" s="41">
        <f>[2]上期所!B73</f>
        <v>117703</v>
      </c>
      <c r="X23" s="11">
        <f t="shared" si="10"/>
        <v>0.00388532900520254</v>
      </c>
      <c r="Y23" s="41">
        <f>[2]上期所!E73</f>
        <v>79025</v>
      </c>
      <c r="Z23" s="46">
        <f t="shared" si="11"/>
        <v>0.489440050616893</v>
      </c>
    </row>
    <row r="24" spans="1:26">
      <c r="A24" s="8"/>
      <c r="B24" s="12" t="s">
        <v>47</v>
      </c>
      <c r="C24" s="13">
        <f>SUM(C3:C23)</f>
        <v>230806702</v>
      </c>
      <c r="D24" s="14">
        <f>[2]上期所!C50</f>
        <v>175099284</v>
      </c>
      <c r="E24" s="15">
        <f t="shared" si="0"/>
        <v>0.318147605903403</v>
      </c>
      <c r="F24" s="14">
        <f>[2]上期所!E50</f>
        <v>186837623</v>
      </c>
      <c r="G24" s="15">
        <f t="shared" si="1"/>
        <v>0.23533311061231</v>
      </c>
      <c r="H24" s="15">
        <f t="shared" si="2"/>
        <v>0.327045835365733</v>
      </c>
      <c r="I24" s="38">
        <f>SUM(I3:I23)</f>
        <v>171894.16265965</v>
      </c>
      <c r="J24" s="38">
        <f>[2]上期所!C26</f>
        <v>141634.23417635</v>
      </c>
      <c r="K24" s="15">
        <f t="shared" si="3"/>
        <v>0.213648406822485</v>
      </c>
      <c r="L24" s="38">
        <f>[2]上期所!E26</f>
        <v>162206.66064745</v>
      </c>
      <c r="M24" s="15">
        <f t="shared" si="4"/>
        <v>0.0597232072563002</v>
      </c>
      <c r="N24" s="15">
        <f t="shared" si="5"/>
        <v>0.33845161316453</v>
      </c>
      <c r="O24" s="13">
        <f>[2]上期所!G50</f>
        <v>2200818950</v>
      </c>
      <c r="P24" s="13">
        <f>[2]上期所!H50</f>
        <v>1817203015</v>
      </c>
      <c r="Q24" s="15">
        <f t="shared" si="6"/>
        <v>0.211102409490554</v>
      </c>
      <c r="R24" s="15">
        <f t="shared" si="7"/>
        <v>0.318080387526845</v>
      </c>
      <c r="S24" s="42">
        <f>[2]上期所!G26</f>
        <v>1798135.7906875</v>
      </c>
      <c r="T24" s="42">
        <f>[2]上期所!H26</f>
        <v>1211082.36152985</v>
      </c>
      <c r="U24" s="15">
        <f t="shared" si="8"/>
        <v>0.484734521619223</v>
      </c>
      <c r="V24" s="15">
        <f t="shared" si="9"/>
        <v>0.335186124903406</v>
      </c>
      <c r="W24" s="43">
        <f>SUM(W3:W23)</f>
        <v>8236813</v>
      </c>
      <c r="X24" s="15">
        <f t="shared" si="10"/>
        <v>0.271893906351829</v>
      </c>
      <c r="Y24" s="43">
        <f>[2]上期所!E74</f>
        <v>6836747</v>
      </c>
      <c r="Z24" s="47">
        <f t="shared" si="11"/>
        <v>0.2047854045206</v>
      </c>
    </row>
    <row r="25" spans="1:26">
      <c r="A25" s="16" t="s">
        <v>48</v>
      </c>
      <c r="B25" s="9" t="s">
        <v>49</v>
      </c>
      <c r="C25" s="10">
        <f>[2]能源中心!B14</f>
        <v>3880876</v>
      </c>
      <c r="D25" s="10">
        <f>[2]能源中心!C14</f>
        <v>4444265</v>
      </c>
      <c r="E25" s="11">
        <f t="shared" si="0"/>
        <v>-0.126767643243596</v>
      </c>
      <c r="F25" s="10">
        <f>[2]能源中心!E14</f>
        <v>2355915</v>
      </c>
      <c r="G25" s="11">
        <f t="shared" si="1"/>
        <v>0.647290330932992</v>
      </c>
      <c r="H25" s="17">
        <f t="shared" si="2"/>
        <v>0.00549907919645602</v>
      </c>
      <c r="I25" s="37">
        <f>[2]能源中心!B5</f>
        <v>19604.827014</v>
      </c>
      <c r="J25" s="37">
        <f>[2]能源中心!C5</f>
        <v>11613.543722</v>
      </c>
      <c r="K25" s="11">
        <f t="shared" si="3"/>
        <v>0.688100332102921</v>
      </c>
      <c r="L25" s="37">
        <f>[2]能源中心!E5</f>
        <v>12420.243982</v>
      </c>
      <c r="M25" s="11">
        <f t="shared" si="4"/>
        <v>0.578457479773524</v>
      </c>
      <c r="N25" s="17">
        <f t="shared" si="5"/>
        <v>0.0386009927622597</v>
      </c>
      <c r="O25" s="10">
        <f>[2]能源中心!G14</f>
        <v>37695053</v>
      </c>
      <c r="P25" s="10">
        <f>[2]能源中心!H14</f>
        <v>37010633</v>
      </c>
      <c r="Q25" s="11">
        <f t="shared" si="6"/>
        <v>0.0184925234864262</v>
      </c>
      <c r="R25" s="17">
        <f t="shared" si="7"/>
        <v>0.0054479979219031</v>
      </c>
      <c r="S25" s="37">
        <f>[2]能源中心!G5</f>
        <v>161992.587743</v>
      </c>
      <c r="T25" s="37">
        <f>[2]能源中心!H5</f>
        <v>105801.346084</v>
      </c>
      <c r="U25" s="11">
        <f t="shared" si="8"/>
        <v>0.531101387069192</v>
      </c>
      <c r="V25" s="17">
        <f t="shared" si="9"/>
        <v>0.0301966447861488</v>
      </c>
      <c r="W25" s="41">
        <f>[2]能源中心!B23</f>
        <v>61270</v>
      </c>
      <c r="X25" s="11">
        <f t="shared" si="10"/>
        <v>0.0020224982213602</v>
      </c>
      <c r="Y25" s="41">
        <f>[2]能源中心!E23</f>
        <v>57033</v>
      </c>
      <c r="Z25" s="46">
        <f t="shared" si="11"/>
        <v>0.0742903231462487</v>
      </c>
    </row>
    <row r="26" spans="1:26">
      <c r="A26" s="18"/>
      <c r="B26" s="9" t="s">
        <v>128</v>
      </c>
      <c r="C26" s="10">
        <f>[2]能源中心!B15</f>
        <v>295432</v>
      </c>
      <c r="D26" s="10">
        <f>[2]能源中心!C15</f>
        <v>0</v>
      </c>
      <c r="E26" s="11" t="s">
        <v>29</v>
      </c>
      <c r="F26" s="10">
        <f>[2]能源中心!E15</f>
        <v>148118</v>
      </c>
      <c r="G26" s="11">
        <f t="shared" si="1"/>
        <v>0.99457189538071</v>
      </c>
      <c r="H26" s="17">
        <f t="shared" si="2"/>
        <v>0.00041861784946682</v>
      </c>
      <c r="I26" s="37">
        <f>[2]能源中心!B6</f>
        <v>20.9189265</v>
      </c>
      <c r="J26" s="37">
        <f>[2]能源中心!C6</f>
        <v>0</v>
      </c>
      <c r="K26" s="11" t="s">
        <v>29</v>
      </c>
      <c r="L26" s="37">
        <f>[2]能源中心!E6</f>
        <v>11.367487</v>
      </c>
      <c r="M26" s="11">
        <f t="shared" si="4"/>
        <v>0.840241954972106</v>
      </c>
      <c r="N26" s="17">
        <f t="shared" si="5"/>
        <v>4.11883935443096e-5</v>
      </c>
      <c r="O26" s="10">
        <f>[2]能源中心!G15</f>
        <v>1183522</v>
      </c>
      <c r="P26" s="10">
        <f>[2]能源中心!H15</f>
        <v>0</v>
      </c>
      <c r="Q26" s="11" t="s">
        <v>29</v>
      </c>
      <c r="R26" s="17">
        <f t="shared" si="7"/>
        <v>0.000171052296876373</v>
      </c>
      <c r="S26" s="37">
        <f>[2]能源中心!G6</f>
        <v>81.2094545</v>
      </c>
      <c r="T26" s="37">
        <f>[2]能源中心!H6</f>
        <v>0</v>
      </c>
      <c r="U26" s="11" t="s">
        <v>29</v>
      </c>
      <c r="V26" s="17">
        <f t="shared" si="9"/>
        <v>1.51380571480461e-5</v>
      </c>
      <c r="W26" s="41">
        <f>[2]能源中心!B24</f>
        <v>15991</v>
      </c>
      <c r="X26" s="11">
        <f t="shared" si="10"/>
        <v>0.000527856521262788</v>
      </c>
      <c r="Y26" s="41">
        <f>[2]能源中心!E24</f>
        <v>15412</v>
      </c>
      <c r="Z26" s="46">
        <f t="shared" si="11"/>
        <v>0.0375681287308591</v>
      </c>
    </row>
    <row r="27" spans="1:26">
      <c r="A27" s="18"/>
      <c r="B27" s="9" t="s">
        <v>50</v>
      </c>
      <c r="C27" s="10">
        <f>[2]能源中心!B16</f>
        <v>409186</v>
      </c>
      <c r="D27" s="10">
        <f>[2]能源中心!C16</f>
        <v>79670</v>
      </c>
      <c r="E27" s="11">
        <f t="shared" si="0"/>
        <v>4.13601104556295</v>
      </c>
      <c r="F27" s="10">
        <f>[2]能源中心!E16</f>
        <v>514067</v>
      </c>
      <c r="G27" s="11">
        <f t="shared" si="1"/>
        <v>-0.204022043819191</v>
      </c>
      <c r="H27" s="17">
        <f t="shared" si="2"/>
        <v>0.000579803688672622</v>
      </c>
      <c r="I27" s="37">
        <f>[2]能源中心!B7</f>
        <v>1276.3273055</v>
      </c>
      <c r="J27" s="37">
        <f>[2]能源中心!C7</f>
        <v>195.580701</v>
      </c>
      <c r="K27" s="11">
        <f t="shared" si="3"/>
        <v>5.52583459908961</v>
      </c>
      <c r="L27" s="37">
        <f>[2]能源中心!E7</f>
        <v>1659.9430085</v>
      </c>
      <c r="M27" s="11">
        <f t="shared" si="4"/>
        <v>-0.231101731225491</v>
      </c>
      <c r="N27" s="17">
        <f t="shared" si="5"/>
        <v>0.00251302911505914</v>
      </c>
      <c r="O27" s="10">
        <f>[2]能源中心!G16</f>
        <v>4495901</v>
      </c>
      <c r="P27" s="10">
        <f>[2]能源中心!H16</f>
        <v>79670</v>
      </c>
      <c r="Q27" s="11">
        <f t="shared" si="6"/>
        <v>55.4315426132798</v>
      </c>
      <c r="R27" s="17">
        <f t="shared" si="7"/>
        <v>0.000649784450630221</v>
      </c>
      <c r="S27" s="37">
        <f>[2]能源中心!G7</f>
        <v>13739.4576465</v>
      </c>
      <c r="T27" s="37">
        <f>[2]能源中心!H7</f>
        <v>195.580701</v>
      </c>
      <c r="U27" s="11">
        <f t="shared" si="8"/>
        <v>69.2495572224174</v>
      </c>
      <c r="V27" s="17">
        <f t="shared" si="9"/>
        <v>0.00256113892546682</v>
      </c>
      <c r="W27" s="41">
        <f>[2]能源中心!B25</f>
        <v>10350</v>
      </c>
      <c r="X27" s="11">
        <f t="shared" si="10"/>
        <v>0.000341649364959656</v>
      </c>
      <c r="Y27" s="41">
        <f>[2]能源中心!E25</f>
        <v>13398</v>
      </c>
      <c r="Z27" s="46">
        <f t="shared" si="11"/>
        <v>-0.227496641289745</v>
      </c>
    </row>
    <row r="28" spans="1:26">
      <c r="A28" s="18"/>
      <c r="B28" s="9" t="s">
        <v>51</v>
      </c>
      <c r="C28" s="10">
        <f>[2]能源中心!B17</f>
        <v>1954319</v>
      </c>
      <c r="D28" s="10">
        <f>[2]能源中心!C17</f>
        <v>2407143</v>
      </c>
      <c r="E28" s="11">
        <f t="shared" si="0"/>
        <v>-0.188116784088025</v>
      </c>
      <c r="F28" s="10">
        <f>[2]能源中心!E17</f>
        <v>1647302</v>
      </c>
      <c r="G28" s="11">
        <f t="shared" si="1"/>
        <v>0.186375661536257</v>
      </c>
      <c r="H28" s="17">
        <f t="shared" si="2"/>
        <v>0.00276920853852036</v>
      </c>
      <c r="I28" s="37">
        <f>[2]能源中心!B8</f>
        <v>724.5645401</v>
      </c>
      <c r="J28" s="37">
        <f>[2]能源中心!C8</f>
        <v>569.5736346</v>
      </c>
      <c r="K28" s="11">
        <f t="shared" si="3"/>
        <v>0.272117415703146</v>
      </c>
      <c r="L28" s="37">
        <f>[2]能源中心!E8</f>
        <v>645.1601596</v>
      </c>
      <c r="M28" s="11">
        <f t="shared" si="4"/>
        <v>0.123077005482221</v>
      </c>
      <c r="N28" s="17">
        <f t="shared" si="5"/>
        <v>0.00142663388706349</v>
      </c>
      <c r="O28" s="10">
        <f>[2]能源中心!G17</f>
        <v>16850864</v>
      </c>
      <c r="P28" s="10">
        <f>[2]能源中心!H17</f>
        <v>7337846</v>
      </c>
      <c r="Q28" s="11">
        <f t="shared" si="6"/>
        <v>1.29643195019356</v>
      </c>
      <c r="R28" s="17">
        <f t="shared" si="7"/>
        <v>0.00243542493637751</v>
      </c>
      <c r="S28" s="37">
        <f>[2]能源中心!G8</f>
        <v>5666.9114381</v>
      </c>
      <c r="T28" s="37">
        <f>[2]能源中心!H8</f>
        <v>1747.827173</v>
      </c>
      <c r="U28" s="11">
        <f t="shared" si="8"/>
        <v>2.24226074845445</v>
      </c>
      <c r="V28" s="17">
        <f t="shared" si="9"/>
        <v>0.00105635519572261</v>
      </c>
      <c r="W28" s="41">
        <f>[2]能源中心!B26</f>
        <v>79279</v>
      </c>
      <c r="X28" s="11">
        <f t="shared" si="10"/>
        <v>0.00261696811639</v>
      </c>
      <c r="Y28" s="41">
        <f>[2]能源中心!E26</f>
        <v>62693</v>
      </c>
      <c r="Z28" s="46">
        <f t="shared" si="11"/>
        <v>0.264559041679294</v>
      </c>
    </row>
    <row r="29" spans="1:26">
      <c r="A29" s="18"/>
      <c r="B29" s="9" t="s">
        <v>52</v>
      </c>
      <c r="C29" s="10">
        <f>[2]能源中心!B18</f>
        <v>776297</v>
      </c>
      <c r="D29" s="10">
        <f>[2]能源中心!C18</f>
        <v>782652</v>
      </c>
      <c r="E29" s="11">
        <f t="shared" si="0"/>
        <v>-0.00811982848060185</v>
      </c>
      <c r="F29" s="10">
        <f>[2]能源中心!E18</f>
        <v>660628</v>
      </c>
      <c r="G29" s="11">
        <f t="shared" si="1"/>
        <v>0.175089460331684</v>
      </c>
      <c r="H29" s="17">
        <f t="shared" si="2"/>
        <v>0.00109998842605928</v>
      </c>
      <c r="I29" s="37">
        <f>[2]能源中心!B9</f>
        <v>907.33018</v>
      </c>
      <c r="J29" s="37">
        <f>[2]能源中心!C9</f>
        <v>832.169751</v>
      </c>
      <c r="K29" s="11">
        <f t="shared" si="3"/>
        <v>0.0903186265899252</v>
      </c>
      <c r="L29" s="37">
        <f>[2]能源中心!E9</f>
        <v>781.3819075</v>
      </c>
      <c r="M29" s="11">
        <f t="shared" si="4"/>
        <v>0.161186573800981</v>
      </c>
      <c r="N29" s="17">
        <f t="shared" si="5"/>
        <v>0.00178649093338844</v>
      </c>
      <c r="O29" s="10">
        <f>[2]能源中心!G18</f>
        <v>6752434</v>
      </c>
      <c r="P29" s="10">
        <f>[2]能源中心!H18</f>
        <v>3816151</v>
      </c>
      <c r="Q29" s="11">
        <f t="shared" si="6"/>
        <v>0.769435748218558</v>
      </c>
      <c r="R29" s="17">
        <f t="shared" si="7"/>
        <v>0.00097591708916785</v>
      </c>
      <c r="S29" s="37">
        <f>[2]能源中心!G9</f>
        <v>7622.3017355</v>
      </c>
      <c r="T29" s="37">
        <f>[2]能源中心!H9</f>
        <v>3789.3750615</v>
      </c>
      <c r="U29" s="11">
        <f t="shared" si="8"/>
        <v>1.01149308574453</v>
      </c>
      <c r="V29" s="17">
        <f t="shared" si="9"/>
        <v>0.00142085475123651</v>
      </c>
      <c r="W29" s="41">
        <f>[2]能源中心!B27</f>
        <v>53027</v>
      </c>
      <c r="X29" s="11">
        <f t="shared" si="10"/>
        <v>0.00175040008461021</v>
      </c>
      <c r="Y29" s="41">
        <f>[2]能源中心!E27</f>
        <v>41756</v>
      </c>
      <c r="Z29" s="46">
        <f t="shared" si="11"/>
        <v>0.269925280199253</v>
      </c>
    </row>
    <row r="30" spans="1:26">
      <c r="A30" s="19"/>
      <c r="B30" s="20" t="s">
        <v>47</v>
      </c>
      <c r="C30" s="21">
        <f>SUM(C25:C29)</f>
        <v>7316110</v>
      </c>
      <c r="D30" s="21">
        <f>[2]能源中心!C20</f>
        <v>7713730</v>
      </c>
      <c r="E30" s="22">
        <f t="shared" si="0"/>
        <v>-0.0515470466298406</v>
      </c>
      <c r="F30" s="21">
        <f>[2]能源中心!E20</f>
        <v>5326030</v>
      </c>
      <c r="G30" s="22">
        <f t="shared" si="1"/>
        <v>0.373651669254585</v>
      </c>
      <c r="H30" s="22">
        <f t="shared" si="2"/>
        <v>0.0103666976991751</v>
      </c>
      <c r="I30" s="39">
        <f>SUM(I25:I29)</f>
        <v>22533.9679661</v>
      </c>
      <c r="J30" s="39">
        <f>[2]能源中心!C11</f>
        <v>13210.8678086</v>
      </c>
      <c r="K30" s="22">
        <f t="shared" si="3"/>
        <v>0.705714438489109</v>
      </c>
      <c r="L30" s="39">
        <f>[2]能源中心!E11</f>
        <v>15518.0965446</v>
      </c>
      <c r="M30" s="22">
        <f t="shared" si="4"/>
        <v>0.452109020029353</v>
      </c>
      <c r="N30" s="22">
        <f t="shared" si="5"/>
        <v>0.0443683350913151</v>
      </c>
      <c r="O30" s="21">
        <f>[2]能源中心!G20</f>
        <v>66977774</v>
      </c>
      <c r="P30" s="21">
        <f>[2]能源中心!H20</f>
        <v>48244300</v>
      </c>
      <c r="Q30" s="22">
        <f t="shared" si="6"/>
        <v>0.388304400727133</v>
      </c>
      <c r="R30" s="22">
        <f t="shared" si="7"/>
        <v>0.00968017669495505</v>
      </c>
      <c r="S30" s="42">
        <f>[2]能源中心!G11</f>
        <v>189102.4680176</v>
      </c>
      <c r="T30" s="42">
        <f>[2]能源中心!H11</f>
        <v>111534.1290195</v>
      </c>
      <c r="U30" s="22">
        <f t="shared" si="8"/>
        <v>0.695467294898931</v>
      </c>
      <c r="V30" s="22">
        <f t="shared" si="9"/>
        <v>0.0352501317157228</v>
      </c>
      <c r="W30" s="21">
        <f>SUM(W25:W29)</f>
        <v>219917</v>
      </c>
      <c r="X30" s="22">
        <f t="shared" si="10"/>
        <v>0.00725937230858286</v>
      </c>
      <c r="Y30" s="21">
        <f>[2]能源中心!E29</f>
        <v>190292</v>
      </c>
      <c r="Z30" s="48">
        <f t="shared" si="11"/>
        <v>0.155681794295083</v>
      </c>
    </row>
    <row r="31" spans="1:26">
      <c r="A31" s="23" t="s">
        <v>53</v>
      </c>
      <c r="B31" s="24" t="s">
        <v>54</v>
      </c>
      <c r="C31" s="10">
        <f>[2]郑商所!C4</f>
        <v>8274286</v>
      </c>
      <c r="D31" s="10">
        <f>[2]郑商所!D4</f>
        <v>8685017</v>
      </c>
      <c r="E31" s="11">
        <f t="shared" si="0"/>
        <v>-0.0472919051281074</v>
      </c>
      <c r="F31" s="10">
        <f>[2]郑商所!F4</f>
        <v>11532036</v>
      </c>
      <c r="G31" s="25">
        <f t="shared" si="1"/>
        <v>-0.282495649510633</v>
      </c>
      <c r="H31" s="26">
        <f t="shared" si="2"/>
        <v>0.0117244029461718</v>
      </c>
      <c r="I31" s="37">
        <f>[2]郑商所!H4</f>
        <v>8779.95</v>
      </c>
      <c r="J31" s="37">
        <f>[2]郑商所!I4</f>
        <v>6230.35</v>
      </c>
      <c r="K31" s="25">
        <f t="shared" si="3"/>
        <v>0.409222595841325</v>
      </c>
      <c r="L31" s="37">
        <f>[2]郑商所!K4</f>
        <v>12311.21</v>
      </c>
      <c r="M31" s="11">
        <f t="shared" si="4"/>
        <v>-0.28683289457332</v>
      </c>
      <c r="N31" s="26">
        <f t="shared" si="5"/>
        <v>0.0172873132806007</v>
      </c>
      <c r="O31" s="10">
        <f>[2]郑商所!M4</f>
        <v>105118329</v>
      </c>
      <c r="P31" s="10">
        <f>[2]郑商所!N4</f>
        <v>98576330</v>
      </c>
      <c r="Q31" s="25">
        <f t="shared" si="6"/>
        <v>0.0663648058311767</v>
      </c>
      <c r="R31" s="25">
        <f t="shared" si="7"/>
        <v>0.0151925622162125</v>
      </c>
      <c r="S31" s="37">
        <f>[2]郑商所!P4</f>
        <v>90688.235</v>
      </c>
      <c r="T31" s="37">
        <f>[2]郑商所!Q4</f>
        <v>62565.305</v>
      </c>
      <c r="U31" s="11">
        <f t="shared" si="8"/>
        <v>0.449497209355888</v>
      </c>
      <c r="V31" s="26">
        <f t="shared" si="9"/>
        <v>0.0169049735962139</v>
      </c>
      <c r="W31" s="41">
        <f>[2]郑商所!S4</f>
        <v>732200</v>
      </c>
      <c r="X31" s="26">
        <f t="shared" si="10"/>
        <v>0.0241696294708657</v>
      </c>
      <c r="Y31" s="10">
        <f>[2]郑商所!T4</f>
        <v>671935</v>
      </c>
      <c r="Z31" s="46">
        <f t="shared" si="11"/>
        <v>0.0896887347734528</v>
      </c>
    </row>
    <row r="32" spans="1:26">
      <c r="A32" s="23"/>
      <c r="B32" s="24" t="s">
        <v>55</v>
      </c>
      <c r="C32" s="10">
        <f>[2]郑商所!C5</f>
        <v>1065449</v>
      </c>
      <c r="D32" s="10">
        <f>[2]郑商所!D5</f>
        <v>574827</v>
      </c>
      <c r="E32" s="11">
        <f t="shared" si="0"/>
        <v>0.853512448093078</v>
      </c>
      <c r="F32" s="10">
        <f>[2]郑商所!F5</f>
        <v>720008</v>
      </c>
      <c r="G32" s="25">
        <f t="shared" si="1"/>
        <v>0.479773835846268</v>
      </c>
      <c r="H32" s="26">
        <f t="shared" si="2"/>
        <v>0.00150970771310005</v>
      </c>
      <c r="I32" s="37">
        <f>[2]郑商所!H5</f>
        <v>16.755</v>
      </c>
      <c r="J32" s="37">
        <f>[2]郑商所!I5</f>
        <v>5.09</v>
      </c>
      <c r="K32" s="25">
        <f t="shared" si="3"/>
        <v>2.29174852652259</v>
      </c>
      <c r="L32" s="37">
        <f>[2]郑商所!K5</f>
        <v>30.235</v>
      </c>
      <c r="M32" s="11">
        <f t="shared" si="4"/>
        <v>-0.445840912849347</v>
      </c>
      <c r="N32" s="26">
        <f t="shared" si="5"/>
        <v>3.29898158892095e-5</v>
      </c>
      <c r="O32" s="10">
        <f>[2]郑商所!M5</f>
        <v>7499493</v>
      </c>
      <c r="P32" s="10">
        <f>[2]郑商所!N5</f>
        <v>4540341</v>
      </c>
      <c r="Q32" s="25">
        <f t="shared" si="6"/>
        <v>0.651746641937247</v>
      </c>
      <c r="R32" s="25">
        <f t="shared" si="7"/>
        <v>0.00108388817703286</v>
      </c>
      <c r="S32" s="37">
        <f>[2]郑商所!P5</f>
        <v>135.915</v>
      </c>
      <c r="T32" s="37">
        <f>[2]郑商所!Q5</f>
        <v>48.55</v>
      </c>
      <c r="U32" s="11">
        <f t="shared" si="8"/>
        <v>1.7994850669413</v>
      </c>
      <c r="V32" s="26">
        <f t="shared" si="9"/>
        <v>2.5335584999856e-5</v>
      </c>
      <c r="W32" s="41">
        <f>[2]郑商所!S5</f>
        <v>232874</v>
      </c>
      <c r="X32" s="26">
        <f t="shared" si="10"/>
        <v>0.00768707770199177</v>
      </c>
      <c r="Y32" s="10">
        <f>[2]郑商所!T5</f>
        <v>171097</v>
      </c>
      <c r="Z32" s="46">
        <f t="shared" si="11"/>
        <v>0.361064191657364</v>
      </c>
    </row>
    <row r="33" spans="1:26">
      <c r="A33" s="23"/>
      <c r="B33" s="24" t="s">
        <v>56</v>
      </c>
      <c r="C33" s="10">
        <f>[2]郑商所!C6</f>
        <v>334834</v>
      </c>
      <c r="D33" s="10">
        <f>[2]郑商所!D6</f>
        <v>301531</v>
      </c>
      <c r="E33" s="11">
        <f t="shared" si="0"/>
        <v>0.110446355432775</v>
      </c>
      <c r="F33" s="10">
        <f>[2]郑商所!F6</f>
        <v>382751</v>
      </c>
      <c r="G33" s="25">
        <f t="shared" si="1"/>
        <v>-0.125191051101108</v>
      </c>
      <c r="H33" s="26">
        <f t="shared" si="2"/>
        <v>0.000474449243847563</v>
      </c>
      <c r="I33" s="37">
        <f>[2]郑商所!H6</f>
        <v>488.375</v>
      </c>
      <c r="J33" s="37">
        <f>[2]郑商所!I6</f>
        <v>311.38</v>
      </c>
      <c r="K33" s="25">
        <f t="shared" si="3"/>
        <v>0.568421221658424</v>
      </c>
      <c r="L33" s="37">
        <f>[2]郑商所!K6</f>
        <v>557.185</v>
      </c>
      <c r="M33" s="11">
        <f t="shared" si="4"/>
        <v>-0.123495786857148</v>
      </c>
      <c r="N33" s="26">
        <f t="shared" si="5"/>
        <v>0.00096158766546659</v>
      </c>
      <c r="O33" s="10">
        <f>[2]郑商所!M6</f>
        <v>2851137</v>
      </c>
      <c r="P33" s="10">
        <f>[2]郑商所!N6</f>
        <v>2174929</v>
      </c>
      <c r="Q33" s="25">
        <f t="shared" si="6"/>
        <v>0.310910379143411</v>
      </c>
      <c r="R33" s="25">
        <f t="shared" si="7"/>
        <v>0.000412069680630534</v>
      </c>
      <c r="S33" s="37">
        <f>[2]郑商所!P6</f>
        <v>3620.775</v>
      </c>
      <c r="T33" s="37">
        <f>[2]郑商所!Q6</f>
        <v>2197.735</v>
      </c>
      <c r="U33" s="11">
        <f t="shared" si="8"/>
        <v>0.647502997404146</v>
      </c>
      <c r="V33" s="26">
        <f t="shared" si="9"/>
        <v>0.000674939872551622</v>
      </c>
      <c r="W33" s="41">
        <f>[2]郑商所!S6</f>
        <v>5334</v>
      </c>
      <c r="X33" s="26">
        <f t="shared" si="10"/>
        <v>0.00017607320895602</v>
      </c>
      <c r="Y33" s="10">
        <f>[2]郑商所!T6</f>
        <v>9226</v>
      </c>
      <c r="Z33" s="46">
        <f t="shared" si="11"/>
        <v>-0.42185128983308</v>
      </c>
    </row>
    <row r="34" spans="1:26">
      <c r="A34" s="23"/>
      <c r="B34" s="24" t="s">
        <v>57</v>
      </c>
      <c r="C34" s="10">
        <f>[2]郑商所!C7</f>
        <v>119</v>
      </c>
      <c r="D34" s="10">
        <f>[2]郑商所!D7</f>
        <v>0</v>
      </c>
      <c r="E34" s="11" t="s">
        <v>29</v>
      </c>
      <c r="F34" s="10">
        <f>[2]郑商所!F7</f>
        <v>27</v>
      </c>
      <c r="G34" s="25">
        <f t="shared" si="1"/>
        <v>3.40740740740741</v>
      </c>
      <c r="H34" s="26">
        <f t="shared" si="2"/>
        <v>1.68619256162337e-7</v>
      </c>
      <c r="I34" s="37">
        <f>[2]郑商所!H7</f>
        <v>0.065</v>
      </c>
      <c r="J34" s="37">
        <f>[2]郑商所!I7</f>
        <v>0</v>
      </c>
      <c r="K34" s="25" t="s">
        <v>29</v>
      </c>
      <c r="L34" s="37">
        <f>[2]郑商所!K7</f>
        <v>0.015</v>
      </c>
      <c r="M34" s="11">
        <f t="shared" si="4"/>
        <v>3.33333333333333</v>
      </c>
      <c r="N34" s="26">
        <f t="shared" si="5"/>
        <v>1.27981977487235e-7</v>
      </c>
      <c r="O34" s="10">
        <f>[2]郑商所!M7</f>
        <v>308</v>
      </c>
      <c r="P34" s="10">
        <f>[2]郑商所!N7</f>
        <v>1950</v>
      </c>
      <c r="Q34" s="25">
        <f t="shared" si="6"/>
        <v>-0.842051282051282</v>
      </c>
      <c r="R34" s="25">
        <f t="shared" si="7"/>
        <v>4.45146836627648e-8</v>
      </c>
      <c r="S34" s="37">
        <f>[2]郑商所!P7</f>
        <v>0.17</v>
      </c>
      <c r="T34" s="37">
        <f>[2]郑商所!Q7</f>
        <v>1.03</v>
      </c>
      <c r="U34" s="11">
        <f t="shared" si="8"/>
        <v>-0.83495145631068</v>
      </c>
      <c r="V34" s="26">
        <f t="shared" si="9"/>
        <v>3.16892870542289e-8</v>
      </c>
      <c r="W34" s="41">
        <f>[2]郑商所!S7</f>
        <v>2</v>
      </c>
      <c r="X34" s="26">
        <f t="shared" si="10"/>
        <v>6.60192009583875e-8</v>
      </c>
      <c r="Y34" s="10">
        <f>[2]郑商所!T7</f>
        <v>2</v>
      </c>
      <c r="Z34" s="46">
        <f t="shared" si="11"/>
        <v>0</v>
      </c>
    </row>
    <row r="35" spans="1:26">
      <c r="A35" s="23"/>
      <c r="B35" s="24" t="s">
        <v>58</v>
      </c>
      <c r="C35" s="10">
        <f>[2]郑商所!C8</f>
        <v>55526339</v>
      </c>
      <c r="D35" s="10">
        <f>[2]郑商所!D8</f>
        <v>38027218</v>
      </c>
      <c r="E35" s="11">
        <f t="shared" si="0"/>
        <v>0.460173578829774</v>
      </c>
      <c r="F35" s="10">
        <f>[2]郑商所!F8</f>
        <v>57222362</v>
      </c>
      <c r="G35" s="25">
        <f t="shared" si="1"/>
        <v>-0.02963916449307</v>
      </c>
      <c r="H35" s="26">
        <f t="shared" si="2"/>
        <v>0.0786790754588047</v>
      </c>
      <c r="I35" s="37">
        <f>[2]郑商所!H8</f>
        <v>15060.815</v>
      </c>
      <c r="J35" s="37">
        <f>[2]郑商所!I8</f>
        <v>8334.675</v>
      </c>
      <c r="K35" s="25">
        <f t="shared" si="3"/>
        <v>0.807006871893625</v>
      </c>
      <c r="L35" s="37">
        <f>[2]郑商所!K8</f>
        <v>19706.97</v>
      </c>
      <c r="M35" s="11">
        <f t="shared" si="4"/>
        <v>-0.235762017194932</v>
      </c>
      <c r="N35" s="26">
        <f t="shared" si="5"/>
        <v>0.0296540444041448</v>
      </c>
      <c r="O35" s="10">
        <f>[2]郑商所!M8</f>
        <v>378821331</v>
      </c>
      <c r="P35" s="10">
        <f>[2]郑商所!N8</f>
        <v>302629347</v>
      </c>
      <c r="Q35" s="25">
        <f t="shared" si="6"/>
        <v>0.251766673507708</v>
      </c>
      <c r="R35" s="25">
        <f t="shared" si="7"/>
        <v>0.0547503627083524</v>
      </c>
      <c r="S35" s="37">
        <f>[2]郑商所!P8</f>
        <v>104125.745</v>
      </c>
      <c r="T35" s="37">
        <f>[2]郑商所!Q8</f>
        <v>58207.525</v>
      </c>
      <c r="U35" s="11">
        <f t="shared" si="8"/>
        <v>0.788870854756322</v>
      </c>
      <c r="V35" s="26">
        <f t="shared" si="9"/>
        <v>0.0194098271943555</v>
      </c>
      <c r="W35" s="41">
        <f>[2]郑商所!S8</f>
        <v>1384135</v>
      </c>
      <c r="X35" s="26">
        <f t="shared" si="10"/>
        <v>0.0456897433592689</v>
      </c>
      <c r="Y35" s="10">
        <f>[2]郑商所!T8</f>
        <v>1673423</v>
      </c>
      <c r="Z35" s="46">
        <f t="shared" si="11"/>
        <v>-0.172872011440024</v>
      </c>
    </row>
    <row r="36" spans="1:26">
      <c r="A36" s="23"/>
      <c r="B36" s="24" t="s">
        <v>59</v>
      </c>
      <c r="C36" s="10">
        <f>[2]郑商所!C9</f>
        <v>2536843</v>
      </c>
      <c r="D36" s="10">
        <f>[2]郑商所!D9</f>
        <v>1767007</v>
      </c>
      <c r="E36" s="11">
        <f t="shared" si="0"/>
        <v>0.435672297846019</v>
      </c>
      <c r="F36" s="10">
        <f>[2]郑商所!F9</f>
        <v>2035682</v>
      </c>
      <c r="G36" s="25">
        <f t="shared" si="1"/>
        <v>0.246188255336541</v>
      </c>
      <c r="H36" s="26">
        <f t="shared" si="2"/>
        <v>0.00359462671983724</v>
      </c>
      <c r="I36" s="37">
        <f>[2]郑商所!H9</f>
        <v>14.355</v>
      </c>
      <c r="J36" s="37">
        <f>[2]郑商所!I9</f>
        <v>7.77</v>
      </c>
      <c r="K36" s="25">
        <f t="shared" si="3"/>
        <v>0.847490347490348</v>
      </c>
      <c r="L36" s="37">
        <f>[2]郑商所!K9</f>
        <v>24.835</v>
      </c>
      <c r="M36" s="11">
        <f t="shared" si="4"/>
        <v>-0.421985101671029</v>
      </c>
      <c r="N36" s="26">
        <f t="shared" si="5"/>
        <v>2.82643274896809e-5</v>
      </c>
      <c r="O36" s="10">
        <f>[2]郑商所!M9</f>
        <v>17531615</v>
      </c>
      <c r="P36" s="10">
        <f>[2]郑商所!N9</f>
        <v>8495423</v>
      </c>
      <c r="Q36" s="25">
        <f t="shared" si="6"/>
        <v>1.06365415824498</v>
      </c>
      <c r="R36" s="25">
        <f t="shared" si="7"/>
        <v>0.00253381264877397</v>
      </c>
      <c r="S36" s="37">
        <f>[2]郑商所!P9</f>
        <v>105.715</v>
      </c>
      <c r="T36" s="37">
        <f>[2]郑商所!Q9</f>
        <v>37.64</v>
      </c>
      <c r="U36" s="11">
        <f t="shared" si="8"/>
        <v>1.80858129649309</v>
      </c>
      <c r="V36" s="26">
        <f t="shared" si="9"/>
        <v>1.97060763584577e-5</v>
      </c>
      <c r="W36" s="41">
        <f>[2]郑商所!S9</f>
        <v>227464</v>
      </c>
      <c r="X36" s="26">
        <f t="shared" si="10"/>
        <v>0.00750849576339933</v>
      </c>
      <c r="Y36" s="10">
        <f>[2]郑商所!T9</f>
        <v>210914</v>
      </c>
      <c r="Z36" s="46">
        <f t="shared" si="11"/>
        <v>0.0784680011758347</v>
      </c>
    </row>
    <row r="37" spans="1:26">
      <c r="A37" s="23"/>
      <c r="B37" s="24" t="s">
        <v>60</v>
      </c>
      <c r="C37" s="10">
        <f>[2]郑商所!C10</f>
        <v>11950025</v>
      </c>
      <c r="D37" s="10">
        <f>[2]郑商所!D10</f>
        <v>14297961</v>
      </c>
      <c r="E37" s="11">
        <f t="shared" si="0"/>
        <v>-0.164214743626731</v>
      </c>
      <c r="F37" s="10">
        <f>[2]郑商所!F10</f>
        <v>10098754</v>
      </c>
      <c r="G37" s="25">
        <f t="shared" si="1"/>
        <v>0.183316773534636</v>
      </c>
      <c r="H37" s="26">
        <f t="shared" si="2"/>
        <v>0.0169328094674061</v>
      </c>
      <c r="I37" s="37">
        <f>[2]郑商所!H10</f>
        <v>14924.525</v>
      </c>
      <c r="J37" s="37">
        <f>[2]郑商所!I10</f>
        <v>13860.68</v>
      </c>
      <c r="K37" s="25">
        <f t="shared" si="3"/>
        <v>0.0767527278603935</v>
      </c>
      <c r="L37" s="37">
        <f>[2]郑商所!K10</f>
        <v>12489.52</v>
      </c>
      <c r="M37" s="11">
        <f t="shared" si="4"/>
        <v>0.194963857698294</v>
      </c>
      <c r="N37" s="26">
        <f t="shared" si="5"/>
        <v>0.0293856957316565</v>
      </c>
      <c r="O37" s="10">
        <f>[2]郑商所!M10</f>
        <v>102281139</v>
      </c>
      <c r="P37" s="10">
        <f>[2]郑商所!N10</f>
        <v>96566255</v>
      </c>
      <c r="Q37" s="25">
        <f t="shared" si="6"/>
        <v>0.059180963370693</v>
      </c>
      <c r="R37" s="25">
        <f t="shared" si="7"/>
        <v>0.0147825082702996</v>
      </c>
      <c r="S37" s="37">
        <f>[2]郑商所!P10</f>
        <v>110996.355</v>
      </c>
      <c r="T37" s="37">
        <f>[2]郑商所!Q10</f>
        <v>81543.62</v>
      </c>
      <c r="U37" s="11">
        <f t="shared" si="8"/>
        <v>0.361189937361133</v>
      </c>
      <c r="V37" s="26">
        <f t="shared" si="9"/>
        <v>0.0206905609151065</v>
      </c>
      <c r="W37" s="41">
        <f>[2]郑商所!S10</f>
        <v>274533</v>
      </c>
      <c r="X37" s="26">
        <f t="shared" si="10"/>
        <v>0.0090622246483545</v>
      </c>
      <c r="Y37" s="10">
        <f>[2]郑商所!T10</f>
        <v>292168</v>
      </c>
      <c r="Z37" s="46">
        <f t="shared" si="11"/>
        <v>-0.0603591084581474</v>
      </c>
    </row>
    <row r="38" spans="1:26">
      <c r="A38" s="23"/>
      <c r="B38" s="24" t="s">
        <v>61</v>
      </c>
      <c r="C38" s="10">
        <f>[2]郑商所!C11</f>
        <v>178</v>
      </c>
      <c r="D38" s="10">
        <f>[2]郑商所!D11</f>
        <v>27</v>
      </c>
      <c r="E38" s="11">
        <f t="shared" si="0"/>
        <v>5.59259259259259</v>
      </c>
      <c r="F38" s="10">
        <f>[2]郑商所!F11</f>
        <v>280</v>
      </c>
      <c r="G38" s="25">
        <f t="shared" si="1"/>
        <v>-0.364285714285714</v>
      </c>
      <c r="H38" s="26">
        <f t="shared" si="2"/>
        <v>2.52220399973916e-7</v>
      </c>
      <c r="I38" s="37">
        <f>[2]郑商所!H11</f>
        <v>0.115</v>
      </c>
      <c r="J38" s="37">
        <f>[2]郑商所!I11</f>
        <v>0.015</v>
      </c>
      <c r="K38" s="25">
        <f t="shared" si="3"/>
        <v>6.66666666666667</v>
      </c>
      <c r="L38" s="37">
        <f>[2]郑商所!K11</f>
        <v>0.18</v>
      </c>
      <c r="M38" s="11">
        <f t="shared" si="4"/>
        <v>-0.361111111111111</v>
      </c>
      <c r="N38" s="26">
        <f t="shared" si="5"/>
        <v>2.26429652477416e-7</v>
      </c>
      <c r="O38" s="10">
        <f>[2]郑商所!M11</f>
        <v>7604</v>
      </c>
      <c r="P38" s="10">
        <f>[2]郑商所!N11</f>
        <v>2359</v>
      </c>
      <c r="Q38" s="25">
        <f t="shared" si="6"/>
        <v>2.22339974565494</v>
      </c>
      <c r="R38" s="25">
        <f t="shared" si="7"/>
        <v>1.09899238497293e-6</v>
      </c>
      <c r="S38" s="37">
        <f>[2]郑商所!P11</f>
        <v>4.565</v>
      </c>
      <c r="T38" s="37">
        <f>[2]郑商所!Q11</f>
        <v>1.195</v>
      </c>
      <c r="U38" s="11">
        <f t="shared" si="8"/>
        <v>2.82008368200837</v>
      </c>
      <c r="V38" s="26">
        <f t="shared" si="9"/>
        <v>8.509505611915e-7</v>
      </c>
      <c r="W38" s="41">
        <f>[2]郑商所!S11</f>
        <v>16</v>
      </c>
      <c r="X38" s="26">
        <f t="shared" si="10"/>
        <v>5.281536076671e-7</v>
      </c>
      <c r="Y38" s="10">
        <f>[2]郑商所!T11</f>
        <v>10</v>
      </c>
      <c r="Z38" s="46">
        <f t="shared" si="11"/>
        <v>0.6</v>
      </c>
    </row>
    <row r="39" spans="1:26">
      <c r="A39" s="23"/>
      <c r="B39" s="24" t="s">
        <v>62</v>
      </c>
      <c r="C39" s="10">
        <f>[2]郑商所!C12</f>
        <v>22809481</v>
      </c>
      <c r="D39" s="10">
        <f>[2]郑商所!D12</f>
        <v>17997141</v>
      </c>
      <c r="E39" s="11">
        <f t="shared" si="0"/>
        <v>0.267394693412693</v>
      </c>
      <c r="F39" s="10">
        <f>[2]郑商所!F12</f>
        <v>18418049</v>
      </c>
      <c r="G39" s="25">
        <f t="shared" si="1"/>
        <v>0.238430900037241</v>
      </c>
      <c r="H39" s="26">
        <f t="shared" si="2"/>
        <v>0.0323203169720081</v>
      </c>
      <c r="I39" s="37">
        <f>[2]郑商所!H12</f>
        <v>6041.29</v>
      </c>
      <c r="J39" s="37">
        <f>[2]郑商所!I12</f>
        <v>4557.01</v>
      </c>
      <c r="K39" s="25">
        <f t="shared" si="3"/>
        <v>0.325713570959906</v>
      </c>
      <c r="L39" s="37">
        <f>[2]郑商所!K12</f>
        <v>4856.415</v>
      </c>
      <c r="M39" s="11">
        <f t="shared" si="4"/>
        <v>0.243981414273698</v>
      </c>
      <c r="N39" s="26">
        <f t="shared" si="5"/>
        <v>0.0118950190888286</v>
      </c>
      <c r="O39" s="10">
        <f>[2]郑商所!M12</f>
        <v>246645391</v>
      </c>
      <c r="P39" s="10">
        <f>[2]郑商所!N12</f>
        <v>141524428</v>
      </c>
      <c r="Q39" s="25">
        <f t="shared" si="6"/>
        <v>0.742776102228797</v>
      </c>
      <c r="R39" s="25">
        <f t="shared" si="7"/>
        <v>0.0356472128481946</v>
      </c>
      <c r="S39" s="37">
        <f>[2]郑商所!P12</f>
        <v>70959.785</v>
      </c>
      <c r="T39" s="37">
        <f>[2]郑商所!Q12</f>
        <v>33801.505</v>
      </c>
      <c r="U39" s="11">
        <f t="shared" si="8"/>
        <v>1.09930844795224</v>
      </c>
      <c r="V39" s="26">
        <f t="shared" si="9"/>
        <v>0.0132274411539492</v>
      </c>
      <c r="W39" s="41">
        <f>[2]郑商所!S12</f>
        <v>546480</v>
      </c>
      <c r="X39" s="26">
        <f t="shared" si="10"/>
        <v>0.0180390864698698</v>
      </c>
      <c r="Y39" s="10">
        <f>[2]郑商所!T12</f>
        <v>597217</v>
      </c>
      <c r="Z39" s="46">
        <f t="shared" si="11"/>
        <v>-0.0849557196128041</v>
      </c>
    </row>
    <row r="40" spans="1:26">
      <c r="A40" s="23"/>
      <c r="B40" s="24" t="s">
        <v>63</v>
      </c>
      <c r="C40" s="10">
        <f>[2]郑商所!C13</f>
        <v>547376</v>
      </c>
      <c r="D40" s="10">
        <f>[2]郑商所!D13</f>
        <v>437212</v>
      </c>
      <c r="E40" s="11">
        <f t="shared" si="0"/>
        <v>0.251969296359661</v>
      </c>
      <c r="F40" s="10">
        <f>[2]郑商所!F13</f>
        <v>247866</v>
      </c>
      <c r="G40" s="25">
        <f t="shared" si="1"/>
        <v>1.20835451413264</v>
      </c>
      <c r="H40" s="26">
        <f t="shared" si="2"/>
        <v>0.00077561457110181</v>
      </c>
      <c r="I40" s="37">
        <f>[2]郑商所!H13</f>
        <v>2.03</v>
      </c>
      <c r="J40" s="37">
        <f>[2]郑商所!I13</f>
        <v>1.44</v>
      </c>
      <c r="K40" s="25">
        <f t="shared" si="3"/>
        <v>0.409722222222222</v>
      </c>
      <c r="L40" s="37">
        <f>[2]郑商所!K13</f>
        <v>1.215</v>
      </c>
      <c r="M40" s="11">
        <f t="shared" si="4"/>
        <v>0.670781893004115</v>
      </c>
      <c r="N40" s="26">
        <f t="shared" si="5"/>
        <v>3.99697560460134e-6</v>
      </c>
      <c r="O40" s="10">
        <f>[2]郑商所!M13</f>
        <v>4390861</v>
      </c>
      <c r="P40" s="10">
        <f>[2]郑商所!N13</f>
        <v>2969502</v>
      </c>
      <c r="Q40" s="25">
        <f t="shared" si="6"/>
        <v>0.478652312744696</v>
      </c>
      <c r="R40" s="25">
        <f t="shared" si="7"/>
        <v>0.000634603209162894</v>
      </c>
      <c r="S40" s="37">
        <f>[2]郑商所!P13</f>
        <v>20.215</v>
      </c>
      <c r="T40" s="37">
        <f>[2]郑商所!Q13</f>
        <v>11.425</v>
      </c>
      <c r="U40" s="11">
        <f t="shared" si="8"/>
        <v>0.769365426695842</v>
      </c>
      <c r="V40" s="26">
        <f t="shared" si="9"/>
        <v>3.76822904588963e-6</v>
      </c>
      <c r="W40" s="41">
        <f>[2]郑商所!S13</f>
        <v>67748</v>
      </c>
      <c r="X40" s="26">
        <f t="shared" si="10"/>
        <v>0.00223633441326442</v>
      </c>
      <c r="Y40" s="10">
        <f>[2]郑商所!T13</f>
        <v>55076</v>
      </c>
      <c r="Z40" s="46">
        <f t="shared" si="11"/>
        <v>0.230082068414554</v>
      </c>
    </row>
    <row r="41" spans="1:26">
      <c r="A41" s="23"/>
      <c r="B41" s="24" t="s">
        <v>64</v>
      </c>
      <c r="C41" s="10">
        <f>[2]郑商所!C14</f>
        <v>12131142</v>
      </c>
      <c r="D41" s="10">
        <f>[2]郑商所!D14</f>
        <v>10787571</v>
      </c>
      <c r="E41" s="11">
        <f t="shared" si="0"/>
        <v>0.124548056276988</v>
      </c>
      <c r="F41" s="10">
        <f>[2]郑商所!F14</f>
        <v>9842109</v>
      </c>
      <c r="G41" s="25">
        <f t="shared" si="1"/>
        <v>0.232575457150495</v>
      </c>
      <c r="H41" s="26">
        <f t="shared" si="2"/>
        <v>0.0171894465583167</v>
      </c>
      <c r="I41" s="37">
        <f>[2]郑商所!H14</f>
        <v>7338.15</v>
      </c>
      <c r="J41" s="37">
        <f>[2]郑商所!I14</f>
        <v>5529.39</v>
      </c>
      <c r="K41" s="25">
        <f t="shared" si="3"/>
        <v>0.327117457802759</v>
      </c>
      <c r="L41" s="37">
        <f>[2]郑商所!K14</f>
        <v>5865.995</v>
      </c>
      <c r="M41" s="11">
        <f t="shared" si="4"/>
        <v>0.250964243917699</v>
      </c>
      <c r="N41" s="26">
        <f t="shared" si="5"/>
        <v>0.0144484761245839</v>
      </c>
      <c r="O41" s="10">
        <f>[2]郑商所!M14</f>
        <v>106109913</v>
      </c>
      <c r="P41" s="10">
        <f>[2]郑商所!N14</f>
        <v>112317896</v>
      </c>
      <c r="Q41" s="25">
        <f t="shared" si="6"/>
        <v>-0.0552715392745605</v>
      </c>
      <c r="R41" s="25">
        <f t="shared" si="7"/>
        <v>0.0153358740606445</v>
      </c>
      <c r="S41" s="37">
        <f>[2]郑商所!P14</f>
        <v>59816.135</v>
      </c>
      <c r="T41" s="37">
        <f>[2]郑商所!Q14</f>
        <v>58894.49</v>
      </c>
      <c r="U41" s="11">
        <f t="shared" si="8"/>
        <v>0.0156490870368349</v>
      </c>
      <c r="V41" s="26">
        <f t="shared" si="9"/>
        <v>0.0111501804264089</v>
      </c>
      <c r="W41" s="41">
        <f>[2]郑商所!S14</f>
        <v>527840</v>
      </c>
      <c r="X41" s="26">
        <f t="shared" si="10"/>
        <v>0.0174237875169376</v>
      </c>
      <c r="Y41" s="10">
        <f>[2]郑商所!T14</f>
        <v>518485</v>
      </c>
      <c r="Z41" s="46">
        <f t="shared" si="11"/>
        <v>0.0180429520622583</v>
      </c>
    </row>
    <row r="42" spans="1:26">
      <c r="A42" s="23"/>
      <c r="B42" s="24" t="s">
        <v>65</v>
      </c>
      <c r="C42" s="10">
        <f>[2]郑商所!C15</f>
        <v>1421685</v>
      </c>
      <c r="D42" s="10">
        <f>[2]郑商所!D15</f>
        <v>695170</v>
      </c>
      <c r="E42" s="11">
        <f t="shared" si="0"/>
        <v>1.04508969029158</v>
      </c>
      <c r="F42" s="10">
        <f>[2]郑商所!F15</f>
        <v>1142966</v>
      </c>
      <c r="G42" s="25">
        <f t="shared" si="1"/>
        <v>0.243855897725742</v>
      </c>
      <c r="H42" s="26">
        <f t="shared" si="2"/>
        <v>0.00201448291762313</v>
      </c>
      <c r="I42" s="37">
        <f>[2]郑商所!H15</f>
        <v>9.36</v>
      </c>
      <c r="J42" s="37">
        <f>[2]郑商所!I15</f>
        <v>4.235</v>
      </c>
      <c r="K42" s="25">
        <f t="shared" si="3"/>
        <v>1.21015348288076</v>
      </c>
      <c r="L42" s="37">
        <f>[2]郑商所!K15</f>
        <v>10.09</v>
      </c>
      <c r="M42" s="11">
        <f t="shared" si="4"/>
        <v>-0.0723488602576809</v>
      </c>
      <c r="N42" s="26">
        <f t="shared" si="5"/>
        <v>1.84294047581618e-5</v>
      </c>
      <c r="O42" s="10">
        <f>[2]郑商所!M15</f>
        <v>9909819</v>
      </c>
      <c r="P42" s="10">
        <f>[2]郑商所!N15</f>
        <v>5627868</v>
      </c>
      <c r="Q42" s="25">
        <f t="shared" si="6"/>
        <v>0.760847802400483</v>
      </c>
      <c r="R42" s="25">
        <f t="shared" si="7"/>
        <v>0.00143224824006577</v>
      </c>
      <c r="S42" s="37">
        <f>[2]郑商所!P15</f>
        <v>69.36</v>
      </c>
      <c r="T42" s="37">
        <f>[2]郑商所!Q15</f>
        <v>41.83</v>
      </c>
      <c r="U42" s="11">
        <f t="shared" si="8"/>
        <v>0.658140090843892</v>
      </c>
      <c r="V42" s="26">
        <f t="shared" si="9"/>
        <v>1.29292291181254e-5</v>
      </c>
      <c r="W42" s="41">
        <f>[2]郑商所!S15</f>
        <v>177387</v>
      </c>
      <c r="X42" s="26">
        <f t="shared" si="10"/>
        <v>0.00585547400020275</v>
      </c>
      <c r="Y42" s="10">
        <f>[2]郑商所!T15</f>
        <v>169378</v>
      </c>
      <c r="Z42" s="46">
        <f t="shared" si="11"/>
        <v>0.0472847713398434</v>
      </c>
    </row>
    <row r="43" spans="1:26">
      <c r="A43" s="23"/>
      <c r="B43" s="24" t="s">
        <v>66</v>
      </c>
      <c r="C43" s="10">
        <f>[2]郑商所!C16</f>
        <v>41278163</v>
      </c>
      <c r="D43" s="10">
        <f>[2]郑商所!D16</f>
        <v>46581798</v>
      </c>
      <c r="E43" s="11">
        <f t="shared" si="0"/>
        <v>-0.113856382271891</v>
      </c>
      <c r="F43" s="10">
        <f>[2]郑商所!F16</f>
        <v>47136224</v>
      </c>
      <c r="G43" s="25">
        <f t="shared" si="1"/>
        <v>-0.124279386486283</v>
      </c>
      <c r="H43" s="26">
        <f t="shared" si="2"/>
        <v>0.0584898583261151</v>
      </c>
      <c r="I43" s="37">
        <f>[2]郑商所!H16</f>
        <v>10248.225</v>
      </c>
      <c r="J43" s="37">
        <f>[2]郑商所!I16</f>
        <v>7982.79</v>
      </c>
      <c r="K43" s="25">
        <f t="shared" si="3"/>
        <v>0.283789877974994</v>
      </c>
      <c r="L43" s="37">
        <f>[2]郑商所!K16</f>
        <v>12763.13</v>
      </c>
      <c r="M43" s="11">
        <f t="shared" si="4"/>
        <v>-0.197044533746816</v>
      </c>
      <c r="N43" s="26">
        <f t="shared" si="5"/>
        <v>0.0201782784805249</v>
      </c>
      <c r="O43" s="10">
        <f>[2]郑商所!M16</f>
        <v>513139503</v>
      </c>
      <c r="P43" s="10">
        <f>[2]郑商所!N16</f>
        <v>262740112</v>
      </c>
      <c r="Q43" s="25">
        <f t="shared" si="6"/>
        <v>0.953030692930511</v>
      </c>
      <c r="R43" s="25">
        <f t="shared" si="7"/>
        <v>0.0741631254899785</v>
      </c>
      <c r="S43" s="37">
        <f>[2]郑商所!P16</f>
        <v>124112.735</v>
      </c>
      <c r="T43" s="37">
        <f>[2]郑商所!Q16</f>
        <v>48066.43</v>
      </c>
      <c r="U43" s="11">
        <f t="shared" si="8"/>
        <v>1.58210844866157</v>
      </c>
      <c r="V43" s="26">
        <f t="shared" si="9"/>
        <v>0.0231355534500026</v>
      </c>
      <c r="W43" s="41">
        <f>[2]郑商所!S16</f>
        <v>2428695</v>
      </c>
      <c r="X43" s="26">
        <f t="shared" si="10"/>
        <v>0.0801702516358155</v>
      </c>
      <c r="Y43" s="10">
        <f>[2]郑商所!T16</f>
        <v>2198191</v>
      </c>
      <c r="Z43" s="46">
        <f t="shared" si="11"/>
        <v>0.104860769605553</v>
      </c>
    </row>
    <row r="44" spans="1:26">
      <c r="A44" s="23"/>
      <c r="B44" s="27" t="s">
        <v>134</v>
      </c>
      <c r="C44" s="10">
        <f>[2]郑商所!C17</f>
        <v>3115591</v>
      </c>
      <c r="D44" s="10">
        <f>[2]郑商所!D17</f>
        <v>2557672</v>
      </c>
      <c r="E44" s="11">
        <f t="shared" si="0"/>
        <v>0.218135476323782</v>
      </c>
      <c r="F44" s="10">
        <f>[2]郑商所!F17</f>
        <v>3164086</v>
      </c>
      <c r="G44" s="25">
        <f t="shared" si="1"/>
        <v>-0.0153267009809468</v>
      </c>
      <c r="H44" s="26">
        <f t="shared" si="2"/>
        <v>0.00441469442795018</v>
      </c>
      <c r="I44" s="37">
        <f>[2]郑商所!H17</f>
        <v>10.39</v>
      </c>
      <c r="J44" s="37">
        <f>[2]郑商所!I17</f>
        <v>6.7</v>
      </c>
      <c r="K44" s="25">
        <f t="shared" si="3"/>
        <v>0.550746268656716</v>
      </c>
      <c r="L44" s="37">
        <f>[2]郑商所!K17</f>
        <v>18.845</v>
      </c>
      <c r="M44" s="11">
        <f t="shared" si="4"/>
        <v>-0.448660122048289</v>
      </c>
      <c r="N44" s="26">
        <f t="shared" si="5"/>
        <v>2.04574268629595e-5</v>
      </c>
      <c r="O44" s="10">
        <f>[2]郑商所!M17</f>
        <v>28417154</v>
      </c>
      <c r="P44" s="10">
        <f>[2]郑商所!N17</f>
        <v>9740001</v>
      </c>
      <c r="Q44" s="25">
        <f t="shared" si="6"/>
        <v>1.9175719797154</v>
      </c>
      <c r="R44" s="25">
        <f t="shared" si="7"/>
        <v>0.00410707993800673</v>
      </c>
      <c r="S44" s="37">
        <f>[2]郑商所!P17</f>
        <v>127.92</v>
      </c>
      <c r="T44" s="37">
        <f>[2]郑商所!Q17</f>
        <v>32.495</v>
      </c>
      <c r="U44" s="11">
        <f t="shared" si="8"/>
        <v>2.93660563163564</v>
      </c>
      <c r="V44" s="26">
        <f t="shared" si="9"/>
        <v>2.38452564704527e-5</v>
      </c>
      <c r="W44" s="41">
        <f>[2]郑商所!S17</f>
        <v>368883</v>
      </c>
      <c r="X44" s="26">
        <f t="shared" si="10"/>
        <v>0.0121766804535664</v>
      </c>
      <c r="Y44" s="10">
        <f>[2]郑商所!T17</f>
        <v>386682</v>
      </c>
      <c r="Z44" s="46">
        <f t="shared" si="11"/>
        <v>-0.0460300712213136</v>
      </c>
    </row>
    <row r="45" spans="1:26">
      <c r="A45" s="23"/>
      <c r="B45" s="28" t="s">
        <v>68</v>
      </c>
      <c r="C45" s="10">
        <f>[2]郑商所!C18</f>
        <v>0</v>
      </c>
      <c r="D45" s="10">
        <f>[2]郑商所!D18</f>
        <v>50</v>
      </c>
      <c r="E45" s="11">
        <f t="shared" si="0"/>
        <v>-1</v>
      </c>
      <c r="F45" s="10">
        <f>[2]郑商所!F18</f>
        <v>4</v>
      </c>
      <c r="G45" s="25">
        <f t="shared" si="1"/>
        <v>-1</v>
      </c>
      <c r="H45" s="26">
        <f t="shared" si="2"/>
        <v>0</v>
      </c>
      <c r="I45" s="37">
        <f>[2]郑商所!H18</f>
        <v>0</v>
      </c>
      <c r="J45" s="37">
        <f>[2]郑商所!I18</f>
        <v>0.06</v>
      </c>
      <c r="K45" s="25">
        <f t="shared" si="3"/>
        <v>-1</v>
      </c>
      <c r="L45" s="37">
        <f>[2]郑商所!K18</f>
        <v>0.005</v>
      </c>
      <c r="M45" s="11">
        <f t="shared" si="4"/>
        <v>-1</v>
      </c>
      <c r="N45" s="26">
        <f t="shared" si="5"/>
        <v>0</v>
      </c>
      <c r="O45" s="10">
        <f>[2]郑商所!M18</f>
        <v>388</v>
      </c>
      <c r="P45" s="10">
        <f>[2]郑商所!N18</f>
        <v>740</v>
      </c>
      <c r="Q45" s="25">
        <f t="shared" si="6"/>
        <v>-0.475675675675676</v>
      </c>
      <c r="R45" s="25">
        <f t="shared" si="7"/>
        <v>5.60769391595869e-8</v>
      </c>
      <c r="S45" s="37">
        <f>[2]郑商所!P18</f>
        <v>0.49</v>
      </c>
      <c r="T45" s="37">
        <f>[2]郑商所!Q18</f>
        <v>0.855</v>
      </c>
      <c r="U45" s="11">
        <f t="shared" si="8"/>
        <v>-0.426900584795322</v>
      </c>
      <c r="V45" s="26">
        <f t="shared" si="9"/>
        <v>9.13397097445422e-8</v>
      </c>
      <c r="W45" s="41">
        <f>[2]郑商所!S18</f>
        <v>1</v>
      </c>
      <c r="X45" s="26">
        <f t="shared" si="10"/>
        <v>3.30096004791938e-8</v>
      </c>
      <c r="Y45" s="10">
        <f>[2]郑商所!T18</f>
        <v>1</v>
      </c>
      <c r="Z45" s="46">
        <f t="shared" si="11"/>
        <v>0</v>
      </c>
    </row>
    <row r="46" spans="1:26">
      <c r="A46" s="23"/>
      <c r="B46" s="24" t="s">
        <v>69</v>
      </c>
      <c r="C46" s="10">
        <f>[2]郑商所!C19</f>
        <v>1342</v>
      </c>
      <c r="D46" s="10">
        <f>[2]郑商所!D19</f>
        <v>1023</v>
      </c>
      <c r="E46" s="11">
        <f t="shared" si="0"/>
        <v>0.311827956989247</v>
      </c>
      <c r="F46" s="10">
        <f>[2]郑商所!F19</f>
        <v>1354</v>
      </c>
      <c r="G46" s="25">
        <f t="shared" si="1"/>
        <v>-0.00886262924667651</v>
      </c>
      <c r="H46" s="26">
        <f t="shared" si="2"/>
        <v>1.90157177957862e-6</v>
      </c>
      <c r="I46" s="37">
        <f>[2]郑商所!H19</f>
        <v>0.8</v>
      </c>
      <c r="J46" s="37">
        <f>[2]郑商所!I19</f>
        <v>0.545</v>
      </c>
      <c r="K46" s="25">
        <f t="shared" si="3"/>
        <v>0.467889908256881</v>
      </c>
      <c r="L46" s="37">
        <f>[2]郑商所!K19</f>
        <v>0.8</v>
      </c>
      <c r="M46" s="11">
        <f t="shared" si="4"/>
        <v>0</v>
      </c>
      <c r="N46" s="26">
        <f t="shared" si="5"/>
        <v>1.57516279984289e-6</v>
      </c>
      <c r="O46" s="10">
        <f>[2]郑商所!M19</f>
        <v>13103</v>
      </c>
      <c r="P46" s="10">
        <f>[2]郑商所!N19</f>
        <v>30683</v>
      </c>
      <c r="Q46" s="25">
        <f t="shared" si="6"/>
        <v>-0.572955708372714</v>
      </c>
      <c r="R46" s="25">
        <f t="shared" si="7"/>
        <v>1.89375292218574e-6</v>
      </c>
      <c r="S46" s="37">
        <f>[2]郑商所!P19</f>
        <v>7.33</v>
      </c>
      <c r="T46" s="37">
        <f>[2]郑商所!Q19</f>
        <v>15.98</v>
      </c>
      <c r="U46" s="11">
        <f t="shared" si="8"/>
        <v>-0.541301627033792</v>
      </c>
      <c r="V46" s="26">
        <f t="shared" si="9"/>
        <v>1.36636749474999e-6</v>
      </c>
      <c r="W46" s="41">
        <f>[2]郑商所!S19</f>
        <v>110</v>
      </c>
      <c r="X46" s="26">
        <f t="shared" si="10"/>
        <v>3.63105605271131e-6</v>
      </c>
      <c r="Y46" s="10">
        <f>[2]郑商所!T19</f>
        <v>221</v>
      </c>
      <c r="Z46" s="46">
        <f t="shared" si="11"/>
        <v>-0.502262443438914</v>
      </c>
    </row>
    <row r="47" spans="1:26">
      <c r="A47" s="23"/>
      <c r="B47" s="29" t="s">
        <v>70</v>
      </c>
      <c r="C47" s="10">
        <f>[2]郑商所!C20</f>
        <v>12997502</v>
      </c>
      <c r="D47" s="10">
        <f>[2]郑商所!D20</f>
        <v>22210783</v>
      </c>
      <c r="E47" s="11">
        <f t="shared" si="0"/>
        <v>-0.41481117527464</v>
      </c>
      <c r="F47" s="10">
        <f>[2]郑商所!F20</f>
        <v>10145297</v>
      </c>
      <c r="G47" s="25">
        <f t="shared" si="1"/>
        <v>0.281135682868624</v>
      </c>
      <c r="H47" s="26">
        <f t="shared" si="2"/>
        <v>0.0184170514219201</v>
      </c>
      <c r="I47" s="37">
        <f>[2]郑商所!H20</f>
        <v>4498.47</v>
      </c>
      <c r="J47" s="37">
        <f>[2]郑商所!I20</f>
        <v>8014.745</v>
      </c>
      <c r="K47" s="25">
        <f t="shared" si="3"/>
        <v>-0.438725748604603</v>
      </c>
      <c r="L47" s="37">
        <f>[2]郑商所!K20</f>
        <v>4491.185</v>
      </c>
      <c r="M47" s="11">
        <f t="shared" si="4"/>
        <v>0.00162206633661269</v>
      </c>
      <c r="N47" s="26">
        <f t="shared" si="5"/>
        <v>0.00885727825026156</v>
      </c>
      <c r="O47" s="10">
        <f>[2]郑商所!M20</f>
        <v>196369178</v>
      </c>
      <c r="P47" s="10">
        <f>[2]郑商所!N20</f>
        <v>156633825</v>
      </c>
      <c r="Q47" s="25">
        <f t="shared" si="6"/>
        <v>0.253683091758756</v>
      </c>
      <c r="R47" s="25">
        <f t="shared" si="7"/>
        <v>0.0283808825967116</v>
      </c>
      <c r="S47" s="37">
        <f>[2]郑商所!P20</f>
        <v>89817.925</v>
      </c>
      <c r="T47" s="37">
        <f>[2]郑商所!Q20</f>
        <v>52604.225</v>
      </c>
      <c r="U47" s="11">
        <f t="shared" si="8"/>
        <v>0.707427968000669</v>
      </c>
      <c r="V47" s="26">
        <f t="shared" si="9"/>
        <v>0.0167427412231777</v>
      </c>
      <c r="W47" s="41">
        <f>[2]郑商所!S20</f>
        <v>433548</v>
      </c>
      <c r="X47" s="26">
        <f t="shared" si="10"/>
        <v>0.0143112462685535</v>
      </c>
      <c r="Y47" s="10">
        <f>[2]郑商所!T20</f>
        <v>373874</v>
      </c>
      <c r="Z47" s="46">
        <f t="shared" si="11"/>
        <v>0.159609922059303</v>
      </c>
    </row>
    <row r="48" spans="1:26">
      <c r="A48" s="23"/>
      <c r="B48" s="30" t="s">
        <v>71</v>
      </c>
      <c r="C48" s="10">
        <f>[2]郑商所!C21</f>
        <v>565239</v>
      </c>
      <c r="D48" s="10">
        <f>[2]郑商所!D21</f>
        <v>6403073</v>
      </c>
      <c r="E48" s="11">
        <f t="shared" si="0"/>
        <v>-0.911723792622699</v>
      </c>
      <c r="F48" s="10">
        <f>[2]郑商所!F21</f>
        <v>2021134</v>
      </c>
      <c r="G48" s="25">
        <f t="shared" si="1"/>
        <v>-0.72033571252574</v>
      </c>
      <c r="H48" s="26">
        <f t="shared" si="2"/>
        <v>0.00080092588011717</v>
      </c>
      <c r="I48" s="37">
        <f>[2]郑商所!H21</f>
        <v>487.985</v>
      </c>
      <c r="J48" s="37">
        <f>[2]郑商所!I21</f>
        <v>3904.17</v>
      </c>
      <c r="K48" s="25">
        <f t="shared" si="3"/>
        <v>-0.875009284944047</v>
      </c>
      <c r="L48" s="37">
        <f>[2]郑商所!K21</f>
        <v>2801.695</v>
      </c>
      <c r="M48" s="11">
        <f t="shared" si="4"/>
        <v>-0.825825080888533</v>
      </c>
      <c r="N48" s="26">
        <f t="shared" si="5"/>
        <v>0.000960819773601666</v>
      </c>
      <c r="O48" s="10">
        <f>[2]郑商所!M21</f>
        <v>83929773</v>
      </c>
      <c r="P48" s="10">
        <f>[2]郑商所!N21</f>
        <v>40649899</v>
      </c>
      <c r="Q48" s="25">
        <f t="shared" si="6"/>
        <v>1.06469819273106</v>
      </c>
      <c r="R48" s="25">
        <f t="shared" si="7"/>
        <v>0.0121302184902034</v>
      </c>
      <c r="S48" s="37">
        <f>[2]郑商所!P21</f>
        <v>62939.685</v>
      </c>
      <c r="T48" s="37">
        <f>[2]郑商所!Q21</f>
        <v>22814.495</v>
      </c>
      <c r="U48" s="11">
        <f t="shared" si="8"/>
        <v>1.75875863129997</v>
      </c>
      <c r="V48" s="26">
        <f t="shared" si="9"/>
        <v>0.0117324337945162</v>
      </c>
      <c r="W48" s="41">
        <f>[2]郑商所!S21</f>
        <v>37347</v>
      </c>
      <c r="X48" s="26">
        <f t="shared" si="10"/>
        <v>0.00123280954909645</v>
      </c>
      <c r="Y48" s="10">
        <f>[2]郑商所!T21</f>
        <v>54120</v>
      </c>
      <c r="Z48" s="46">
        <f t="shared" si="11"/>
        <v>-0.309922394678492</v>
      </c>
    </row>
    <row r="49" spans="1:26">
      <c r="A49" s="23"/>
      <c r="B49" s="30" t="s">
        <v>72</v>
      </c>
      <c r="C49" s="10">
        <f>[2]郑商所!C22</f>
        <v>249898</v>
      </c>
      <c r="D49" s="10">
        <f>[2]郑商所!D22</f>
        <v>657898</v>
      </c>
      <c r="E49" s="11">
        <f t="shared" si="0"/>
        <v>-0.620156924021657</v>
      </c>
      <c r="F49" s="10">
        <f>[2]郑商所!F22</f>
        <v>475671</v>
      </c>
      <c r="G49" s="25">
        <f t="shared" si="1"/>
        <v>-0.474641085960675</v>
      </c>
      <c r="H49" s="26">
        <f t="shared" si="2"/>
        <v>0.000354097604003829</v>
      </c>
      <c r="I49" s="37">
        <f>[2]郑商所!H22</f>
        <v>8.615</v>
      </c>
      <c r="J49" s="37">
        <f>[2]郑商所!I22</f>
        <v>4.595</v>
      </c>
      <c r="K49" s="25">
        <f t="shared" si="3"/>
        <v>0.874863982589772</v>
      </c>
      <c r="L49" s="37">
        <f>[2]郑商所!K22</f>
        <v>34.37</v>
      </c>
      <c r="M49" s="11">
        <f t="shared" si="4"/>
        <v>-0.749345359324993</v>
      </c>
      <c r="N49" s="26">
        <f t="shared" si="5"/>
        <v>1.69625344008081e-5</v>
      </c>
      <c r="O49" s="10">
        <f>[2]郑商所!M22</f>
        <v>7815750</v>
      </c>
      <c r="P49" s="10">
        <f>[2]郑商所!N22</f>
        <v>2331240</v>
      </c>
      <c r="Q49" s="25">
        <f t="shared" si="6"/>
        <v>2.35261491738302</v>
      </c>
      <c r="R49" s="25">
        <f t="shared" si="7"/>
        <v>0.00112959622999109</v>
      </c>
      <c r="S49" s="37">
        <f>[2]郑商所!P22</f>
        <v>167.425</v>
      </c>
      <c r="T49" s="37">
        <f>[2]郑商所!Q22</f>
        <v>14.255</v>
      </c>
      <c r="U49" s="11">
        <f t="shared" si="8"/>
        <v>10.7450017537706</v>
      </c>
      <c r="V49" s="26">
        <f t="shared" si="9"/>
        <v>3.12092875591428e-5</v>
      </c>
      <c r="W49" s="41">
        <f>[2]郑商所!S22</f>
        <v>46185</v>
      </c>
      <c r="X49" s="26">
        <f t="shared" si="10"/>
        <v>0.00152454839813156</v>
      </c>
      <c r="Y49" s="10">
        <f>[2]郑商所!T22</f>
        <v>69888</v>
      </c>
      <c r="Z49" s="46">
        <f t="shared" si="11"/>
        <v>-0.339156936813187</v>
      </c>
    </row>
    <row r="50" spans="1:26">
      <c r="A50" s="23"/>
      <c r="B50" s="30" t="s">
        <v>74</v>
      </c>
      <c r="C50" s="10">
        <f>[2]郑商所!C23</f>
        <v>425</v>
      </c>
      <c r="D50" s="10">
        <f>[2]郑商所!D23</f>
        <v>147</v>
      </c>
      <c r="E50" s="11">
        <f t="shared" si="0"/>
        <v>1.89115646258503</v>
      </c>
      <c r="F50" s="10">
        <f>[2]郑商所!F23</f>
        <v>100</v>
      </c>
      <c r="G50" s="25">
        <f t="shared" si="1"/>
        <v>3.25</v>
      </c>
      <c r="H50" s="26">
        <f t="shared" si="2"/>
        <v>6.02211629151204e-7</v>
      </c>
      <c r="I50" s="37">
        <f>[2]郑商所!H23</f>
        <v>0.235</v>
      </c>
      <c r="J50" s="37">
        <f>[2]郑商所!I23</f>
        <v>0.085</v>
      </c>
      <c r="K50" s="25">
        <f t="shared" si="3"/>
        <v>1.76470588235294</v>
      </c>
      <c r="L50" s="37">
        <f>[2]郑商所!K23</f>
        <v>0.055</v>
      </c>
      <c r="M50" s="11">
        <f t="shared" si="4"/>
        <v>3.27272727272727</v>
      </c>
      <c r="N50" s="26">
        <f t="shared" si="5"/>
        <v>4.62704072453849e-7</v>
      </c>
      <c r="O50" s="10">
        <f>[2]郑商所!M23</f>
        <v>2484</v>
      </c>
      <c r="P50" s="10">
        <f>[2]郑商所!N23</f>
        <v>11584</v>
      </c>
      <c r="Q50" s="25">
        <f t="shared" si="6"/>
        <v>-0.785566298342541</v>
      </c>
      <c r="R50" s="25">
        <f t="shared" si="7"/>
        <v>3.59008033176324e-7</v>
      </c>
      <c r="S50" s="37">
        <f>[2]郑商所!P23</f>
        <v>1.4</v>
      </c>
      <c r="T50" s="37">
        <f>[2]郑商所!Q23</f>
        <v>6.655</v>
      </c>
      <c r="U50" s="11">
        <f t="shared" si="8"/>
        <v>-0.789631855747558</v>
      </c>
      <c r="V50" s="26">
        <f t="shared" si="9"/>
        <v>2.60970599270121e-7</v>
      </c>
      <c r="W50" s="41">
        <f>[2]郑商所!S23</f>
        <v>22</v>
      </c>
      <c r="X50" s="26">
        <f t="shared" si="10"/>
        <v>7.26211210542263e-7</v>
      </c>
      <c r="Y50" s="10">
        <f>[2]郑商所!T23</f>
        <v>5</v>
      </c>
      <c r="Z50" s="46">
        <f t="shared" si="11"/>
        <v>3.4</v>
      </c>
    </row>
    <row r="51" spans="1:26">
      <c r="A51" s="23"/>
      <c r="B51" s="30" t="s">
        <v>75</v>
      </c>
      <c r="C51" s="10">
        <f>[2]郑商所!C24</f>
        <v>0</v>
      </c>
      <c r="D51" s="10">
        <f>[2]郑商所!D24</f>
        <v>179</v>
      </c>
      <c r="E51" s="11">
        <f t="shared" si="0"/>
        <v>-1</v>
      </c>
      <c r="F51" s="10">
        <f>[2]郑商所!F24</f>
        <v>0</v>
      </c>
      <c r="G51" s="25" t="s">
        <v>29</v>
      </c>
      <c r="H51" s="26">
        <f t="shared" si="2"/>
        <v>0</v>
      </c>
      <c r="I51" s="37">
        <f>[2]郑商所!H24</f>
        <v>0</v>
      </c>
      <c r="J51" s="37">
        <f>[2]郑商所!I24</f>
        <v>0.12</v>
      </c>
      <c r="K51" s="25">
        <f t="shared" si="3"/>
        <v>-1</v>
      </c>
      <c r="L51" s="37">
        <f>[2]郑商所!K24</f>
        <v>0</v>
      </c>
      <c r="M51" s="11" t="s">
        <v>29</v>
      </c>
      <c r="N51" s="26">
        <f t="shared" si="5"/>
        <v>0</v>
      </c>
      <c r="O51" s="10">
        <f>[2]郑商所!M24</f>
        <v>0</v>
      </c>
      <c r="P51" s="10">
        <f>[2]郑商所!N24</f>
        <v>4464</v>
      </c>
      <c r="Q51" s="25">
        <f t="shared" si="6"/>
        <v>-1</v>
      </c>
      <c r="R51" s="25">
        <f t="shared" si="7"/>
        <v>0</v>
      </c>
      <c r="S51" s="37">
        <f>[2]郑商所!P24</f>
        <v>0</v>
      </c>
      <c r="T51" s="37">
        <f>[2]郑商所!Q24</f>
        <v>2.6</v>
      </c>
      <c r="U51" s="11">
        <f t="shared" si="8"/>
        <v>-1</v>
      </c>
      <c r="V51" s="26">
        <f t="shared" si="9"/>
        <v>0</v>
      </c>
      <c r="W51" s="41">
        <f>[2]郑商所!S24</f>
        <v>0</v>
      </c>
      <c r="X51" s="26">
        <f t="shared" si="10"/>
        <v>0</v>
      </c>
      <c r="Y51" s="10">
        <f>[2]郑商所!T24</f>
        <v>0</v>
      </c>
      <c r="Z51" s="46" t="s">
        <v>29</v>
      </c>
    </row>
    <row r="52" spans="1:26">
      <c r="A52" s="23"/>
      <c r="B52" s="30" t="s">
        <v>76</v>
      </c>
      <c r="C52" s="10">
        <f>[2]郑商所!C25</f>
        <v>4485007</v>
      </c>
      <c r="D52" s="10">
        <f>[2]郑商所!D25</f>
        <v>2726873</v>
      </c>
      <c r="E52" s="11">
        <f t="shared" si="0"/>
        <v>0.644743631258221</v>
      </c>
      <c r="F52" s="10">
        <f>[2]郑商所!F25</f>
        <v>6423211</v>
      </c>
      <c r="G52" s="25">
        <f t="shared" si="1"/>
        <v>-0.301750012571594</v>
      </c>
      <c r="H52" s="26">
        <f t="shared" si="2"/>
        <v>0.00635511381699895</v>
      </c>
      <c r="I52" s="37">
        <f>[2]郑商所!H25</f>
        <v>2113.5</v>
      </c>
      <c r="J52" s="37">
        <f>[2]郑商所!I25</f>
        <v>824.39</v>
      </c>
      <c r="K52" s="25">
        <f t="shared" si="3"/>
        <v>1.56371377624668</v>
      </c>
      <c r="L52" s="37">
        <f>[2]郑商所!K25</f>
        <v>4699.28</v>
      </c>
      <c r="M52" s="11">
        <f t="shared" si="4"/>
        <v>-0.550250251102297</v>
      </c>
      <c r="N52" s="26">
        <f t="shared" si="5"/>
        <v>0.00416138322183494</v>
      </c>
      <c r="O52" s="10">
        <f>[2]郑商所!M25</f>
        <v>90296344</v>
      </c>
      <c r="P52" s="10">
        <f>[2]郑商所!N25</f>
        <v>25500598</v>
      </c>
      <c r="Q52" s="25">
        <f t="shared" si="6"/>
        <v>2.54095005928881</v>
      </c>
      <c r="R52" s="25">
        <f t="shared" si="7"/>
        <v>0.0130503674969617</v>
      </c>
      <c r="S52" s="37">
        <f>[2]郑商所!P25</f>
        <v>41603.51</v>
      </c>
      <c r="T52" s="37">
        <f>[2]郑商所!Q25</f>
        <v>7388.98</v>
      </c>
      <c r="U52" s="11">
        <f t="shared" si="8"/>
        <v>4.63048079707889</v>
      </c>
      <c r="V52" s="26">
        <f t="shared" si="9"/>
        <v>0.00775520924031461</v>
      </c>
      <c r="W52" s="41">
        <f>[2]郑商所!S25</f>
        <v>125425</v>
      </c>
      <c r="X52" s="26">
        <f t="shared" si="10"/>
        <v>0.00414022914010288</v>
      </c>
      <c r="Y52" s="10">
        <f>[2]郑商所!T25</f>
        <v>138953</v>
      </c>
      <c r="Z52" s="46">
        <f t="shared" si="11"/>
        <v>-0.0973566601656675</v>
      </c>
    </row>
    <row r="53" spans="1:26">
      <c r="A53" s="23"/>
      <c r="B53" s="30" t="s">
        <v>77</v>
      </c>
      <c r="C53" s="10">
        <f>[2]郑商所!C26</f>
        <v>2745315</v>
      </c>
      <c r="D53" s="10">
        <f>[2]郑商所!D26</f>
        <v>3467008</v>
      </c>
      <c r="E53" s="11">
        <f t="shared" si="0"/>
        <v>-0.208160177305619</v>
      </c>
      <c r="F53" s="10">
        <f>[2]郑商所!F26</f>
        <v>5901323</v>
      </c>
      <c r="G53" s="25">
        <f t="shared" si="1"/>
        <v>-0.534796688810289</v>
      </c>
      <c r="H53" s="26">
        <f t="shared" si="2"/>
        <v>0.00389002498513703</v>
      </c>
      <c r="I53" s="37">
        <f>[2]郑商所!H26</f>
        <v>1188.1</v>
      </c>
      <c r="J53" s="37">
        <f>[2]郑商所!I26</f>
        <v>1074.865</v>
      </c>
      <c r="K53" s="25">
        <f t="shared" si="3"/>
        <v>0.105348113484019</v>
      </c>
      <c r="L53" s="37">
        <f>[2]郑商所!K26</f>
        <v>3259.955</v>
      </c>
      <c r="M53" s="11">
        <f t="shared" si="4"/>
        <v>-0.635547116447926</v>
      </c>
      <c r="N53" s="26">
        <f t="shared" si="5"/>
        <v>0.00233931365311667</v>
      </c>
      <c r="O53" s="10">
        <f>[2]郑商所!M26</f>
        <v>77655262</v>
      </c>
      <c r="P53" s="10">
        <f>[2]郑商所!N26</f>
        <v>38952346</v>
      </c>
      <c r="Q53" s="25">
        <f t="shared" si="6"/>
        <v>0.993596534596401</v>
      </c>
      <c r="R53" s="25">
        <f t="shared" si="7"/>
        <v>0.0112233747489582</v>
      </c>
      <c r="S53" s="37">
        <f>[2]郑商所!P26</f>
        <v>31574.295</v>
      </c>
      <c r="T53" s="37">
        <f>[2]郑商所!Q26</f>
        <v>12810.46</v>
      </c>
      <c r="U53" s="11">
        <f t="shared" si="8"/>
        <v>1.46472765224668</v>
      </c>
      <c r="V53" s="26">
        <f t="shared" si="9"/>
        <v>0.00588568763405826</v>
      </c>
      <c r="W53" s="41">
        <f>[2]郑商所!S26</f>
        <v>142462</v>
      </c>
      <c r="X53" s="26">
        <f t="shared" si="10"/>
        <v>0.0047026137034669</v>
      </c>
      <c r="Y53" s="10">
        <f>[2]郑商所!T26</f>
        <v>122816</v>
      </c>
      <c r="Z53" s="46">
        <f t="shared" si="11"/>
        <v>0.159962871287129</v>
      </c>
    </row>
    <row r="54" spans="1:26">
      <c r="A54" s="23"/>
      <c r="B54" s="30" t="s">
        <v>78</v>
      </c>
      <c r="C54" s="10">
        <f>[2]郑商所!C27</f>
        <v>8822400</v>
      </c>
      <c r="D54" s="10">
        <f>[2]郑商所!D27</f>
        <v>6783486</v>
      </c>
      <c r="E54" s="11">
        <f t="shared" si="0"/>
        <v>0.300570237780398</v>
      </c>
      <c r="F54" s="10">
        <f>[2]郑商所!F27</f>
        <v>9552757</v>
      </c>
      <c r="G54" s="25">
        <f t="shared" si="1"/>
        <v>-0.076455100867739</v>
      </c>
      <c r="H54" s="26">
        <f t="shared" si="2"/>
        <v>0.0125010632400555</v>
      </c>
      <c r="I54" s="37">
        <f>[2]郑商所!H27</f>
        <v>7094.185</v>
      </c>
      <c r="J54" s="37">
        <f>[2]郑商所!I27</f>
        <v>4884.165</v>
      </c>
      <c r="K54" s="25">
        <f t="shared" si="3"/>
        <v>0.452486760787156</v>
      </c>
      <c r="L54" s="37">
        <f>[2]郑商所!K27</f>
        <v>7270.63</v>
      </c>
      <c r="M54" s="11">
        <f t="shared" si="4"/>
        <v>-0.024268185838091</v>
      </c>
      <c r="N54" s="26">
        <f t="shared" si="5"/>
        <v>0.0139681203840043</v>
      </c>
      <c r="O54" s="10">
        <f>[2]郑商所!M27</f>
        <v>99486825</v>
      </c>
      <c r="P54" s="10">
        <f>[2]郑商所!N27</f>
        <v>54414103</v>
      </c>
      <c r="Q54" s="25">
        <f t="shared" si="6"/>
        <v>0.828327942849669</v>
      </c>
      <c r="R54" s="25">
        <f t="shared" si="7"/>
        <v>0.0143786511152203</v>
      </c>
      <c r="S54" s="37">
        <f>[2]郑商所!P27</f>
        <v>63120.27</v>
      </c>
      <c r="T54" s="37">
        <f>[2]郑商所!Q27</f>
        <v>41068.215</v>
      </c>
      <c r="U54" s="11">
        <f t="shared" si="8"/>
        <v>0.536961613744352</v>
      </c>
      <c r="V54" s="26">
        <f t="shared" si="9"/>
        <v>0.0117660962057084</v>
      </c>
      <c r="W54" s="41">
        <f>[2]郑商所!S27</f>
        <v>262568</v>
      </c>
      <c r="X54" s="26">
        <f t="shared" si="10"/>
        <v>0.00866726477862095</v>
      </c>
      <c r="Y54" s="10">
        <f>[2]郑商所!T27</f>
        <v>277115</v>
      </c>
      <c r="Z54" s="46">
        <f t="shared" si="11"/>
        <v>-0.0524944517619039</v>
      </c>
    </row>
    <row r="55" spans="1:26">
      <c r="A55" s="23"/>
      <c r="B55" s="30" t="s">
        <v>79</v>
      </c>
      <c r="C55" s="10">
        <f>[2]郑商所!C28</f>
        <v>2717454</v>
      </c>
      <c r="D55" s="10">
        <f>[2]郑商所!D28</f>
        <v>439443</v>
      </c>
      <c r="E55" s="11">
        <f t="shared" si="0"/>
        <v>5.18386002280159</v>
      </c>
      <c r="F55" s="10">
        <f>[2]郑商所!F28</f>
        <v>3613525</v>
      </c>
      <c r="G55" s="25">
        <f t="shared" si="1"/>
        <v>-0.247976975391066</v>
      </c>
      <c r="H55" s="26">
        <f t="shared" si="2"/>
        <v>0.00385054682466695</v>
      </c>
      <c r="I55" s="37">
        <f>[2]郑商所!H28</f>
        <v>2155.265</v>
      </c>
      <c r="J55" s="37">
        <f>[2]郑商所!I28</f>
        <v>217.035</v>
      </c>
      <c r="K55" s="25">
        <f t="shared" si="3"/>
        <v>8.93049508143848</v>
      </c>
      <c r="L55" s="37">
        <f>[2]郑商所!K28</f>
        <v>2716.615</v>
      </c>
      <c r="M55" s="11">
        <f t="shared" si="4"/>
        <v>-0.206635831724407</v>
      </c>
      <c r="N55" s="26">
        <f t="shared" si="5"/>
        <v>0.00424361656475424</v>
      </c>
      <c r="O55" s="10">
        <f>[2]郑商所!M28</f>
        <v>23286585</v>
      </c>
      <c r="P55" s="10">
        <f>[2]郑商所!N28</f>
        <v>5935537</v>
      </c>
      <c r="Q55" s="25">
        <f t="shared" si="6"/>
        <v>2.92324822505529</v>
      </c>
      <c r="R55" s="25">
        <f t="shared" si="7"/>
        <v>0.0033655680677308</v>
      </c>
      <c r="S55" s="37">
        <f>[2]郑商所!P28</f>
        <v>14842.465</v>
      </c>
      <c r="T55" s="37">
        <f>[2]郑商所!Q28</f>
        <v>2989.675</v>
      </c>
      <c r="U55" s="11">
        <f t="shared" si="8"/>
        <v>3.9645747447465</v>
      </c>
      <c r="V55" s="26">
        <f t="shared" si="9"/>
        <v>0.00276674784692556</v>
      </c>
      <c r="W55" s="41">
        <f>[2]郑商所!S28</f>
        <v>127468</v>
      </c>
      <c r="X55" s="26">
        <f t="shared" si="10"/>
        <v>0.00420766775388187</v>
      </c>
      <c r="Y55" s="10">
        <f>[2]郑商所!T28</f>
        <v>139583</v>
      </c>
      <c r="Z55" s="46">
        <f t="shared" si="11"/>
        <v>-0.0867942371205663</v>
      </c>
    </row>
    <row r="56" spans="1:26">
      <c r="A56" s="23"/>
      <c r="B56" s="30" t="s">
        <v>80</v>
      </c>
      <c r="C56" s="10">
        <f>[2]郑商所!C29</f>
        <v>3605776</v>
      </c>
      <c r="D56" s="10">
        <f>[2]郑商所!D29</f>
        <v>1731652</v>
      </c>
      <c r="E56" s="11">
        <f t="shared" si="0"/>
        <v>1.08227519155119</v>
      </c>
      <c r="F56" s="10">
        <f>[2]郑商所!F29</f>
        <v>4877680</v>
      </c>
      <c r="G56" s="25">
        <f t="shared" si="1"/>
        <v>-0.260760033458529</v>
      </c>
      <c r="H56" s="26">
        <f t="shared" si="2"/>
        <v>0.00510927115132779</v>
      </c>
      <c r="I56" s="37">
        <f>[2]郑商所!H29</f>
        <v>1676.23</v>
      </c>
      <c r="J56" s="37">
        <f>[2]郑商所!I29</f>
        <v>613.21</v>
      </c>
      <c r="K56" s="25">
        <f t="shared" si="3"/>
        <v>1.73353337355881</v>
      </c>
      <c r="L56" s="37">
        <f>[2]郑商所!K29</f>
        <v>2827.45</v>
      </c>
      <c r="M56" s="11">
        <f t="shared" si="4"/>
        <v>-0.407158393605546</v>
      </c>
      <c r="N56" s="26">
        <f t="shared" si="5"/>
        <v>0.00330041892497581</v>
      </c>
      <c r="O56" s="10">
        <f>[2]郑商所!M29</f>
        <v>38926705</v>
      </c>
      <c r="P56" s="10">
        <f>[2]郑商所!N29</f>
        <v>14706368</v>
      </c>
      <c r="Q56" s="25">
        <f t="shared" si="6"/>
        <v>1.6469285278323</v>
      </c>
      <c r="R56" s="25">
        <f t="shared" si="7"/>
        <v>0.00562600636074275</v>
      </c>
      <c r="S56" s="37">
        <f>[2]郑商所!P29</f>
        <v>17984.825</v>
      </c>
      <c r="T56" s="37">
        <f>[2]郑商所!Q29</f>
        <v>4911.285</v>
      </c>
      <c r="U56" s="11">
        <f t="shared" si="8"/>
        <v>2.66193877976945</v>
      </c>
      <c r="V56" s="26">
        <f t="shared" si="9"/>
        <v>0.0033525075414416</v>
      </c>
      <c r="W56" s="41">
        <f>[2]郑商所!S29</f>
        <v>100114</v>
      </c>
      <c r="X56" s="26">
        <f t="shared" si="10"/>
        <v>0.003304723142374</v>
      </c>
      <c r="Y56" s="10">
        <f>[2]郑商所!T29</f>
        <v>90237</v>
      </c>
      <c r="Z56" s="46">
        <f t="shared" si="11"/>
        <v>0.109456209758746</v>
      </c>
    </row>
    <row r="57" spans="1:26">
      <c r="A57" s="23"/>
      <c r="B57" s="30" t="s">
        <v>81</v>
      </c>
      <c r="C57" s="10">
        <f>[2]郑商所!C30</f>
        <v>24296792</v>
      </c>
      <c r="D57" s="10">
        <f>[2]郑商所!D30</f>
        <v>8387522</v>
      </c>
      <c r="E57" s="11">
        <f t="shared" si="0"/>
        <v>1.8967783333385</v>
      </c>
      <c r="F57" s="10">
        <f>[2]郑商所!F30</f>
        <v>21690330</v>
      </c>
      <c r="G57" s="25">
        <f t="shared" si="1"/>
        <v>0.12016700529683</v>
      </c>
      <c r="H57" s="26">
        <f t="shared" si="2"/>
        <v>0.0344277898669834</v>
      </c>
      <c r="I57" s="37">
        <f>[2]郑商所!H30</f>
        <v>12305.94</v>
      </c>
      <c r="J57" s="37">
        <f>[2]郑商所!I30</f>
        <v>2573.86</v>
      </c>
      <c r="K57" s="25">
        <f t="shared" si="3"/>
        <v>3.78112251637618</v>
      </c>
      <c r="L57" s="37">
        <f>[2]郑商所!K30</f>
        <v>13602.145</v>
      </c>
      <c r="M57" s="11">
        <f t="shared" si="4"/>
        <v>-0.095294161325291</v>
      </c>
      <c r="N57" s="26">
        <f t="shared" si="5"/>
        <v>0.0242298236313733</v>
      </c>
      <c r="O57" s="10">
        <f>[2]郑商所!M30</f>
        <v>188777199</v>
      </c>
      <c r="P57" s="10">
        <f>[2]郑商所!N30</f>
        <v>53428487</v>
      </c>
      <c r="Q57" s="25">
        <f t="shared" si="6"/>
        <v>2.53326866620797</v>
      </c>
      <c r="R57" s="25">
        <f t="shared" si="7"/>
        <v>0.0272836275851552</v>
      </c>
      <c r="S57" s="37">
        <f>[2]郑商所!P30</f>
        <v>90193.145</v>
      </c>
      <c r="T57" s="37">
        <f>[2]郑商所!Q30</f>
        <v>17222.295</v>
      </c>
      <c r="U57" s="11">
        <f t="shared" si="8"/>
        <v>4.23699919203567</v>
      </c>
      <c r="V57" s="26">
        <f t="shared" si="9"/>
        <v>0.0168126850719335</v>
      </c>
      <c r="W57" s="41">
        <f>[2]郑商所!S30</f>
        <v>421641</v>
      </c>
      <c r="X57" s="26">
        <f t="shared" si="10"/>
        <v>0.0139182009556477</v>
      </c>
      <c r="Y57" s="10">
        <f>[2]郑商所!T30</f>
        <v>338599</v>
      </c>
      <c r="Z57" s="46">
        <f t="shared" si="11"/>
        <v>0.245251757979203</v>
      </c>
    </row>
    <row r="58" spans="1:26">
      <c r="A58" s="23"/>
      <c r="B58" s="30" t="s">
        <v>82</v>
      </c>
      <c r="C58" s="10">
        <f>[2]郑商所!C31</f>
        <v>4001220</v>
      </c>
      <c r="D58" s="10">
        <f>[2]郑商所!D31</f>
        <v>3698217</v>
      </c>
      <c r="E58" s="11">
        <f t="shared" si="0"/>
        <v>0.0819321851584155</v>
      </c>
      <c r="F58" s="10">
        <f>[2]郑商所!F31</f>
        <v>5335194</v>
      </c>
      <c r="G58" s="25">
        <f t="shared" si="1"/>
        <v>-0.250032894773836</v>
      </c>
      <c r="H58" s="26">
        <f t="shared" si="2"/>
        <v>0.00566960285833501</v>
      </c>
      <c r="I58" s="37">
        <f>[2]郑商所!H31</f>
        <v>1406.36</v>
      </c>
      <c r="J58" s="37">
        <f>[2]郑商所!I31</f>
        <v>1116.02</v>
      </c>
      <c r="K58" s="25">
        <f t="shared" si="3"/>
        <v>0.260156628017419</v>
      </c>
      <c r="L58" s="37">
        <f>[2]郑商所!K31</f>
        <v>2126.86</v>
      </c>
      <c r="M58" s="11">
        <f t="shared" si="4"/>
        <v>-0.338762306874924</v>
      </c>
      <c r="N58" s="26">
        <f t="shared" si="5"/>
        <v>0.00276905744398381</v>
      </c>
      <c r="O58" s="10">
        <f>[2]郑商所!M31</f>
        <v>49422392</v>
      </c>
      <c r="P58" s="10">
        <f>[2]郑商所!N31</f>
        <v>13890615</v>
      </c>
      <c r="Q58" s="25">
        <f t="shared" si="6"/>
        <v>2.55797003948349</v>
      </c>
      <c r="R58" s="25">
        <f t="shared" si="7"/>
        <v>0.00714292904460117</v>
      </c>
      <c r="S58" s="37">
        <f>[2]郑商所!P31</f>
        <v>17964.135</v>
      </c>
      <c r="T58" s="37">
        <f>[2]郑商所!Q31</f>
        <v>4349.235</v>
      </c>
      <c r="U58" s="11">
        <f t="shared" si="8"/>
        <v>3.13041258980027</v>
      </c>
      <c r="V58" s="26">
        <f t="shared" si="9"/>
        <v>0.00334865076879953</v>
      </c>
      <c r="W58" s="41">
        <f>[2]郑商所!S31</f>
        <v>190391</v>
      </c>
      <c r="X58" s="26">
        <f t="shared" si="10"/>
        <v>0.00628473084483418</v>
      </c>
      <c r="Y58" s="10">
        <f>[2]郑商所!T31</f>
        <v>159048</v>
      </c>
      <c r="Z58" s="46">
        <f t="shared" si="11"/>
        <v>0.197066294451989</v>
      </c>
    </row>
    <row r="59" spans="1:26">
      <c r="A59" s="23"/>
      <c r="B59" s="30" t="s">
        <v>123</v>
      </c>
      <c r="C59" s="10">
        <f>[2]郑商所!C32</f>
        <v>2330788</v>
      </c>
      <c r="D59" s="10" t="str">
        <f>[2]郑商所!D32</f>
        <v/>
      </c>
      <c r="E59" s="11" t="s">
        <v>29</v>
      </c>
      <c r="F59" s="10">
        <f>[2]郑商所!F32</f>
        <v>3745881</v>
      </c>
      <c r="G59" s="25">
        <f t="shared" si="1"/>
        <v>-0.377773079283618</v>
      </c>
      <c r="H59" s="26">
        <f t="shared" si="2"/>
        <v>0.00330265326749665</v>
      </c>
      <c r="I59" s="37">
        <f>[2]郑商所!H32</f>
        <v>1012.16</v>
      </c>
      <c r="J59" s="37" t="str">
        <f>[2]郑商所!I32</f>
        <v/>
      </c>
      <c r="K59" s="25" t="s">
        <v>29</v>
      </c>
      <c r="L59" s="37">
        <f>[2]郑商所!K32</f>
        <v>1652.55</v>
      </c>
      <c r="M59" s="11">
        <f t="shared" si="4"/>
        <v>-0.387516262745454</v>
      </c>
      <c r="N59" s="26">
        <f t="shared" si="5"/>
        <v>0.00199289597436123</v>
      </c>
      <c r="O59" s="10">
        <f>[2]郑商所!M32</f>
        <v>14722882</v>
      </c>
      <c r="P59" s="10" t="str">
        <f>[2]郑商所!N32</f>
        <v/>
      </c>
      <c r="Q59" s="25" t="s">
        <v>29</v>
      </c>
      <c r="R59" s="25">
        <f t="shared" si="7"/>
        <v>0.00212787154166953</v>
      </c>
      <c r="S59" s="37">
        <f>[2]郑商所!P32</f>
        <v>6798.67</v>
      </c>
      <c r="T59" s="37" t="str">
        <f>[2]郑商所!Q32</f>
        <v/>
      </c>
      <c r="U59" s="11" t="s">
        <v>29</v>
      </c>
      <c r="V59" s="26">
        <f t="shared" si="9"/>
        <v>0.00126732356009985</v>
      </c>
      <c r="W59" s="41">
        <f>[2]郑商所!S32</f>
        <v>175309</v>
      </c>
      <c r="X59" s="26">
        <f t="shared" si="10"/>
        <v>0.00578688005040698</v>
      </c>
      <c r="Y59" s="10">
        <f>[2]郑商所!T32</f>
        <v>164034</v>
      </c>
      <c r="Z59" s="46">
        <f t="shared" si="11"/>
        <v>0.0687357499055074</v>
      </c>
    </row>
    <row r="60" spans="1:26">
      <c r="A60" s="23"/>
      <c r="B60" s="31" t="s">
        <v>47</v>
      </c>
      <c r="C60" s="32">
        <f>SUM(C31:C59)</f>
        <v>227810669</v>
      </c>
      <c r="D60" s="32">
        <f>[2]郑商所!D33</f>
        <v>199217506</v>
      </c>
      <c r="E60" s="33">
        <f t="shared" si="0"/>
        <v>0.143527361496032</v>
      </c>
      <c r="F60" s="32">
        <f>[2]郑商所!F33</f>
        <v>235726661</v>
      </c>
      <c r="G60" s="34">
        <f t="shared" si="1"/>
        <v>-0.0335812333081832</v>
      </c>
      <c r="H60" s="35">
        <f t="shared" si="2"/>
        <v>0.32280055086239</v>
      </c>
      <c r="I60" s="40">
        <f>SUM(I31:I59)</f>
        <v>96882.245</v>
      </c>
      <c r="J60" s="40">
        <f>[2]郑商所!I33</f>
        <v>70059.39</v>
      </c>
      <c r="K60" s="34">
        <f t="shared" si="3"/>
        <v>0.382858814500098</v>
      </c>
      <c r="L60" s="40">
        <f>[2]郑商所!K33</f>
        <v>114119.435</v>
      </c>
      <c r="M60" s="33">
        <f t="shared" si="4"/>
        <v>-0.151045174732945</v>
      </c>
      <c r="N60" s="35">
        <f t="shared" si="5"/>
        <v>0.190756635361581</v>
      </c>
      <c r="O60" s="32">
        <f>[2]郑商所!M33</f>
        <v>2393428467</v>
      </c>
      <c r="P60" s="32">
        <f>[2]郑商所!N33</f>
        <v>1454397230</v>
      </c>
      <c r="Q60" s="34">
        <f t="shared" si="6"/>
        <v>0.645649769973778</v>
      </c>
      <c r="R60" s="34">
        <f t="shared" si="7"/>
        <v>0.345917893110264</v>
      </c>
      <c r="S60" s="40">
        <f>[2]郑商所!P33</f>
        <v>1001799.195</v>
      </c>
      <c r="T60" s="40">
        <f>[2]郑商所!Q33</f>
        <v>511649.985</v>
      </c>
      <c r="U60" s="33">
        <f t="shared" si="8"/>
        <v>0.957977571327399</v>
      </c>
      <c r="V60" s="35">
        <f t="shared" si="9"/>
        <v>0.186742954476767</v>
      </c>
      <c r="W60" s="44">
        <f>SUM(W31:W59)</f>
        <v>9036182</v>
      </c>
      <c r="X60" s="35">
        <f t="shared" si="10"/>
        <v>0.298280757677282</v>
      </c>
      <c r="Y60" s="32">
        <f>[2]郑商所!T33</f>
        <v>8882298</v>
      </c>
      <c r="Z60" s="49">
        <f t="shared" si="11"/>
        <v>0.0173247959030422</v>
      </c>
    </row>
    <row r="61" spans="1:26">
      <c r="A61" s="8" t="s">
        <v>83</v>
      </c>
      <c r="B61" s="9" t="s">
        <v>84</v>
      </c>
      <c r="C61" s="10">
        <f>[2]大商所!C3</f>
        <v>4555417</v>
      </c>
      <c r="D61" s="10">
        <f>[2]大商所!D3</f>
        <v>5636721</v>
      </c>
      <c r="E61" s="11">
        <f t="shared" si="0"/>
        <v>-0.191832095290861</v>
      </c>
      <c r="F61" s="10">
        <f>[2]大商所!F3</f>
        <v>3100358</v>
      </c>
      <c r="G61" s="11">
        <f t="shared" ref="G61:G98" si="12">C61/F61-1</f>
        <v>0.469319672115285</v>
      </c>
      <c r="H61" s="11">
        <f t="shared" si="2"/>
        <v>0.00645488257184256</v>
      </c>
      <c r="I61" s="37">
        <f>[2]大商所!I3</f>
        <v>2874.635461</v>
      </c>
      <c r="J61" s="37">
        <f>[2]大商所!J3</f>
        <v>2986.9860568</v>
      </c>
      <c r="K61" s="25">
        <f t="shared" si="3"/>
        <v>-0.0376133646637651</v>
      </c>
      <c r="L61" s="37">
        <f>[2]大商所!L3</f>
        <v>1902.0637713</v>
      </c>
      <c r="M61" s="11">
        <f t="shared" ref="M61:M98" si="13">I61/L61-1</f>
        <v>0.511324438420526</v>
      </c>
      <c r="N61" s="17">
        <f t="shared" si="5"/>
        <v>0.00566002355159552</v>
      </c>
      <c r="O61" s="10">
        <f>[2]大商所!O3</f>
        <v>44742027</v>
      </c>
      <c r="P61" s="10">
        <f>[2]大商所!P3</f>
        <v>54145626</v>
      </c>
      <c r="Q61" s="25">
        <f t="shared" si="6"/>
        <v>-0.173672366443783</v>
      </c>
      <c r="R61" s="17">
        <f t="shared" si="7"/>
        <v>0.00646648434524638</v>
      </c>
      <c r="S61" s="37">
        <f>[2]大商所!S3</f>
        <v>26382.1631992</v>
      </c>
      <c r="T61" s="37">
        <f>[2]大商所!T3</f>
        <v>25038.6088717</v>
      </c>
      <c r="U61" s="11">
        <f t="shared" si="8"/>
        <v>0.0536593040925113</v>
      </c>
      <c r="V61" s="17">
        <f t="shared" si="9"/>
        <v>0.00491783495724096</v>
      </c>
      <c r="W61" s="10">
        <f>[2]大商所!W3</f>
        <v>213120</v>
      </c>
      <c r="X61" s="17">
        <f t="shared" si="10"/>
        <v>0.00703500605412578</v>
      </c>
      <c r="Y61" s="10">
        <f>[2]大商所!Y3</f>
        <v>219145</v>
      </c>
      <c r="Z61" s="46">
        <f t="shared" si="11"/>
        <v>-0.027493212256725</v>
      </c>
    </row>
    <row r="62" spans="1:26">
      <c r="A62" s="8"/>
      <c r="B62" s="9" t="s">
        <v>85</v>
      </c>
      <c r="C62" s="10">
        <f>[2]大商所!C4</f>
        <v>1150107</v>
      </c>
      <c r="D62" s="10">
        <f>[2]大商所!D4</f>
        <v>2288513</v>
      </c>
      <c r="E62" s="11">
        <f t="shared" si="0"/>
        <v>-0.497443536479801</v>
      </c>
      <c r="F62" s="10">
        <f>[2]大商所!F4</f>
        <v>1005832</v>
      </c>
      <c r="G62" s="11">
        <f t="shared" si="12"/>
        <v>0.143438466861265</v>
      </c>
      <c r="H62" s="11">
        <f t="shared" si="2"/>
        <v>0.00162966543568989</v>
      </c>
      <c r="I62" s="37">
        <f>[2]大商所!I4</f>
        <v>471.6679828</v>
      </c>
      <c r="J62" s="37">
        <f>[2]大商所!J4</f>
        <v>875.3805305</v>
      </c>
      <c r="K62" s="25">
        <f t="shared" si="3"/>
        <v>-0.461185203044677</v>
      </c>
      <c r="L62" s="37">
        <f>[2]大商所!L4</f>
        <v>440.6879714</v>
      </c>
      <c r="M62" s="11">
        <f t="shared" si="13"/>
        <v>0.0702991990037332</v>
      </c>
      <c r="N62" s="17">
        <f t="shared" si="5"/>
        <v>0.000928692325479371</v>
      </c>
      <c r="O62" s="10">
        <f>[2]大商所!O4</f>
        <v>16574883</v>
      </c>
      <c r="P62" s="10">
        <f>[2]大商所!P4</f>
        <v>16247486</v>
      </c>
      <c r="Q62" s="25">
        <f t="shared" si="6"/>
        <v>0.0201506251490231</v>
      </c>
      <c r="R62" s="17">
        <f t="shared" si="7"/>
        <v>0.00239553790094915</v>
      </c>
      <c r="S62" s="37">
        <f>[2]大商所!S4</f>
        <v>7094.4786639</v>
      </c>
      <c r="T62" s="37">
        <f>[2]大商所!T4</f>
        <v>5488.1468715</v>
      </c>
      <c r="U62" s="11">
        <f t="shared" si="8"/>
        <v>0.292691108676719</v>
      </c>
      <c r="V62" s="17">
        <f t="shared" si="9"/>
        <v>0.00132246453459076</v>
      </c>
      <c r="W62" s="10">
        <f>[2]大商所!W4</f>
        <v>54970</v>
      </c>
      <c r="X62" s="17">
        <f t="shared" si="10"/>
        <v>0.00181453773834128</v>
      </c>
      <c r="Y62" s="10">
        <f>[2]大商所!Y4</f>
        <v>43554</v>
      </c>
      <c r="Z62" s="46">
        <f t="shared" si="11"/>
        <v>0.262111401937824</v>
      </c>
    </row>
    <row r="63" spans="1:26">
      <c r="A63" s="8"/>
      <c r="B63" s="9" t="s">
        <v>86</v>
      </c>
      <c r="C63" s="10">
        <f>[2]大商所!C5</f>
        <v>0</v>
      </c>
      <c r="D63" s="10">
        <f>[2]大商所!D5</f>
        <v>41</v>
      </c>
      <c r="E63" s="11">
        <f t="shared" si="0"/>
        <v>-1</v>
      </c>
      <c r="F63" s="10">
        <f>[2]大商所!F5</f>
        <v>0</v>
      </c>
      <c r="G63" s="11" t="s">
        <v>29</v>
      </c>
      <c r="H63" s="11">
        <f t="shared" si="2"/>
        <v>0</v>
      </c>
      <c r="I63" s="37">
        <f>[2]大商所!I5</f>
        <v>0</v>
      </c>
      <c r="J63" s="37">
        <f>[2]大商所!J5</f>
        <v>0.05199075</v>
      </c>
      <c r="K63" s="25">
        <f t="shared" si="3"/>
        <v>-1</v>
      </c>
      <c r="L63" s="37">
        <f>[2]大商所!L5</f>
        <v>0</v>
      </c>
      <c r="M63" s="11" t="s">
        <v>29</v>
      </c>
      <c r="N63" s="17">
        <f t="shared" si="5"/>
        <v>0</v>
      </c>
      <c r="O63" s="10">
        <f>[2]大商所!O5</f>
        <v>307</v>
      </c>
      <c r="P63" s="10">
        <f>[2]大商所!P5</f>
        <v>1910</v>
      </c>
      <c r="Q63" s="25">
        <f t="shared" si="6"/>
        <v>-0.839267015706806</v>
      </c>
      <c r="R63" s="17">
        <f t="shared" si="7"/>
        <v>4.43701554690546e-8</v>
      </c>
      <c r="S63" s="37">
        <f>[2]大商所!S5</f>
        <v>0.42523425</v>
      </c>
      <c r="T63" s="37">
        <f>[2]大商所!T5</f>
        <v>1.8644925</v>
      </c>
      <c r="U63" s="11">
        <f t="shared" si="8"/>
        <v>-0.771930297386554</v>
      </c>
      <c r="V63" s="17">
        <f t="shared" si="9"/>
        <v>7.92668836090573e-8</v>
      </c>
      <c r="W63" s="10">
        <f>[2]大商所!W5</f>
        <v>0</v>
      </c>
      <c r="X63" s="17">
        <f t="shared" si="10"/>
        <v>0</v>
      </c>
      <c r="Y63" s="10">
        <f>[2]大商所!Y5</f>
        <v>0</v>
      </c>
      <c r="Z63" s="46" t="s">
        <v>29</v>
      </c>
    </row>
    <row r="64" spans="1:26">
      <c r="A64" s="8"/>
      <c r="B64" s="9" t="s">
        <v>87</v>
      </c>
      <c r="C64" s="10">
        <f>[2]大商所!C6</f>
        <v>15873180</v>
      </c>
      <c r="D64" s="10">
        <f>[2]大商所!D6</f>
        <v>20269606</v>
      </c>
      <c r="E64" s="11">
        <f t="shared" si="0"/>
        <v>-0.216897457207604</v>
      </c>
      <c r="F64" s="10">
        <f>[2]大商所!F6</f>
        <v>14337583</v>
      </c>
      <c r="G64" s="11">
        <f t="shared" si="12"/>
        <v>0.107102919648312</v>
      </c>
      <c r="H64" s="11">
        <f t="shared" si="2"/>
        <v>0.0224917966767301</v>
      </c>
      <c r="I64" s="37">
        <f>[2]大商所!I6</f>
        <v>4246.2673077</v>
      </c>
      <c r="J64" s="37">
        <f>[2]大商所!J6</f>
        <v>5247.0409973</v>
      </c>
      <c r="K64" s="25">
        <f t="shared" si="3"/>
        <v>-0.190731059680108</v>
      </c>
      <c r="L64" s="37">
        <f>[2]大商所!L6</f>
        <v>3688.3662867</v>
      </c>
      <c r="M64" s="11">
        <f t="shared" si="13"/>
        <v>0.151259657429294</v>
      </c>
      <c r="N64" s="17">
        <f t="shared" si="5"/>
        <v>0.00836070287659758</v>
      </c>
      <c r="O64" s="10">
        <f>[2]大商所!O6</f>
        <v>174296699</v>
      </c>
      <c r="P64" s="10">
        <f>[2]大商所!P6</f>
        <v>158586889</v>
      </c>
      <c r="Q64" s="25">
        <f t="shared" si="6"/>
        <v>0.0990612155838431</v>
      </c>
      <c r="R64" s="17">
        <f t="shared" si="7"/>
        <v>0.0251907870761336</v>
      </c>
      <c r="S64" s="37">
        <f>[2]大商所!S6</f>
        <v>46403.8741403</v>
      </c>
      <c r="T64" s="37">
        <f>[2]大商所!T6</f>
        <v>36107.9227164</v>
      </c>
      <c r="U64" s="11">
        <f t="shared" si="8"/>
        <v>0.28514383130724</v>
      </c>
      <c r="V64" s="17">
        <f t="shared" si="9"/>
        <v>0.0086500334591781</v>
      </c>
      <c r="W64" s="10">
        <f>[2]大商所!W6</f>
        <v>1381519</v>
      </c>
      <c r="X64" s="17">
        <f t="shared" si="10"/>
        <v>0.0456033902444153</v>
      </c>
      <c r="Y64" s="10">
        <f>[2]大商所!Y6</f>
        <v>1203509</v>
      </c>
      <c r="Z64" s="46">
        <f t="shared" si="11"/>
        <v>0.147909155644038</v>
      </c>
    </row>
    <row r="65" spans="1:26">
      <c r="A65" s="8"/>
      <c r="B65" s="9" t="s">
        <v>88</v>
      </c>
      <c r="C65" s="10">
        <f>[2]大商所!C7</f>
        <v>3076155</v>
      </c>
      <c r="D65" s="10">
        <f>[2]大商所!D7</f>
        <v>1125948</v>
      </c>
      <c r="E65" s="11">
        <f t="shared" si="0"/>
        <v>1.73205778597235</v>
      </c>
      <c r="F65" s="10">
        <f>[2]大商所!F7</f>
        <v>1932347</v>
      </c>
      <c r="G65" s="11">
        <f t="shared" si="12"/>
        <v>0.591926812316836</v>
      </c>
      <c r="H65" s="11">
        <f t="shared" si="2"/>
        <v>0.00435881485663911</v>
      </c>
      <c r="I65" s="37">
        <f>[2]大商所!I7</f>
        <v>10.1010858</v>
      </c>
      <c r="J65" s="37">
        <f>[2]大商所!J7</f>
        <v>3.40473325</v>
      </c>
      <c r="K65" s="25">
        <f t="shared" si="3"/>
        <v>1.96677744137518</v>
      </c>
      <c r="L65" s="37">
        <f>[2]大商所!L7</f>
        <v>6.8338957</v>
      </c>
      <c r="M65" s="11">
        <f t="shared" si="13"/>
        <v>0.478086035173173</v>
      </c>
      <c r="N65" s="17">
        <f t="shared" si="5"/>
        <v>1.98885682377266e-5</v>
      </c>
      <c r="O65" s="10">
        <f>[2]大商所!O7</f>
        <v>17748657</v>
      </c>
      <c r="P65" s="10">
        <f>[2]大商所!P7</f>
        <v>9661578</v>
      </c>
      <c r="Q65" s="25">
        <f t="shared" si="6"/>
        <v>0.837035006082857</v>
      </c>
      <c r="R65" s="17">
        <f t="shared" si="7"/>
        <v>0.00256518133699324</v>
      </c>
      <c r="S65" s="37">
        <f>[2]大商所!S7</f>
        <v>61.7277239</v>
      </c>
      <c r="T65" s="37">
        <f>[2]大商所!T7</f>
        <v>29.71459075</v>
      </c>
      <c r="U65" s="11">
        <f t="shared" si="8"/>
        <v>1.07735399822055</v>
      </c>
      <c r="V65" s="17">
        <f t="shared" si="9"/>
        <v>1.15065150698311e-5</v>
      </c>
      <c r="W65" s="10">
        <f>[2]大商所!W7</f>
        <v>504011</v>
      </c>
      <c r="X65" s="17">
        <f t="shared" si="10"/>
        <v>0.0166372017471189</v>
      </c>
      <c r="Y65" s="10">
        <f>[2]大商所!Y7</f>
        <v>415674</v>
      </c>
      <c r="Z65" s="46">
        <f t="shared" si="11"/>
        <v>0.212515095964626</v>
      </c>
    </row>
    <row r="66" spans="1:26">
      <c r="A66" s="8"/>
      <c r="B66" s="9" t="s">
        <v>89</v>
      </c>
      <c r="C66" s="10">
        <f>[2]大商所!C8</f>
        <v>4556711</v>
      </c>
      <c r="D66" s="10">
        <f>[2]大商所!D8</f>
        <v>3507008</v>
      </c>
      <c r="E66" s="11">
        <f t="shared" si="0"/>
        <v>0.299315827052576</v>
      </c>
      <c r="F66" s="10">
        <f>[2]大商所!F8</f>
        <v>5988334</v>
      </c>
      <c r="G66" s="11">
        <f t="shared" si="12"/>
        <v>-0.239068662502793</v>
      </c>
      <c r="H66" s="11">
        <f t="shared" si="2"/>
        <v>0.00645671612913226</v>
      </c>
      <c r="I66" s="37">
        <f>[2]大商所!I8</f>
        <v>1450.2760428</v>
      </c>
      <c r="J66" s="37">
        <f>[2]大商所!J8</f>
        <v>1013.2511997</v>
      </c>
      <c r="K66" s="25">
        <f t="shared" si="3"/>
        <v>0.431309475112778</v>
      </c>
      <c r="L66" s="37">
        <f>[2]大商所!L8</f>
        <v>1855.7362234</v>
      </c>
      <c r="M66" s="11">
        <f t="shared" si="13"/>
        <v>-0.218490201078865</v>
      </c>
      <c r="N66" s="17">
        <f t="shared" si="5"/>
        <v>0.0028555260901524</v>
      </c>
      <c r="O66" s="10">
        <f>[2]大商所!O8</f>
        <v>51837908</v>
      </c>
      <c r="P66" s="10">
        <f>[2]大商所!P8</f>
        <v>24070083</v>
      </c>
      <c r="Q66" s="25">
        <f t="shared" si="6"/>
        <v>1.1536239821026</v>
      </c>
      <c r="R66" s="17">
        <f t="shared" si="7"/>
        <v>0.00749203920895944</v>
      </c>
      <c r="S66" s="37">
        <f>[2]大商所!S8</f>
        <v>16140.5222453</v>
      </c>
      <c r="T66" s="37">
        <f>[2]大商所!T8</f>
        <v>6281.7557011</v>
      </c>
      <c r="U66" s="11">
        <f t="shared" si="8"/>
        <v>1.56942851860247</v>
      </c>
      <c r="V66" s="17">
        <f t="shared" si="9"/>
        <v>0.00300871554492047</v>
      </c>
      <c r="W66" s="10">
        <f>[2]大商所!W8</f>
        <v>196633</v>
      </c>
      <c r="X66" s="17">
        <f t="shared" si="10"/>
        <v>0.00649077677102531</v>
      </c>
      <c r="Y66" s="10">
        <f>[2]大商所!Y8</f>
        <v>147299</v>
      </c>
      <c r="Z66" s="46">
        <f t="shared" si="11"/>
        <v>0.334924201793631</v>
      </c>
    </row>
    <row r="67" spans="1:26">
      <c r="A67" s="8"/>
      <c r="B67" s="9" t="s">
        <v>90</v>
      </c>
      <c r="C67" s="10">
        <f>[2]大商所!C9</f>
        <v>6789114</v>
      </c>
      <c r="D67" s="10">
        <f>[2]大商所!D9</f>
        <v>14783844</v>
      </c>
      <c r="E67" s="11">
        <f t="shared" ref="E67:E99" si="14">(C67-D67)/D67</f>
        <v>-0.540774780902721</v>
      </c>
      <c r="F67" s="10">
        <f>[2]大商所!F9</f>
        <v>5391473</v>
      </c>
      <c r="G67" s="11">
        <f t="shared" si="12"/>
        <v>0.259231753548613</v>
      </c>
      <c r="H67" s="11">
        <f t="shared" ref="H67:H98" si="15">C67/$C$99</f>
        <v>0.00961996094690175</v>
      </c>
      <c r="I67" s="37">
        <f>[2]大商所!I9</f>
        <v>2899.02687405</v>
      </c>
      <c r="J67" s="37">
        <f>[2]大商所!J9</f>
        <v>5463.93203655</v>
      </c>
      <c r="K67" s="25">
        <f t="shared" ref="K67:K99" si="16">(I67-J67)/J67</f>
        <v>-0.46942479250154</v>
      </c>
      <c r="L67" s="37">
        <f>[2]大商所!L9</f>
        <v>2573.16988655</v>
      </c>
      <c r="M67" s="11">
        <f t="shared" si="13"/>
        <v>0.126636406404124</v>
      </c>
      <c r="N67" s="17">
        <f t="shared" ref="N67:N98" si="17">I67/$I$99</f>
        <v>0.00570804910968548</v>
      </c>
      <c r="O67" s="10">
        <f>[2]大商所!O9</f>
        <v>79215519</v>
      </c>
      <c r="P67" s="10">
        <f>[2]大商所!P9</f>
        <v>43382433</v>
      </c>
      <c r="Q67" s="25">
        <f t="shared" ref="Q67:Q99" si="18">(O67-P67)/P67</f>
        <v>0.82598147503622</v>
      </c>
      <c r="R67" s="17">
        <f t="shared" ref="R67:R98" si="19">O67/$O$99</f>
        <v>0.011448875874892</v>
      </c>
      <c r="S67" s="37">
        <f>[2]大商所!S9</f>
        <v>34587.06457305</v>
      </c>
      <c r="T67" s="37">
        <f>[2]大商所!T9</f>
        <v>13724.5192658</v>
      </c>
      <c r="U67" s="11">
        <f t="shared" ref="U67:U99" si="20">(S67-T67)/T67</f>
        <v>1.52009297398395</v>
      </c>
      <c r="V67" s="17">
        <f t="shared" ref="V67:V98" si="21">S67/$S$99</f>
        <v>0.00644729069187372</v>
      </c>
      <c r="W67" s="10">
        <f>[2]大商所!W9</f>
        <v>235726</v>
      </c>
      <c r="X67" s="17">
        <f t="shared" ref="X67:X98" si="22">W67/$W$99</f>
        <v>0.00778122108255843</v>
      </c>
      <c r="Y67" s="10">
        <f>[2]大商所!Y9</f>
        <v>185546</v>
      </c>
      <c r="Z67" s="46">
        <f t="shared" ref="Z67:Z99" si="23">(W67-Y67)/Y67</f>
        <v>0.270445064835674</v>
      </c>
    </row>
    <row r="68" spans="1:26">
      <c r="A68" s="8"/>
      <c r="B68" s="9" t="s">
        <v>91</v>
      </c>
      <c r="C68" s="10">
        <f>[2]大商所!C10</f>
        <v>11330788</v>
      </c>
      <c r="D68" s="10">
        <f>[2]大商所!D10</f>
        <v>8356141</v>
      </c>
      <c r="E68" s="11">
        <f t="shared" si="14"/>
        <v>0.355983342071418</v>
      </c>
      <c r="F68" s="10">
        <f>[2]大商所!F10</f>
        <v>14395723</v>
      </c>
      <c r="G68" s="11">
        <f t="shared" si="12"/>
        <v>-0.212905944355834</v>
      </c>
      <c r="H68" s="11">
        <f t="shared" si="15"/>
        <v>0.0160553701201104</v>
      </c>
      <c r="I68" s="37">
        <f>[2]大商所!I10</f>
        <v>6053.7344358</v>
      </c>
      <c r="J68" s="37">
        <f>[2]大商所!J10</f>
        <v>3172.2292703</v>
      </c>
      <c r="K68" s="25">
        <f t="shared" si="16"/>
        <v>0.908353375488366</v>
      </c>
      <c r="L68" s="37">
        <f>[2]大商所!L10</f>
        <v>9232.1404357</v>
      </c>
      <c r="M68" s="11">
        <f t="shared" si="13"/>
        <v>-0.344276175393665</v>
      </c>
      <c r="N68" s="17">
        <f t="shared" si="17"/>
        <v>0.0119195216042501</v>
      </c>
      <c r="O68" s="10">
        <f>[2]大商所!O10</f>
        <v>113239078</v>
      </c>
      <c r="P68" s="10">
        <f>[2]大商所!P10</f>
        <v>71042073</v>
      </c>
      <c r="Q68" s="25">
        <f t="shared" si="18"/>
        <v>0.593972039639102</v>
      </c>
      <c r="R68" s="17">
        <f t="shared" si="19"/>
        <v>0.016366239400757</v>
      </c>
      <c r="S68" s="37">
        <f>[2]大商所!S10</f>
        <v>59976.9274873</v>
      </c>
      <c r="T68" s="37">
        <f>[2]大商所!T10</f>
        <v>27106.7332511</v>
      </c>
      <c r="U68" s="11">
        <f t="shared" si="20"/>
        <v>1.21262100938947</v>
      </c>
      <c r="V68" s="17">
        <f t="shared" si="21"/>
        <v>0.0111801533633866</v>
      </c>
      <c r="W68" s="10">
        <f>[2]大商所!W10</f>
        <v>416243</v>
      </c>
      <c r="X68" s="17">
        <f t="shared" si="22"/>
        <v>0.0137400151322611</v>
      </c>
      <c r="Y68" s="10">
        <f>[2]大商所!Y10</f>
        <v>322340</v>
      </c>
      <c r="Z68" s="46">
        <f t="shared" si="23"/>
        <v>0.291316622200161</v>
      </c>
    </row>
    <row r="69" spans="1:26">
      <c r="A69" s="8"/>
      <c r="B69" s="9" t="s">
        <v>92</v>
      </c>
      <c r="C69" s="10">
        <f>[2]大商所!C11</f>
        <v>87730</v>
      </c>
      <c r="D69" s="10">
        <f>[2]大商所!D11</f>
        <v>95423</v>
      </c>
      <c r="E69" s="11">
        <f t="shared" si="14"/>
        <v>-0.0806199763159825</v>
      </c>
      <c r="F69" s="10">
        <f>[2]大商所!F11</f>
        <v>64445</v>
      </c>
      <c r="G69" s="11">
        <f t="shared" si="12"/>
        <v>0.361315850725425</v>
      </c>
      <c r="H69" s="11">
        <f t="shared" si="15"/>
        <v>0.0001243106499422</v>
      </c>
      <c r="I69" s="37">
        <f>[2]大商所!I11</f>
        <v>11.9736891</v>
      </c>
      <c r="J69" s="37">
        <f>[2]大商所!J11</f>
        <v>12.6762701</v>
      </c>
      <c r="K69" s="25">
        <f t="shared" si="16"/>
        <v>-0.055424899789726</v>
      </c>
      <c r="L69" s="37">
        <f>[2]大商所!L11</f>
        <v>9.3260118</v>
      </c>
      <c r="M69" s="11">
        <f t="shared" si="13"/>
        <v>0.283902417966059</v>
      </c>
      <c r="N69" s="17">
        <f t="shared" si="17"/>
        <v>2.35756370590054e-5</v>
      </c>
      <c r="O69" s="10">
        <f>[2]大商所!O11</f>
        <v>1476884</v>
      </c>
      <c r="P69" s="10">
        <f>[2]大商所!P11</f>
        <v>841488</v>
      </c>
      <c r="Q69" s="25">
        <f t="shared" si="18"/>
        <v>0.755086228205274</v>
      </c>
      <c r="R69" s="17">
        <f t="shared" si="19"/>
        <v>0.000213451376839607</v>
      </c>
      <c r="S69" s="37">
        <f>[2]大商所!S11</f>
        <v>201.0808225</v>
      </c>
      <c r="T69" s="37">
        <f>[2]大商所!T11</f>
        <v>113.8602723</v>
      </c>
      <c r="U69" s="11">
        <f t="shared" si="20"/>
        <v>0.766031456258866</v>
      </c>
      <c r="V69" s="17">
        <f t="shared" si="21"/>
        <v>3.74829876782527e-5</v>
      </c>
      <c r="W69" s="10">
        <f>[2]大商所!W11</f>
        <v>3215</v>
      </c>
      <c r="X69" s="17">
        <f t="shared" si="22"/>
        <v>0.000106125865540608</v>
      </c>
      <c r="Y69" s="10">
        <f>[2]大商所!Y11</f>
        <v>1481</v>
      </c>
      <c r="Z69" s="46">
        <f t="shared" si="23"/>
        <v>1.17083051991897</v>
      </c>
    </row>
    <row r="70" spans="1:26">
      <c r="A70" s="8"/>
      <c r="B70" s="9" t="s">
        <v>93</v>
      </c>
      <c r="C70" s="10">
        <f>[2]大商所!C12</f>
        <v>24823780</v>
      </c>
      <c r="D70" s="10">
        <f>[2]大商所!D12</f>
        <v>26621810</v>
      </c>
      <c r="E70" s="11">
        <f t="shared" si="14"/>
        <v>-0.0675397352772032</v>
      </c>
      <c r="F70" s="10">
        <f>[2]大商所!F12</f>
        <v>15114534</v>
      </c>
      <c r="G70" s="11">
        <f t="shared" si="12"/>
        <v>0.642378124261059</v>
      </c>
      <c r="H70" s="11">
        <f t="shared" si="15"/>
        <v>0.0351745152835084</v>
      </c>
      <c r="I70" s="37">
        <f>[2]大商所!I12</f>
        <v>14174.9146055</v>
      </c>
      <c r="J70" s="37">
        <f>[2]大商所!J12</f>
        <v>22009.025183</v>
      </c>
      <c r="K70" s="25">
        <f t="shared" si="16"/>
        <v>-0.355949912018418</v>
      </c>
      <c r="L70" s="37">
        <f>[2]大商所!L12</f>
        <v>10707.50117</v>
      </c>
      <c r="M70" s="11">
        <f t="shared" si="13"/>
        <v>0.323830311148124</v>
      </c>
      <c r="N70" s="17">
        <f t="shared" si="17"/>
        <v>0.0279097477219166</v>
      </c>
      <c r="O70" s="10">
        <f>[2]大商所!O12</f>
        <v>146902307</v>
      </c>
      <c r="P70" s="10">
        <f>[2]大商所!P12</f>
        <v>256235346</v>
      </c>
      <c r="Q70" s="25">
        <f t="shared" si="18"/>
        <v>-0.426689918884181</v>
      </c>
      <c r="R70" s="17">
        <f t="shared" si="19"/>
        <v>0.0212315250825824</v>
      </c>
      <c r="S70" s="37">
        <f>[2]大商所!S12</f>
        <v>129747.398108</v>
      </c>
      <c r="T70" s="37">
        <f>[2]大商所!T12</f>
        <v>187903.358162</v>
      </c>
      <c r="U70" s="11">
        <f t="shared" si="20"/>
        <v>-0.309499311895539</v>
      </c>
      <c r="V70" s="17">
        <f t="shared" si="21"/>
        <v>0.0241858973128455</v>
      </c>
      <c r="W70" s="10">
        <f>[2]大商所!W12</f>
        <v>1071704</v>
      </c>
      <c r="X70" s="17">
        <f t="shared" si="22"/>
        <v>0.0353765208719539</v>
      </c>
      <c r="Y70" s="10">
        <f>[2]大商所!Y12</f>
        <v>979918</v>
      </c>
      <c r="Z70" s="46">
        <f t="shared" si="23"/>
        <v>0.0936670211180936</v>
      </c>
    </row>
    <row r="71" spans="1:26">
      <c r="A71" s="8"/>
      <c r="B71" s="9" t="s">
        <v>94</v>
      </c>
      <c r="C71" s="10">
        <f>[2]大商所!C13</f>
        <v>3266057</v>
      </c>
      <c r="D71" s="10">
        <f>[2]大商所!D13</f>
        <v>1308964</v>
      </c>
      <c r="E71" s="11">
        <f t="shared" si="14"/>
        <v>1.49514654337323</v>
      </c>
      <c r="F71" s="10">
        <f>[2]大商所!F13</f>
        <v>1149083</v>
      </c>
      <c r="G71" s="11">
        <f t="shared" si="12"/>
        <v>1.84231600328262</v>
      </c>
      <c r="H71" s="11">
        <f t="shared" si="15"/>
        <v>0.00462790001616634</v>
      </c>
      <c r="I71" s="37">
        <f>[2]大商所!I13</f>
        <v>49.2498714</v>
      </c>
      <c r="J71" s="37">
        <f>[2]大商所!J13</f>
        <v>14.3721555</v>
      </c>
      <c r="K71" s="25">
        <f t="shared" si="16"/>
        <v>2.42675609097049</v>
      </c>
      <c r="L71" s="37">
        <f>[2]大商所!L13</f>
        <v>28.760576</v>
      </c>
      <c r="M71" s="11">
        <f t="shared" si="13"/>
        <v>0.712409076925302</v>
      </c>
      <c r="N71" s="17">
        <f t="shared" si="17"/>
        <v>9.69707066579079e-5</v>
      </c>
      <c r="O71" s="10">
        <f>[2]大商所!O13</f>
        <v>15699435</v>
      </c>
      <c r="P71" s="10">
        <f>[2]大商所!P13</f>
        <v>9893559</v>
      </c>
      <c r="Q71" s="25">
        <f t="shared" si="18"/>
        <v>0.586833918916337</v>
      </c>
      <c r="R71" s="17">
        <f t="shared" si="19"/>
        <v>0.00226901098282188</v>
      </c>
      <c r="S71" s="37">
        <f>[2]大商所!S13</f>
        <v>409.8497077</v>
      </c>
      <c r="T71" s="37">
        <f>[2]大商所!T13</f>
        <v>182.1852085</v>
      </c>
      <c r="U71" s="11">
        <f t="shared" si="20"/>
        <v>1.24963217966183</v>
      </c>
      <c r="V71" s="17">
        <f t="shared" si="21"/>
        <v>7.63990884493948e-5</v>
      </c>
      <c r="W71" s="10">
        <f>[2]大商所!W13</f>
        <v>394385</v>
      </c>
      <c r="X71" s="17">
        <f t="shared" si="22"/>
        <v>0.0130184912849868</v>
      </c>
      <c r="Y71" s="10">
        <f>[2]大商所!Y13</f>
        <v>257823</v>
      </c>
      <c r="Z71" s="46">
        <f t="shared" si="23"/>
        <v>0.529673458147644</v>
      </c>
    </row>
    <row r="72" spans="1:26">
      <c r="A72" s="8"/>
      <c r="B72" s="9" t="s">
        <v>95</v>
      </c>
      <c r="C72" s="10">
        <f>[2]大商所!C14</f>
        <v>964585</v>
      </c>
      <c r="D72" s="10">
        <f>[2]大商所!D14</f>
        <v>8853422</v>
      </c>
      <c r="E72" s="11">
        <f t="shared" si="14"/>
        <v>-0.891049472170196</v>
      </c>
      <c r="F72" s="10">
        <f>[2]大商所!F14</f>
        <v>1462054</v>
      </c>
      <c r="G72" s="11">
        <f t="shared" si="12"/>
        <v>-0.340253506368438</v>
      </c>
      <c r="H72" s="11">
        <f t="shared" si="15"/>
        <v>0.00136678659836427</v>
      </c>
      <c r="I72" s="37">
        <f>[2]大商所!I14</f>
        <v>2697.947493</v>
      </c>
      <c r="J72" s="37">
        <f>[2]大商所!J14</f>
        <v>20786.788276</v>
      </c>
      <c r="K72" s="25">
        <f t="shared" si="16"/>
        <v>-0.870208545101939</v>
      </c>
      <c r="L72" s="37">
        <f>[2]大商所!L14</f>
        <v>5359.56962</v>
      </c>
      <c r="M72" s="11">
        <f t="shared" si="13"/>
        <v>-0.49661116763327</v>
      </c>
      <c r="N72" s="17">
        <f t="shared" si="17"/>
        <v>0.00531213315862874</v>
      </c>
      <c r="O72" s="10">
        <f>[2]大商所!O14</f>
        <v>58257613</v>
      </c>
      <c r="P72" s="10">
        <f>[2]大商所!P14</f>
        <v>45839959</v>
      </c>
      <c r="Q72" s="25">
        <f t="shared" si="18"/>
        <v>0.270891472655986</v>
      </c>
      <c r="R72" s="17">
        <f t="shared" si="19"/>
        <v>0.00841986757676226</v>
      </c>
      <c r="S72" s="37">
        <f>[2]大商所!S14</f>
        <v>158668.929389</v>
      </c>
      <c r="T72" s="37">
        <f>[2]大商所!T14</f>
        <v>91430.749758</v>
      </c>
      <c r="U72" s="11">
        <f t="shared" si="20"/>
        <v>0.735400068455818</v>
      </c>
      <c r="V72" s="17">
        <f t="shared" si="21"/>
        <v>0.0295770897058541</v>
      </c>
      <c r="W72" s="10">
        <f>[2]大商所!W14</f>
        <v>32002</v>
      </c>
      <c r="X72" s="17">
        <f t="shared" si="22"/>
        <v>0.00105637323453516</v>
      </c>
      <c r="Y72" s="10">
        <f>[2]大商所!Y14</f>
        <v>55273</v>
      </c>
      <c r="Z72" s="46">
        <f t="shared" si="23"/>
        <v>-0.421019304181065</v>
      </c>
    </row>
    <row r="73" spans="1:26">
      <c r="A73" s="8"/>
      <c r="B73" s="9" t="s">
        <v>96</v>
      </c>
      <c r="C73" s="10">
        <f>[2]大商所!C15</f>
        <v>3167645</v>
      </c>
      <c r="D73" s="10">
        <f>[2]大商所!D15</f>
        <v>7162696</v>
      </c>
      <c r="E73" s="11">
        <f t="shared" si="14"/>
        <v>-0.557758000618761</v>
      </c>
      <c r="F73" s="10">
        <f>[2]大商所!F15</f>
        <v>3262702</v>
      </c>
      <c r="G73" s="11">
        <f t="shared" si="12"/>
        <v>-0.0291344413311421</v>
      </c>
      <c r="H73" s="11">
        <f t="shared" si="15"/>
        <v>0.00448845330828862</v>
      </c>
      <c r="I73" s="37">
        <f>[2]大商所!I15</f>
        <v>1423.4532277</v>
      </c>
      <c r="J73" s="37">
        <f>[2]大商所!J15</f>
        <v>2733.7026387</v>
      </c>
      <c r="K73" s="25">
        <f t="shared" si="16"/>
        <v>-0.479294782267571</v>
      </c>
      <c r="L73" s="37">
        <f>[2]大商所!L15</f>
        <v>1475.8547066</v>
      </c>
      <c r="M73" s="11">
        <f t="shared" si="13"/>
        <v>-0.0355058520772142</v>
      </c>
      <c r="N73" s="17">
        <f t="shared" si="17"/>
        <v>0.00280271321448667</v>
      </c>
      <c r="O73" s="10">
        <f>[2]大商所!O15</f>
        <v>56637560</v>
      </c>
      <c r="P73" s="10">
        <f>[2]大商所!P15</f>
        <v>121745684</v>
      </c>
      <c r="Q73" s="25">
        <f t="shared" si="18"/>
        <v>-0.534787943694168</v>
      </c>
      <c r="R73" s="17">
        <f t="shared" si="19"/>
        <v>0.00818572424295735</v>
      </c>
      <c r="S73" s="37">
        <f>[2]大商所!S15</f>
        <v>25587.8456325</v>
      </c>
      <c r="T73" s="37">
        <f>[2]大商所!T15</f>
        <v>42912.5182614</v>
      </c>
      <c r="U73" s="11">
        <f t="shared" si="20"/>
        <v>-0.403720716723437</v>
      </c>
      <c r="V73" s="17">
        <f t="shared" si="21"/>
        <v>0.00476976814910347</v>
      </c>
      <c r="W73" s="10">
        <f>[2]大商所!W15</f>
        <v>241608</v>
      </c>
      <c r="X73" s="17">
        <f t="shared" si="22"/>
        <v>0.00797538355257705</v>
      </c>
      <c r="Y73" s="10">
        <f>[2]大商所!Y15</f>
        <v>249737</v>
      </c>
      <c r="Z73" s="46">
        <f t="shared" si="23"/>
        <v>-0.032550242855484</v>
      </c>
    </row>
    <row r="74" spans="1:26">
      <c r="A74" s="8"/>
      <c r="B74" s="9" t="s">
        <v>97</v>
      </c>
      <c r="C74" s="10">
        <f>[2]大商所!C16</f>
        <v>1392194</v>
      </c>
      <c r="D74" s="10">
        <f>[2]大商所!D16</f>
        <v>3202356</v>
      </c>
      <c r="E74" s="11">
        <f t="shared" si="14"/>
        <v>-0.565259452727929</v>
      </c>
      <c r="F74" s="10">
        <f>[2]大商所!F16</f>
        <v>1921855</v>
      </c>
      <c r="G74" s="11">
        <f t="shared" si="12"/>
        <v>-0.275598835500077</v>
      </c>
      <c r="H74" s="11">
        <f t="shared" si="15"/>
        <v>0.00197269509843419</v>
      </c>
      <c r="I74" s="37">
        <f>[2]大商所!I16</f>
        <v>1693.719366</v>
      </c>
      <c r="J74" s="37">
        <f>[2]大商所!J16</f>
        <v>2586.5665023</v>
      </c>
      <c r="K74" s="25">
        <f t="shared" si="16"/>
        <v>-0.34518622873453</v>
      </c>
      <c r="L74" s="37">
        <f>[2]大商所!L16</f>
        <v>3550.4856597</v>
      </c>
      <c r="M74" s="11">
        <f t="shared" si="13"/>
        <v>-0.522961214792482</v>
      </c>
      <c r="N74" s="17">
        <f t="shared" si="17"/>
        <v>0.00333485467337086</v>
      </c>
      <c r="O74" s="10">
        <f>[2]大商所!O16</f>
        <v>57058910</v>
      </c>
      <c r="P74" s="10">
        <f>[2]大商所!P16</f>
        <v>19282001</v>
      </c>
      <c r="Q74" s="25">
        <f t="shared" si="18"/>
        <v>1.95917991084017</v>
      </c>
      <c r="R74" s="17">
        <f t="shared" si="19"/>
        <v>0.00824662119737717</v>
      </c>
      <c r="S74" s="37">
        <f>[2]大商所!S16</f>
        <v>69617.2182813</v>
      </c>
      <c r="T74" s="37">
        <f>[2]大商所!T16</f>
        <v>14354.6156886</v>
      </c>
      <c r="U74" s="11">
        <f t="shared" si="20"/>
        <v>3.84981414978514</v>
      </c>
      <c r="V74" s="17">
        <f t="shared" si="21"/>
        <v>0.0129771765531355</v>
      </c>
      <c r="W74" s="10">
        <f>[2]大商所!W16</f>
        <v>46668</v>
      </c>
      <c r="X74" s="17">
        <f t="shared" si="22"/>
        <v>0.00154049203516301</v>
      </c>
      <c r="Y74" s="10">
        <f>[2]大商所!Y16</f>
        <v>63361</v>
      </c>
      <c r="Z74" s="46">
        <f t="shared" si="23"/>
        <v>-0.263458594403497</v>
      </c>
    </row>
    <row r="75" spans="1:26">
      <c r="A75" s="8"/>
      <c r="B75" s="9" t="s">
        <v>98</v>
      </c>
      <c r="C75" s="10">
        <f>[2]大商所!C17</f>
        <v>15641691</v>
      </c>
      <c r="D75" s="10">
        <f>[2]大商所!D17</f>
        <v>9271340</v>
      </c>
      <c r="E75" s="11">
        <f t="shared" si="14"/>
        <v>0.687101433018312</v>
      </c>
      <c r="F75" s="10">
        <f>[2]大商所!F17</f>
        <v>11270342</v>
      </c>
      <c r="G75" s="11">
        <f t="shared" si="12"/>
        <v>0.387863030243448</v>
      </c>
      <c r="H75" s="11">
        <f t="shared" si="15"/>
        <v>0.022163784046564</v>
      </c>
      <c r="I75" s="37">
        <f>[2]大商所!I17</f>
        <v>6879.65546145</v>
      </c>
      <c r="J75" s="37">
        <f>[2]大商所!J17</f>
        <v>3542.65609075</v>
      </c>
      <c r="K75" s="25">
        <f t="shared" si="16"/>
        <v>0.941948437900315</v>
      </c>
      <c r="L75" s="37">
        <f>[2]大商所!L17</f>
        <v>5298.19784625</v>
      </c>
      <c r="M75" s="11">
        <f t="shared" si="13"/>
        <v>0.298489724448349</v>
      </c>
      <c r="N75" s="17">
        <f t="shared" si="17"/>
        <v>0.013545721698265</v>
      </c>
      <c r="O75" s="10">
        <f>[2]大商所!O17</f>
        <v>125634462</v>
      </c>
      <c r="P75" s="10">
        <f>[2]大商所!P17</f>
        <v>84582311</v>
      </c>
      <c r="Q75" s="25">
        <f t="shared" si="18"/>
        <v>0.485351493883869</v>
      </c>
      <c r="R75" s="17">
        <f t="shared" si="19"/>
        <v>0.0181577218606222</v>
      </c>
      <c r="S75" s="37">
        <f>[2]大商所!S17</f>
        <v>53216.4250152</v>
      </c>
      <c r="T75" s="37">
        <f>[2]大商所!T17</f>
        <v>28922.063441</v>
      </c>
      <c r="U75" s="11">
        <f t="shared" si="20"/>
        <v>0.839994062794297</v>
      </c>
      <c r="V75" s="17">
        <f t="shared" si="21"/>
        <v>0.00991994451945013</v>
      </c>
      <c r="W75" s="10">
        <f>[2]大商所!W17</f>
        <v>590641</v>
      </c>
      <c r="X75" s="17">
        <f t="shared" si="22"/>
        <v>0.0194968234366315</v>
      </c>
      <c r="Y75" s="10">
        <f>[2]大商所!Y17</f>
        <v>512832</v>
      </c>
      <c r="Z75" s="46">
        <f t="shared" si="23"/>
        <v>0.151724151379009</v>
      </c>
    </row>
    <row r="76" spans="1:26">
      <c r="A76" s="8"/>
      <c r="B76" s="9" t="s">
        <v>99</v>
      </c>
      <c r="C76" s="10">
        <f>[2]大商所!C18</f>
        <v>412997</v>
      </c>
      <c r="D76" s="10">
        <f>[2]大商所!D18</f>
        <v>243029</v>
      </c>
      <c r="E76" s="11">
        <f t="shared" si="14"/>
        <v>0.699373325817084</v>
      </c>
      <c r="F76" s="10">
        <f>[2]大商所!F18</f>
        <v>205152</v>
      </c>
      <c r="G76" s="11">
        <f t="shared" si="12"/>
        <v>1.01312685228514</v>
      </c>
      <c r="H76" s="11">
        <f t="shared" si="15"/>
        <v>0.000585203755775434</v>
      </c>
      <c r="I76" s="37">
        <f>[2]大商所!I18</f>
        <v>1.84716095</v>
      </c>
      <c r="J76" s="37">
        <f>[2]大商所!J18</f>
        <v>2.2523425</v>
      </c>
      <c r="K76" s="25">
        <f t="shared" si="16"/>
        <v>-0.179893399871467</v>
      </c>
      <c r="L76" s="37">
        <f>[2]大商所!L18</f>
        <v>3.164080525</v>
      </c>
      <c r="M76" s="11">
        <f t="shared" si="13"/>
        <v>-0.4162092477087</v>
      </c>
      <c r="N76" s="17">
        <f t="shared" si="17"/>
        <v>3.63697401720307e-6</v>
      </c>
      <c r="O76" s="10">
        <f>[2]大商所!O18</f>
        <v>3816462</v>
      </c>
      <c r="P76" s="10">
        <f>[2]大商所!P18</f>
        <v>708389</v>
      </c>
      <c r="Q76" s="25">
        <f t="shared" si="18"/>
        <v>4.38752295701938</v>
      </c>
      <c r="R76" s="17">
        <f t="shared" si="19"/>
        <v>0.000551586359223905</v>
      </c>
      <c r="S76" s="37">
        <f>[2]大商所!S18</f>
        <v>33.33527625</v>
      </c>
      <c r="T76" s="37">
        <f>[2]大商所!T18</f>
        <v>5.75720295</v>
      </c>
      <c r="U76" s="11">
        <f t="shared" si="20"/>
        <v>4.7901860572763</v>
      </c>
      <c r="V76" s="17">
        <f t="shared" si="21"/>
        <v>6.21394787128394e-6</v>
      </c>
      <c r="W76" s="10">
        <f>[2]大商所!W18</f>
        <v>46429</v>
      </c>
      <c r="X76" s="17">
        <f t="shared" si="22"/>
        <v>0.00153260274064849</v>
      </c>
      <c r="Y76" s="10">
        <f>[2]大商所!Y18</f>
        <v>39374</v>
      </c>
      <c r="Z76" s="46">
        <f t="shared" si="23"/>
        <v>0.179179153756286</v>
      </c>
    </row>
    <row r="77" spans="1:26">
      <c r="A77" s="8"/>
      <c r="B77" s="9" t="s">
        <v>100</v>
      </c>
      <c r="C77" s="10">
        <f>[2]大商所!C19</f>
        <v>840512</v>
      </c>
      <c r="D77" s="10" t="str">
        <f>[2]大商所!D19</f>
        <v>-</v>
      </c>
      <c r="E77" s="11" t="e">
        <f t="shared" si="14"/>
        <v>#VALUE!</v>
      </c>
      <c r="F77" s="10">
        <f>[2]大商所!F19</f>
        <v>1075833</v>
      </c>
      <c r="G77" s="11">
        <f t="shared" si="12"/>
        <v>-0.218733762582111</v>
      </c>
      <c r="H77" s="11">
        <f t="shared" si="15"/>
        <v>0.00119097906080267</v>
      </c>
      <c r="I77" s="37">
        <f>[2]大商所!I19</f>
        <v>2155.1645248</v>
      </c>
      <c r="J77" s="37" t="str">
        <f>[2]大商所!J19</f>
        <v>-</v>
      </c>
      <c r="K77" s="25" t="s">
        <v>29</v>
      </c>
      <c r="L77" s="37">
        <f>[2]大商所!L19</f>
        <v>2737.5135344</v>
      </c>
      <c r="M77" s="11">
        <f t="shared" si="13"/>
        <v>-0.212729180068744</v>
      </c>
      <c r="N77" s="17">
        <f t="shared" si="17"/>
        <v>0.00424341873375755</v>
      </c>
      <c r="O77" s="10">
        <f>[2]大商所!O19</f>
        <v>5392291</v>
      </c>
      <c r="P77" s="10" t="str">
        <f>[2]大商所!P19</f>
        <v>-</v>
      </c>
      <c r="Q77" s="25" t="s">
        <v>29</v>
      </c>
      <c r="R77" s="17">
        <f t="shared" si="19"/>
        <v>0.000779338078190175</v>
      </c>
      <c r="S77" s="37">
        <f>[2]大商所!S19</f>
        <v>15579.3489744</v>
      </c>
      <c r="T77" s="37" t="str">
        <f>[2]大商所!T19</f>
        <v>-</v>
      </c>
      <c r="U77" s="11" t="s">
        <v>29</v>
      </c>
      <c r="V77" s="17">
        <f t="shared" si="21"/>
        <v>0.00290410859863393</v>
      </c>
      <c r="W77" s="10">
        <f>[2]大商所!W19</f>
        <v>109822</v>
      </c>
      <c r="X77" s="17">
        <f t="shared" si="22"/>
        <v>0.00362518034382602</v>
      </c>
      <c r="Y77" s="10">
        <f>[2]大商所!Y19</f>
        <v>98092</v>
      </c>
      <c r="Z77" s="46">
        <f t="shared" si="23"/>
        <v>0.119581617257269</v>
      </c>
    </row>
    <row r="78" spans="1:26">
      <c r="A78" s="8"/>
      <c r="B78" s="9" t="s">
        <v>101</v>
      </c>
      <c r="C78" s="10">
        <f>[2]大商所!C20</f>
        <v>23959791</v>
      </c>
      <c r="D78" s="10">
        <f>[2]大商所!D20</f>
        <v>39705091</v>
      </c>
      <c r="E78" s="11">
        <f t="shared" si="14"/>
        <v>-0.396556199808231</v>
      </c>
      <c r="F78" s="10">
        <f>[2]大商所!F20</f>
        <v>21292400</v>
      </c>
      <c r="G78" s="11">
        <f t="shared" si="12"/>
        <v>0.125274323232703</v>
      </c>
      <c r="H78" s="11">
        <f t="shared" si="15"/>
        <v>0.0339502700523114</v>
      </c>
      <c r="I78" s="37">
        <f>[2]大商所!I20</f>
        <v>7453.215605</v>
      </c>
      <c r="J78" s="37">
        <f>[2]大商所!J20</f>
        <v>12638.7740849</v>
      </c>
      <c r="K78" s="25">
        <f t="shared" si="16"/>
        <v>-0.410289672484563</v>
      </c>
      <c r="L78" s="37">
        <f>[2]大商所!L20</f>
        <v>6866.4549553</v>
      </c>
      <c r="M78" s="11">
        <f t="shared" si="13"/>
        <v>0.0854532147257587</v>
      </c>
      <c r="N78" s="17">
        <f t="shared" si="17"/>
        <v>0.0146750349502557</v>
      </c>
      <c r="O78" s="10">
        <f>[2]大商所!O20</f>
        <v>334187563</v>
      </c>
      <c r="P78" s="10">
        <f>[2]大商所!P20</f>
        <v>318009267</v>
      </c>
      <c r="Q78" s="25">
        <f t="shared" si="18"/>
        <v>0.0508736621187835</v>
      </c>
      <c r="R78" s="17">
        <f t="shared" si="19"/>
        <v>0.0482995248408289</v>
      </c>
      <c r="S78" s="37">
        <f>[2]大商所!S20</f>
        <v>115676.5695326</v>
      </c>
      <c r="T78" s="37">
        <f>[2]大商所!T20</f>
        <v>92868.5684073</v>
      </c>
      <c r="U78" s="11">
        <f t="shared" si="20"/>
        <v>0.245594408489958</v>
      </c>
      <c r="V78" s="17">
        <f t="shared" si="21"/>
        <v>0.0215629883374531</v>
      </c>
      <c r="W78" s="10">
        <f>[2]大商所!W20</f>
        <v>2298789</v>
      </c>
      <c r="X78" s="17">
        <f t="shared" si="22"/>
        <v>0.0758821064759654</v>
      </c>
      <c r="Y78" s="10">
        <f>[2]大商所!Y20</f>
        <v>2505566</v>
      </c>
      <c r="Z78" s="46">
        <f t="shared" si="23"/>
        <v>-0.0825270617497204</v>
      </c>
    </row>
    <row r="79" spans="1:26">
      <c r="A79" s="8"/>
      <c r="B79" s="9" t="s">
        <v>102</v>
      </c>
      <c r="C79" s="10">
        <f>[2]大商所!C21</f>
        <v>3569367</v>
      </c>
      <c r="D79" s="10">
        <f>[2]大商所!D21</f>
        <v>4504748</v>
      </c>
      <c r="E79" s="11">
        <f t="shared" si="14"/>
        <v>-0.20764335763066</v>
      </c>
      <c r="F79" s="10">
        <f>[2]大商所!F21</f>
        <v>2968580</v>
      </c>
      <c r="G79" s="11">
        <f t="shared" si="12"/>
        <v>0.202381946924119</v>
      </c>
      <c r="H79" s="11">
        <f t="shared" si="15"/>
        <v>0.00505768074378481</v>
      </c>
      <c r="I79" s="37">
        <f>[2]大商所!I21</f>
        <v>20.4692061</v>
      </c>
      <c r="J79" s="37">
        <f>[2]大商所!J21</f>
        <v>24.88912555</v>
      </c>
      <c r="K79" s="25">
        <f t="shared" si="16"/>
        <v>-0.177584360732995</v>
      </c>
      <c r="L79" s="37">
        <f>[2]大商所!L21</f>
        <v>21.73676085</v>
      </c>
      <c r="M79" s="11">
        <f t="shared" si="13"/>
        <v>-0.0583138747648317</v>
      </c>
      <c r="N79" s="17">
        <f t="shared" si="17"/>
        <v>4.03029149887965e-5</v>
      </c>
      <c r="O79" s="10">
        <f>[2]大商所!O21</f>
        <v>33917815</v>
      </c>
      <c r="P79" s="10">
        <f>[2]大商所!P21</f>
        <v>27409487</v>
      </c>
      <c r="Q79" s="25">
        <f t="shared" si="18"/>
        <v>0.237448004772946</v>
      </c>
      <c r="R79" s="17">
        <f t="shared" si="19"/>
        <v>0.00490208053654929</v>
      </c>
      <c r="S79" s="37">
        <f>[2]大商所!S21</f>
        <v>250.2335419</v>
      </c>
      <c r="T79" s="37">
        <f>[2]大商所!T21</f>
        <v>155.7232058</v>
      </c>
      <c r="U79" s="11">
        <f t="shared" si="20"/>
        <v>0.606912345622929</v>
      </c>
      <c r="V79" s="17">
        <f t="shared" si="21"/>
        <v>4.66454267050913e-5</v>
      </c>
      <c r="W79" s="10">
        <f>[2]大商所!W21</f>
        <v>572492</v>
      </c>
      <c r="X79" s="17">
        <f t="shared" si="22"/>
        <v>0.0188977321975346</v>
      </c>
      <c r="Y79" s="10">
        <f>[2]大商所!Y21</f>
        <v>583963</v>
      </c>
      <c r="Z79" s="46">
        <f t="shared" si="23"/>
        <v>-0.0196433678161116</v>
      </c>
    </row>
    <row r="80" spans="1:26">
      <c r="A80" s="8"/>
      <c r="B80" s="9" t="s">
        <v>103</v>
      </c>
      <c r="C80" s="10">
        <f>[2]大商所!C22</f>
        <v>23199736</v>
      </c>
      <c r="D80" s="10">
        <f>[2]大商所!D22</f>
        <v>36056040</v>
      </c>
      <c r="E80" s="11">
        <f t="shared" si="14"/>
        <v>-0.356564503478474</v>
      </c>
      <c r="F80" s="10">
        <f>[2]大商所!F22</f>
        <v>17532844</v>
      </c>
      <c r="G80" s="11">
        <f t="shared" si="12"/>
        <v>0.323215788607941</v>
      </c>
      <c r="H80" s="11">
        <f t="shared" si="15"/>
        <v>0.0328732960292655</v>
      </c>
      <c r="I80" s="37">
        <f>[2]大商所!I22</f>
        <v>21750.9391404</v>
      </c>
      <c r="J80" s="37">
        <f>[2]大商所!J22</f>
        <v>23652.7423766</v>
      </c>
      <c r="K80" s="25">
        <f t="shared" si="16"/>
        <v>-0.0804051896359163</v>
      </c>
      <c r="L80" s="37">
        <f>[2]大商所!L22</f>
        <v>16627.967892</v>
      </c>
      <c r="M80" s="11">
        <f t="shared" si="13"/>
        <v>0.308093645698267</v>
      </c>
      <c r="N80" s="17">
        <f t="shared" si="17"/>
        <v>0.042826587744506</v>
      </c>
      <c r="O80" s="10">
        <f>[2]大商所!O22</f>
        <v>206805097</v>
      </c>
      <c r="P80" s="10">
        <f>[2]大商所!P22</f>
        <v>286729162</v>
      </c>
      <c r="Q80" s="25">
        <f t="shared" si="18"/>
        <v>-0.278744109746326</v>
      </c>
      <c r="R80" s="17">
        <f t="shared" si="19"/>
        <v>0.0298891671194883</v>
      </c>
      <c r="S80" s="37">
        <f>[2]大商所!S22</f>
        <v>166110.5825238</v>
      </c>
      <c r="T80" s="37">
        <f>[2]大商所!T22</f>
        <v>160131.704632</v>
      </c>
      <c r="U80" s="11">
        <f t="shared" si="20"/>
        <v>0.0373372525168585</v>
      </c>
      <c r="V80" s="17">
        <f t="shared" si="21"/>
        <v>0.0309642701902464</v>
      </c>
      <c r="W80" s="10">
        <f>[2]大商所!W22</f>
        <v>623430</v>
      </c>
      <c r="X80" s="17">
        <f t="shared" si="22"/>
        <v>0.0205791752267438</v>
      </c>
      <c r="Y80" s="10">
        <f>[2]大商所!Y22</f>
        <v>611187</v>
      </c>
      <c r="Z80" s="46">
        <f t="shared" si="23"/>
        <v>0.020031512450363</v>
      </c>
    </row>
    <row r="81" spans="1:26">
      <c r="A81" s="8"/>
      <c r="B81" s="9" t="s">
        <v>129</v>
      </c>
      <c r="C81" s="10">
        <f>[2]大商所!C23</f>
        <v>2447899</v>
      </c>
      <c r="D81" s="10" t="str">
        <f>[2]大商所!D23</f>
        <v>-</v>
      </c>
      <c r="E81" s="11" t="s">
        <v>29</v>
      </c>
      <c r="F81" s="10">
        <f>[2]大商所!F23</f>
        <v>846822</v>
      </c>
      <c r="G81" s="11">
        <f t="shared" si="12"/>
        <v>1.89068895234181</v>
      </c>
      <c r="H81" s="11">
        <f t="shared" si="15"/>
        <v>0.00346859587008848</v>
      </c>
      <c r="I81" s="37">
        <f>[2]大商所!I23</f>
        <v>34.68521975</v>
      </c>
      <c r="J81" s="37" t="str">
        <f>[2]大商所!J23</f>
        <v>-</v>
      </c>
      <c r="K81" s="25" t="s">
        <v>29</v>
      </c>
      <c r="L81" s="37">
        <f>[2]大商所!L23</f>
        <v>22.2887719</v>
      </c>
      <c r="M81" s="11">
        <f t="shared" si="13"/>
        <v>0.556174557558283</v>
      </c>
      <c r="N81" s="17">
        <f t="shared" si="17"/>
        <v>6.82935848182199e-5</v>
      </c>
      <c r="O81" s="10">
        <f>[2]大商所!O23</f>
        <v>7422452</v>
      </c>
      <c r="P81" s="10" t="str">
        <f>[2]大商所!P23</f>
        <v>-</v>
      </c>
      <c r="Q81" s="25" t="s">
        <v>29</v>
      </c>
      <c r="R81" s="17">
        <f t="shared" si="19"/>
        <v>0.00107275358046122</v>
      </c>
      <c r="S81" s="37">
        <f>[2]大商所!S23</f>
        <v>114.95944985</v>
      </c>
      <c r="T81" s="37" t="str">
        <f>[2]大商所!T23</f>
        <v>-</v>
      </c>
      <c r="U81" s="11" t="s">
        <v>29</v>
      </c>
      <c r="V81" s="17">
        <f t="shared" si="21"/>
        <v>2.14293117993699e-5</v>
      </c>
      <c r="W81" s="10">
        <f>[2]大商所!W23</f>
        <v>200874</v>
      </c>
      <c r="X81" s="17">
        <f t="shared" si="22"/>
        <v>0.00663077048665757</v>
      </c>
      <c r="Y81" s="10">
        <f>[2]大商所!Y23</f>
        <v>135089</v>
      </c>
      <c r="Z81" s="46">
        <f t="shared" si="23"/>
        <v>0.486975253351494</v>
      </c>
    </row>
    <row r="82" spans="1:26">
      <c r="A82" s="8"/>
      <c r="B82" s="9" t="s">
        <v>104</v>
      </c>
      <c r="C82" s="10">
        <f>[2]大商所!C24</f>
        <v>4385853</v>
      </c>
      <c r="D82" s="10">
        <f>[2]大商所!D24</f>
        <v>2769703</v>
      </c>
      <c r="E82" s="11">
        <f t="shared" si="14"/>
        <v>0.583510217521518</v>
      </c>
      <c r="F82" s="10">
        <f>[2]大商所!F24</f>
        <v>4584136</v>
      </c>
      <c r="G82" s="11">
        <f t="shared" si="12"/>
        <v>-0.043254170469637</v>
      </c>
      <c r="H82" s="11">
        <f t="shared" si="15"/>
        <v>0.00621461571846516</v>
      </c>
      <c r="I82" s="37">
        <f>[2]大商所!I24</f>
        <v>4265.4290294</v>
      </c>
      <c r="J82" s="37">
        <f>[2]大商所!J24</f>
        <v>2017.5030246</v>
      </c>
      <c r="K82" s="25">
        <f t="shared" si="16"/>
        <v>1.11421196270359</v>
      </c>
      <c r="L82" s="37">
        <f>[2]大商所!L24</f>
        <v>5677.2923536</v>
      </c>
      <c r="M82" s="11">
        <f t="shared" si="13"/>
        <v>-0.248686034867436</v>
      </c>
      <c r="N82" s="17">
        <f t="shared" si="17"/>
        <v>0.00839843141560106</v>
      </c>
      <c r="O82" s="10">
        <f>[2]大商所!O24</f>
        <v>30186600</v>
      </c>
      <c r="P82" s="10">
        <f>[2]大商所!P24</f>
        <v>45631440</v>
      </c>
      <c r="Q82" s="25">
        <f t="shared" si="18"/>
        <v>-0.338469265927177</v>
      </c>
      <c r="R82" s="17">
        <f t="shared" si="19"/>
        <v>0.0043628147722546</v>
      </c>
      <c r="S82" s="37">
        <f>[2]大商所!S24</f>
        <v>29030.3742084</v>
      </c>
      <c r="T82" s="37">
        <f>[2]大商所!T24</f>
        <v>31793.9779758</v>
      </c>
      <c r="U82" s="11">
        <f t="shared" si="20"/>
        <v>-0.0869222394726296</v>
      </c>
      <c r="V82" s="17">
        <f t="shared" si="21"/>
        <v>0.00541148153871571</v>
      </c>
      <c r="W82" s="10">
        <f>[2]大商所!W24</f>
        <v>135580</v>
      </c>
      <c r="X82" s="17">
        <f t="shared" si="22"/>
        <v>0.00447544163296909</v>
      </c>
      <c r="Y82" s="10">
        <f>[2]大商所!Y24</f>
        <v>106663</v>
      </c>
      <c r="Z82" s="46">
        <f t="shared" si="23"/>
        <v>0.271106194275428</v>
      </c>
    </row>
    <row r="83" ht="22.5" spans="1:26">
      <c r="A83" s="8"/>
      <c r="B83" s="9" t="s">
        <v>105</v>
      </c>
      <c r="C83" s="10">
        <f>[2]大商所!C25</f>
        <v>213519</v>
      </c>
      <c r="D83" s="10">
        <f>[2]大商所!D25</f>
        <v>159953</v>
      </c>
      <c r="E83" s="11">
        <f t="shared" si="14"/>
        <v>0.334885872725113</v>
      </c>
      <c r="F83" s="10">
        <f>[2]大商所!F25</f>
        <v>186984</v>
      </c>
      <c r="G83" s="11">
        <f t="shared" si="12"/>
        <v>0.141910537800026</v>
      </c>
      <c r="H83" s="11">
        <f t="shared" si="15"/>
        <v>0.000302549705517026</v>
      </c>
      <c r="I83" s="37">
        <f>[2]大商所!I25</f>
        <v>2.84520224</v>
      </c>
      <c r="J83" s="37">
        <f>[2]大商所!J25</f>
        <v>1.9662064</v>
      </c>
      <c r="K83" s="25">
        <f t="shared" si="16"/>
        <v>0.447051662531462</v>
      </c>
      <c r="L83" s="37">
        <f>[2]大商所!L25</f>
        <v>4.76014184</v>
      </c>
      <c r="M83" s="11">
        <f t="shared" si="13"/>
        <v>-0.402286247840043</v>
      </c>
      <c r="N83" s="17">
        <f t="shared" si="17"/>
        <v>5.60207090809708e-6</v>
      </c>
      <c r="O83" s="10">
        <f>[2]大商所!O25</f>
        <v>2379963</v>
      </c>
      <c r="P83" s="10">
        <f>[2]大商所!P25</f>
        <v>1114608</v>
      </c>
      <c r="Q83" s="25">
        <f t="shared" si="18"/>
        <v>1.13524665173765</v>
      </c>
      <c r="R83" s="17">
        <f t="shared" si="19"/>
        <v>0.000343971753487288</v>
      </c>
      <c r="S83" s="37">
        <f>[2]大商所!S25</f>
        <v>31.83024488</v>
      </c>
      <c r="T83" s="37">
        <f>[2]大商所!T25</f>
        <v>28.27151288</v>
      </c>
      <c r="U83" s="11">
        <f t="shared" si="20"/>
        <v>0.125876956606646</v>
      </c>
      <c r="V83" s="17">
        <f t="shared" si="21"/>
        <v>5.93339862946306e-6</v>
      </c>
      <c r="W83" s="10">
        <f>[2]大商所!W25</f>
        <v>16530</v>
      </c>
      <c r="X83" s="17">
        <f t="shared" si="22"/>
        <v>0.000545648695921073</v>
      </c>
      <c r="Y83" s="10">
        <f>[2]大商所!Y25</f>
        <v>19749</v>
      </c>
      <c r="Z83" s="46">
        <f t="shared" si="23"/>
        <v>-0.162995594713656</v>
      </c>
    </row>
    <row r="84" spans="1:26">
      <c r="A84" s="8"/>
      <c r="B84" s="9" t="s">
        <v>106</v>
      </c>
      <c r="C84" s="10">
        <f>[2]大商所!C26</f>
        <v>22957725</v>
      </c>
      <c r="D84" s="10">
        <f>[2]大商所!D26</f>
        <v>18264041</v>
      </c>
      <c r="E84" s="11">
        <f t="shared" si="14"/>
        <v>0.256990443681111</v>
      </c>
      <c r="F84" s="10">
        <f>[2]大商所!F26</f>
        <v>21798354</v>
      </c>
      <c r="G84" s="11">
        <f t="shared" si="12"/>
        <v>0.0531861717632442</v>
      </c>
      <c r="H84" s="11">
        <f t="shared" si="15"/>
        <v>0.0325303740561302</v>
      </c>
      <c r="I84" s="37">
        <f>[2]大商所!I26</f>
        <v>9699.93524135</v>
      </c>
      <c r="J84" s="37">
        <f>[2]大商所!J26</f>
        <v>7569.1371403</v>
      </c>
      <c r="K84" s="25">
        <f t="shared" si="16"/>
        <v>0.281511361408038</v>
      </c>
      <c r="L84" s="37">
        <f>[2]大商所!L26</f>
        <v>10280.8986336</v>
      </c>
      <c r="M84" s="11">
        <f t="shared" si="13"/>
        <v>-0.0565090088867618</v>
      </c>
      <c r="N84" s="17">
        <f t="shared" si="17"/>
        <v>0.0190987214413245</v>
      </c>
      <c r="O84" s="10">
        <f>[2]大商所!O26</f>
        <v>188039173</v>
      </c>
      <c r="P84" s="10">
        <f>[2]大商所!P26</f>
        <v>154024807</v>
      </c>
      <c r="Q84" s="25">
        <f t="shared" si="18"/>
        <v>0.220836933105198</v>
      </c>
      <c r="R84" s="17">
        <f t="shared" si="19"/>
        <v>0.027176962020464</v>
      </c>
      <c r="S84" s="37">
        <f>[2]大商所!S26</f>
        <v>81760.86941095</v>
      </c>
      <c r="T84" s="37">
        <f>[2]大商所!T26</f>
        <v>56711.0355779</v>
      </c>
      <c r="U84" s="11">
        <f t="shared" si="20"/>
        <v>0.441710040696414</v>
      </c>
      <c r="V84" s="17">
        <f t="shared" si="21"/>
        <v>0.0152408450621584</v>
      </c>
      <c r="W84" s="10">
        <f>[2]大商所!W26</f>
        <v>762536</v>
      </c>
      <c r="X84" s="17">
        <f t="shared" si="22"/>
        <v>0.0251710087110025</v>
      </c>
      <c r="Y84" s="10">
        <f>[2]大商所!Y26</f>
        <v>619030</v>
      </c>
      <c r="Z84" s="46">
        <f t="shared" si="23"/>
        <v>0.231823982682584</v>
      </c>
    </row>
    <row r="85" spans="1:26">
      <c r="A85" s="8"/>
      <c r="B85" s="9" t="s">
        <v>107</v>
      </c>
      <c r="C85" s="10">
        <f>[2]大商所!C27</f>
        <v>384286</v>
      </c>
      <c r="D85" s="10">
        <f>[2]大商所!D27</f>
        <v>501091</v>
      </c>
      <c r="E85" s="11">
        <f t="shared" si="14"/>
        <v>-0.23310137280454</v>
      </c>
      <c r="F85" s="10">
        <f>[2]大商所!F27</f>
        <v>258392</v>
      </c>
      <c r="G85" s="11">
        <f t="shared" si="12"/>
        <v>0.487220966593393</v>
      </c>
      <c r="H85" s="11">
        <f t="shared" si="15"/>
        <v>0.000544521172047058</v>
      </c>
      <c r="I85" s="37">
        <f>[2]大商所!I27</f>
        <v>1.8384966</v>
      </c>
      <c r="J85" s="37">
        <f>[2]大商所!J27</f>
        <v>3.041540025</v>
      </c>
      <c r="K85" s="25">
        <f t="shared" si="16"/>
        <v>-0.395537594478968</v>
      </c>
      <c r="L85" s="37">
        <f>[2]大商所!L27</f>
        <v>3.608064</v>
      </c>
      <c r="M85" s="11">
        <f t="shared" si="13"/>
        <v>-0.490447896711367</v>
      </c>
      <c r="N85" s="17">
        <f t="shared" si="17"/>
        <v>3.61991431494704e-6</v>
      </c>
      <c r="O85" s="10">
        <f>[2]大商所!O27</f>
        <v>4812427</v>
      </c>
      <c r="P85" s="10">
        <f>[2]大商所!P27</f>
        <v>1211887</v>
      </c>
      <c r="Q85" s="25">
        <f t="shared" si="18"/>
        <v>2.97101957525743</v>
      </c>
      <c r="R85" s="17">
        <f t="shared" si="19"/>
        <v>0.00069553138167256</v>
      </c>
      <c r="S85" s="37">
        <f>[2]大商所!S27</f>
        <v>38.125342725</v>
      </c>
      <c r="T85" s="37">
        <f>[2]大商所!T27</f>
        <v>7.2292562</v>
      </c>
      <c r="U85" s="11">
        <f t="shared" si="20"/>
        <v>4.2737573092236</v>
      </c>
      <c r="V85" s="17">
        <f t="shared" si="21"/>
        <v>7.10685252737284e-6</v>
      </c>
      <c r="W85" s="10">
        <f>[2]大商所!W27</f>
        <v>46765</v>
      </c>
      <c r="X85" s="17">
        <f t="shared" si="22"/>
        <v>0.0015436939664095</v>
      </c>
      <c r="Y85" s="10">
        <f>[2]大商所!Y27</f>
        <v>38121</v>
      </c>
      <c r="Z85" s="46">
        <f t="shared" si="23"/>
        <v>0.226751659190472</v>
      </c>
    </row>
    <row r="86" spans="1:26">
      <c r="A86" s="8"/>
      <c r="B86" s="9" t="s">
        <v>108</v>
      </c>
      <c r="C86" s="10">
        <f>[2]大商所!C28</f>
        <v>443539</v>
      </c>
      <c r="D86" s="10">
        <f>[2]大商所!D28</f>
        <v>738572</v>
      </c>
      <c r="E86" s="11">
        <f t="shared" si="14"/>
        <v>-0.399464100994893</v>
      </c>
      <c r="F86" s="10">
        <f>[2]大商所!F28</f>
        <v>305417</v>
      </c>
      <c r="G86" s="11">
        <f t="shared" si="12"/>
        <v>0.45224070696785</v>
      </c>
      <c r="H86" s="11">
        <f t="shared" si="15"/>
        <v>0.000628480808899049</v>
      </c>
      <c r="I86" s="37">
        <f>[2]大商所!I28</f>
        <v>154.5701838</v>
      </c>
      <c r="J86" s="37">
        <f>[2]大商所!J28</f>
        <v>265.0368794</v>
      </c>
      <c r="K86" s="25">
        <f t="shared" si="16"/>
        <v>-0.416797450415499</v>
      </c>
      <c r="L86" s="37">
        <f>[2]大商所!L28</f>
        <v>105.0211324</v>
      </c>
      <c r="M86" s="11">
        <f t="shared" si="13"/>
        <v>0.471800772546231</v>
      </c>
      <c r="N86" s="17">
        <f t="shared" si="17"/>
        <v>0.000304341504358298</v>
      </c>
      <c r="O86" s="10">
        <f>[2]大商所!O28</f>
        <v>4896508</v>
      </c>
      <c r="P86" s="10">
        <f>[2]大商所!P28</f>
        <v>4127829</v>
      </c>
      <c r="Q86" s="25">
        <f t="shared" si="18"/>
        <v>0.186218712063896</v>
      </c>
      <c r="R86" s="17">
        <f t="shared" si="19"/>
        <v>0.000707683456727914</v>
      </c>
      <c r="S86" s="37">
        <f>[2]大商所!S28</f>
        <v>1753.7486349</v>
      </c>
      <c r="T86" s="37">
        <f>[2]大商所!T28</f>
        <v>1444.027523</v>
      </c>
      <c r="U86" s="11">
        <f t="shared" si="20"/>
        <v>0.21448421651725</v>
      </c>
      <c r="V86" s="17">
        <f t="shared" si="21"/>
        <v>0.000326912023013578</v>
      </c>
      <c r="W86" s="10">
        <f>[2]大商所!W28</f>
        <v>29007</v>
      </c>
      <c r="X86" s="17">
        <f t="shared" si="22"/>
        <v>0.000957509481099974</v>
      </c>
      <c r="Y86" s="10">
        <f>[2]大商所!Y28</f>
        <v>26148</v>
      </c>
      <c r="Z86" s="46">
        <f t="shared" si="23"/>
        <v>0.10933914639743</v>
      </c>
    </row>
    <row r="87" spans="1:26">
      <c r="A87" s="8"/>
      <c r="B87" s="50" t="s">
        <v>109</v>
      </c>
      <c r="C87" s="10">
        <f>[2]大商所!C29</f>
        <v>27736393</v>
      </c>
      <c r="D87" s="10">
        <f>[2]大商所!D29</f>
        <v>7207400</v>
      </c>
      <c r="E87" s="11">
        <f t="shared" si="14"/>
        <v>2.84832158614757</v>
      </c>
      <c r="F87" s="10">
        <f>[2]大商所!F29</f>
        <v>21475079</v>
      </c>
      <c r="G87" s="11">
        <f t="shared" si="12"/>
        <v>0.291561861076274</v>
      </c>
      <c r="H87" s="11">
        <f t="shared" si="15"/>
        <v>0.039301596271313</v>
      </c>
      <c r="I87" s="37">
        <f>[2]大商所!I29</f>
        <v>12018.74994595</v>
      </c>
      <c r="J87" s="37">
        <f>[2]大商所!J29</f>
        <v>2602.03559975</v>
      </c>
      <c r="K87" s="25">
        <f t="shared" si="16"/>
        <v>3.61897982760295</v>
      </c>
      <c r="L87" s="37">
        <f>[2]大商所!L29</f>
        <v>11781.959758</v>
      </c>
      <c r="M87" s="11">
        <f t="shared" si="13"/>
        <v>0.0200976911153696</v>
      </c>
      <c r="N87" s="17">
        <f t="shared" si="17"/>
        <v>0.0236643597693427</v>
      </c>
      <c r="O87" s="10">
        <f>[2]大商所!O29</f>
        <v>150570322</v>
      </c>
      <c r="P87" s="10">
        <f>[2]大商所!P29</f>
        <v>46541782</v>
      </c>
      <c r="Q87" s="25">
        <f t="shared" si="18"/>
        <v>2.23516452378209</v>
      </c>
      <c r="R87" s="17">
        <f t="shared" si="19"/>
        <v>0.0217616566650346</v>
      </c>
      <c r="S87" s="37">
        <f>[2]大商所!S29</f>
        <v>69141.5428672</v>
      </c>
      <c r="T87" s="37">
        <f>[2]大商所!T29</f>
        <v>14830.57970875</v>
      </c>
      <c r="U87" s="11">
        <f t="shared" si="20"/>
        <v>3.66209306885062</v>
      </c>
      <c r="V87" s="17">
        <f t="shared" si="21"/>
        <v>0.0128885070546528</v>
      </c>
      <c r="W87" s="10">
        <f>[2]大商所!W29</f>
        <v>666553</v>
      </c>
      <c r="X87" s="17">
        <f t="shared" si="22"/>
        <v>0.022002648228208</v>
      </c>
      <c r="Y87" s="10">
        <f>[2]大商所!Y29</f>
        <v>554800</v>
      </c>
      <c r="Z87" s="46">
        <f t="shared" si="23"/>
        <v>0.201429343907714</v>
      </c>
    </row>
    <row r="88" ht="22.5" spans="1:26">
      <c r="A88" s="8"/>
      <c r="B88" s="50" t="s">
        <v>110</v>
      </c>
      <c r="C88" s="10">
        <f>[2]大商所!C30</f>
        <v>652317</v>
      </c>
      <c r="D88" s="10">
        <f>[2]大商所!D30</f>
        <v>490463</v>
      </c>
      <c r="E88" s="11">
        <f t="shared" si="14"/>
        <v>0.330002467056638</v>
      </c>
      <c r="F88" s="10">
        <f>[2]大商所!F30</f>
        <v>342142</v>
      </c>
      <c r="G88" s="11">
        <f t="shared" si="12"/>
        <v>0.906568033155824</v>
      </c>
      <c r="H88" s="11">
        <f t="shared" si="15"/>
        <v>0.000924312666571825</v>
      </c>
      <c r="I88" s="37">
        <f>[2]大商所!I30</f>
        <v>4.507623325</v>
      </c>
      <c r="J88" s="37">
        <f>[2]大商所!J30</f>
        <v>3.7079834</v>
      </c>
      <c r="K88" s="25">
        <f t="shared" si="16"/>
        <v>0.215653588147131</v>
      </c>
      <c r="L88" s="37">
        <f>[2]大商所!L30</f>
        <v>7.233123775</v>
      </c>
      <c r="M88" s="11">
        <f t="shared" si="13"/>
        <v>-0.376808213820453</v>
      </c>
      <c r="N88" s="17">
        <f t="shared" si="17"/>
        <v>8.87530072155515e-6</v>
      </c>
      <c r="O88" s="10">
        <f>[2]大商所!O30</f>
        <v>3982815</v>
      </c>
      <c r="P88" s="10">
        <f>[2]大商所!P30</f>
        <v>941765</v>
      </c>
      <c r="Q88" s="25">
        <f t="shared" si="18"/>
        <v>3.22909643063822</v>
      </c>
      <c r="R88" s="17">
        <f t="shared" si="19"/>
        <v>0.000575629057832191</v>
      </c>
      <c r="S88" s="37">
        <f>[2]大商所!S30</f>
        <v>42.6850498</v>
      </c>
      <c r="T88" s="37">
        <f>[2]大商所!T30</f>
        <v>6.7476807</v>
      </c>
      <c r="U88" s="11">
        <f t="shared" si="20"/>
        <v>5.32588465544909</v>
      </c>
      <c r="V88" s="17">
        <f t="shared" si="21"/>
        <v>7.9568164472721e-6</v>
      </c>
      <c r="W88" s="10">
        <f>[2]大商所!W30</f>
        <v>87136</v>
      </c>
      <c r="X88" s="17">
        <f t="shared" si="22"/>
        <v>0.00287632454735503</v>
      </c>
      <c r="Y88" s="10">
        <f>[2]大商所!Y30</f>
        <v>66295</v>
      </c>
      <c r="Z88" s="46">
        <f t="shared" si="23"/>
        <v>0.314367599366468</v>
      </c>
    </row>
    <row r="89" spans="1:26">
      <c r="A89" s="8"/>
      <c r="B89" s="9" t="s">
        <v>111</v>
      </c>
      <c r="C89" s="10">
        <f>[2]大商所!C31</f>
        <v>21948433</v>
      </c>
      <c r="D89" s="10">
        <f>[2]大商所!D31</f>
        <v>25182402</v>
      </c>
      <c r="E89" s="11">
        <f t="shared" si="14"/>
        <v>-0.128421784387367</v>
      </c>
      <c r="F89" s="10">
        <f>[2]大商所!F31</f>
        <v>16343876</v>
      </c>
      <c r="G89" s="11">
        <f t="shared" si="12"/>
        <v>0.342914801849941</v>
      </c>
      <c r="H89" s="11">
        <f t="shared" si="15"/>
        <v>0.0311002390452848</v>
      </c>
      <c r="I89" s="37">
        <f>[2]大商所!I31</f>
        <v>20583.924925</v>
      </c>
      <c r="J89" s="37">
        <f>[2]大商所!J31</f>
        <v>18879.54873</v>
      </c>
      <c r="K89" s="25">
        <f t="shared" si="16"/>
        <v>0.0902763206565267</v>
      </c>
      <c r="L89" s="37">
        <f>[2]大商所!L31</f>
        <v>15954.4475826</v>
      </c>
      <c r="M89" s="11">
        <f t="shared" si="13"/>
        <v>0.290168451049909</v>
      </c>
      <c r="N89" s="17">
        <f t="shared" si="17"/>
        <v>0.0405287910207736</v>
      </c>
      <c r="O89" s="10">
        <f>[2]大商所!O31</f>
        <v>210498284</v>
      </c>
      <c r="P89" s="10">
        <f>[2]大商所!P31</f>
        <v>152948129</v>
      </c>
      <c r="Q89" s="25">
        <f t="shared" si="18"/>
        <v>0.376272370092216</v>
      </c>
      <c r="R89" s="17">
        <f t="shared" si="19"/>
        <v>0.0304229367656326</v>
      </c>
      <c r="S89" s="37">
        <f>[2]大商所!S31</f>
        <v>184772.7925128</v>
      </c>
      <c r="T89" s="37">
        <f>[2]大商所!T31</f>
        <v>98794.1450864</v>
      </c>
      <c r="U89" s="11">
        <f t="shared" si="20"/>
        <v>0.870280798029152</v>
      </c>
      <c r="V89" s="17">
        <f t="shared" si="21"/>
        <v>0.0344430474220565</v>
      </c>
      <c r="W89" s="10">
        <f>[2]大商所!W31</f>
        <v>824454</v>
      </c>
      <c r="X89" s="17">
        <f t="shared" si="22"/>
        <v>0.0272148971534732</v>
      </c>
      <c r="Y89" s="10">
        <f>[2]大商所!Y31</f>
        <v>795849</v>
      </c>
      <c r="Z89" s="46">
        <f t="shared" si="23"/>
        <v>0.0359427479333391</v>
      </c>
    </row>
    <row r="90" spans="1:26">
      <c r="A90" s="51"/>
      <c r="B90" s="52" t="s">
        <v>47</v>
      </c>
      <c r="C90" s="21">
        <f>SUM(C61:C89)</f>
        <v>229827521</v>
      </c>
      <c r="D90" s="21">
        <f>[2]大商所!D32</f>
        <v>248306366</v>
      </c>
      <c r="E90" s="53">
        <f t="shared" si="14"/>
        <v>-0.0744195378381882</v>
      </c>
      <c r="F90" s="21">
        <f>[2]大商所!F32</f>
        <v>189612676</v>
      </c>
      <c r="G90" s="53">
        <f t="shared" si="12"/>
        <v>0.212089433303499</v>
      </c>
      <c r="H90" s="53">
        <f t="shared" si="15"/>
        <v>0.32565836669457</v>
      </c>
      <c r="I90" s="39">
        <f>SUM(I61:I89)</f>
        <v>123084.744408765</v>
      </c>
      <c r="J90" s="39">
        <f>[2]大商所!J32</f>
        <v>138108.698964925</v>
      </c>
      <c r="K90" s="53">
        <f t="shared" si="16"/>
        <v>-0.108783549977367</v>
      </c>
      <c r="L90" s="39">
        <f>[2]大商所!L32</f>
        <v>116223.04084589</v>
      </c>
      <c r="M90" s="53">
        <f t="shared" si="13"/>
        <v>0.059039098555109</v>
      </c>
      <c r="N90" s="67">
        <f t="shared" si="17"/>
        <v>0.242348138276071</v>
      </c>
      <c r="O90" s="21">
        <f>[2]大商所!O32</f>
        <v>2146230021</v>
      </c>
      <c r="P90" s="21">
        <f>[2]大商所!P32</f>
        <v>1954956978</v>
      </c>
      <c r="Q90" s="53">
        <f t="shared" si="18"/>
        <v>0.0978400267384298</v>
      </c>
      <c r="R90" s="67">
        <f t="shared" si="19"/>
        <v>0.310190748221897</v>
      </c>
      <c r="S90" s="39">
        <f>[2]大商所!S32</f>
        <v>1292432.92779385</v>
      </c>
      <c r="T90" s="39">
        <f>[2]大商所!T32</f>
        <v>936376.38432233</v>
      </c>
      <c r="U90" s="53">
        <f t="shared" si="20"/>
        <v>0.380249384150374</v>
      </c>
      <c r="V90" s="67">
        <f t="shared" si="21"/>
        <v>0.24091928263057</v>
      </c>
      <c r="W90" s="21">
        <f>SUM(W61:W89)</f>
        <v>11802842</v>
      </c>
      <c r="X90" s="67">
        <f t="shared" si="22"/>
        <v>0.389607098939048</v>
      </c>
      <c r="Y90" s="21">
        <f>[2]大商所!Y32</f>
        <v>10857418</v>
      </c>
      <c r="Z90" s="70">
        <f t="shared" si="23"/>
        <v>0.0870763196185318</v>
      </c>
    </row>
    <row r="91" ht="22.5" spans="1:26">
      <c r="A91" s="54" t="s">
        <v>112</v>
      </c>
      <c r="B91" s="55" t="s">
        <v>113</v>
      </c>
      <c r="C91" s="10">
        <f>[2]中金所!C4</f>
        <v>1789752</v>
      </c>
      <c r="D91" s="10">
        <f>[2]中金所!D4</f>
        <v>1545024</v>
      </c>
      <c r="E91" s="11">
        <f t="shared" si="14"/>
        <v>0.158397539455698</v>
      </c>
      <c r="F91" s="10">
        <f>[2]中金所!F4</f>
        <v>1043896</v>
      </c>
      <c r="G91" s="11">
        <f t="shared" si="12"/>
        <v>0.714492631449876</v>
      </c>
      <c r="H91" s="25">
        <f t="shared" si="15"/>
        <v>0.00253602227693324</v>
      </c>
      <c r="I91" s="37">
        <f>[2]中金所!H4</f>
        <v>17881.3546315</v>
      </c>
      <c r="J91" s="37">
        <f>[2]中金所!I4</f>
        <v>15083.841944</v>
      </c>
      <c r="K91" s="11">
        <f t="shared" si="16"/>
        <v>0.185464200558849</v>
      </c>
      <c r="L91" s="37">
        <f>[2]中金所!K4</f>
        <v>10344.148917</v>
      </c>
      <c r="M91" s="11">
        <f t="shared" si="13"/>
        <v>0.728644354888689</v>
      </c>
      <c r="N91" s="26">
        <f t="shared" si="17"/>
        <v>0.0352075557829215</v>
      </c>
      <c r="O91" s="10">
        <f>[2]中金所!M4</f>
        <v>14864219</v>
      </c>
      <c r="P91" s="10">
        <f>[2]中金所!N4</f>
        <v>14704257</v>
      </c>
      <c r="Q91" s="11">
        <f t="shared" si="18"/>
        <v>0.0108786183484143</v>
      </c>
      <c r="R91" s="26">
        <f t="shared" si="19"/>
        <v>0.00214829872298396</v>
      </c>
      <c r="S91" s="37">
        <f>[2]中金所!P4</f>
        <v>146672.90537</v>
      </c>
      <c r="T91" s="37">
        <f>[2]中金所!Q4</f>
        <v>146544.956604</v>
      </c>
      <c r="U91" s="11">
        <f t="shared" si="20"/>
        <v>0.000873102486534118</v>
      </c>
      <c r="V91" s="26">
        <f t="shared" si="21"/>
        <v>0.0273409400079276</v>
      </c>
      <c r="W91" s="10">
        <f>[2]中金所!S4</f>
        <v>162662</v>
      </c>
      <c r="X91" s="26">
        <f t="shared" si="22"/>
        <v>0.00536940763314662</v>
      </c>
      <c r="Y91" s="10">
        <f>[2]中金所!T4</f>
        <v>165161</v>
      </c>
      <c r="Z91" s="46">
        <f t="shared" si="23"/>
        <v>-0.0151306906594172</v>
      </c>
    </row>
    <row r="92" ht="22.5" spans="1:26">
      <c r="A92" s="56"/>
      <c r="B92" s="55" t="s">
        <v>114</v>
      </c>
      <c r="C92" s="10">
        <f>[2]中金所!C5</f>
        <v>334615</v>
      </c>
      <c r="D92" s="10">
        <f>[2]中金所!D5</f>
        <v>189095</v>
      </c>
      <c r="E92" s="11">
        <f t="shared" si="14"/>
        <v>0.769560273936381</v>
      </c>
      <c r="F92" s="10">
        <f>[2]中金所!F5</f>
        <v>194095</v>
      </c>
      <c r="G92" s="11">
        <f t="shared" si="12"/>
        <v>0.723975372884412</v>
      </c>
      <c r="H92" s="25">
        <f t="shared" si="15"/>
        <v>0.000474138927737482</v>
      </c>
      <c r="I92" s="37">
        <f>[2]中金所!H5</f>
        <v>6745.1092</v>
      </c>
      <c r="J92" s="37">
        <f>[2]中金所!I5</f>
        <v>3784.262392</v>
      </c>
      <c r="K92" s="11">
        <f t="shared" si="16"/>
        <v>0.782410546969281</v>
      </c>
      <c r="L92" s="37">
        <f>[2]中金所!K5</f>
        <v>3905.790657</v>
      </c>
      <c r="M92" s="11">
        <f t="shared" si="13"/>
        <v>0.726951030494003</v>
      </c>
      <c r="N92" s="26">
        <f t="shared" si="17"/>
        <v>0.0132808063658976</v>
      </c>
      <c r="O92" s="10">
        <f>[2]中金所!M5</f>
        <v>2236225</v>
      </c>
      <c r="P92" s="10">
        <f>[2]中金所!N5</f>
        <v>2169867</v>
      </c>
      <c r="Q92" s="11">
        <f t="shared" si="18"/>
        <v>0.0305815978583019</v>
      </c>
      <c r="R92" s="26">
        <f t="shared" si="19"/>
        <v>0.000323197559979761</v>
      </c>
      <c r="S92" s="37">
        <f>[2]中金所!P5</f>
        <v>44948.489562</v>
      </c>
      <c r="T92" s="37">
        <f>[2]中金所!Q5</f>
        <v>43795.425715</v>
      </c>
      <c r="U92" s="11">
        <f t="shared" si="20"/>
        <v>0.0263284082338553</v>
      </c>
      <c r="V92" s="26">
        <f t="shared" si="21"/>
        <v>0.00837873875520136</v>
      </c>
      <c r="W92" s="10">
        <f>[2]中金所!S5</f>
        <v>31801</v>
      </c>
      <c r="X92" s="26">
        <f t="shared" si="22"/>
        <v>0.00104973830483884</v>
      </c>
      <c r="Y92" s="10">
        <f>[2]中金所!T5</f>
        <v>27488</v>
      </c>
      <c r="Z92" s="46">
        <f t="shared" si="23"/>
        <v>0.156904831199069</v>
      </c>
    </row>
    <row r="93" ht="22.5" spans="1:26">
      <c r="A93" s="57"/>
      <c r="B93" s="55" t="s">
        <v>115</v>
      </c>
      <c r="C93" s="10">
        <f>[2]中金所!C6</f>
        <v>715195</v>
      </c>
      <c r="D93" s="10">
        <f>[2]中金所!D6</f>
        <v>611911</v>
      </c>
      <c r="E93" s="11">
        <f t="shared" si="14"/>
        <v>0.16878925203175</v>
      </c>
      <c r="F93" s="10">
        <f>[2]中金所!F6</f>
        <v>390870</v>
      </c>
      <c r="G93" s="11">
        <f t="shared" si="12"/>
        <v>0.829751579809144</v>
      </c>
      <c r="H93" s="25">
        <f t="shared" si="15"/>
        <v>0.00101340881437834</v>
      </c>
      <c r="I93" s="37">
        <f>[2]中金所!H6</f>
        <v>7226.6171985</v>
      </c>
      <c r="J93" s="37">
        <f>[2]中金所!I6</f>
        <v>6084.036237</v>
      </c>
      <c r="K93" s="11">
        <f t="shared" si="16"/>
        <v>0.187799828434848</v>
      </c>
      <c r="L93" s="37">
        <f>[2]中金所!K6</f>
        <v>3933.639695</v>
      </c>
      <c r="M93" s="11">
        <f t="shared" si="13"/>
        <v>0.837132467339513</v>
      </c>
      <c r="N93" s="26">
        <f t="shared" si="17"/>
        <v>0.0142288732247276</v>
      </c>
      <c r="O93" s="10">
        <f>[2]中金所!M6</f>
        <v>5493448</v>
      </c>
      <c r="P93" s="10">
        <f>[2]中金所!N6</f>
        <v>5302874</v>
      </c>
      <c r="Q93" s="11">
        <f t="shared" si="18"/>
        <v>0.0359378706716396</v>
      </c>
      <c r="R93" s="26">
        <f t="shared" si="19"/>
        <v>0.000793958116681325</v>
      </c>
      <c r="S93" s="37">
        <f>[2]中金所!P6</f>
        <v>55087.366952</v>
      </c>
      <c r="T93" s="37">
        <f>[2]中金所!Q6</f>
        <v>53652.660331</v>
      </c>
      <c r="U93" s="11">
        <f t="shared" si="20"/>
        <v>0.0267406427220728</v>
      </c>
      <c r="V93" s="26">
        <f t="shared" si="21"/>
        <v>0.0102687022611975</v>
      </c>
      <c r="W93" s="10">
        <f>[2]中金所!S6</f>
        <v>80792</v>
      </c>
      <c r="X93" s="26">
        <f t="shared" si="22"/>
        <v>0.00266691164191502</v>
      </c>
      <c r="Y93" s="10">
        <f>[2]中金所!T6</f>
        <v>80515</v>
      </c>
      <c r="Z93" s="46">
        <f t="shared" si="23"/>
        <v>0.0034403527293051</v>
      </c>
    </row>
    <row r="94" ht="22.5" spans="1:26">
      <c r="A94" s="57"/>
      <c r="B94" s="55" t="s">
        <v>116</v>
      </c>
      <c r="C94" s="10">
        <f>[2]中金所!C7</f>
        <v>1845312</v>
      </c>
      <c r="D94" s="10">
        <f>[2]中金所!D7</f>
        <v>2389486</v>
      </c>
      <c r="E94" s="11">
        <f t="shared" si="14"/>
        <v>-0.227736843823316</v>
      </c>
      <c r="F94" s="10">
        <f>[2]中金所!F7</f>
        <v>1545241</v>
      </c>
      <c r="G94" s="11">
        <f t="shared" si="12"/>
        <v>0.19419042078226</v>
      </c>
      <c r="H94" s="25">
        <f t="shared" si="15"/>
        <v>0.00261474904897004</v>
      </c>
      <c r="I94" s="37">
        <f>[2]中金所!H7</f>
        <v>26919.816939</v>
      </c>
      <c r="J94" s="37">
        <f>[2]中金所!I7</f>
        <v>35063.7699786</v>
      </c>
      <c r="K94" s="11">
        <f t="shared" si="16"/>
        <v>-0.232261192808714</v>
      </c>
      <c r="L94" s="37">
        <f>[2]中金所!K7</f>
        <v>22763.6997312</v>
      </c>
      <c r="M94" s="11">
        <f t="shared" si="13"/>
        <v>0.182576525647262</v>
      </c>
      <c r="N94" s="26">
        <f t="shared" si="17"/>
        <v>0.0530038677761167</v>
      </c>
      <c r="O94" s="10">
        <f>[2]中金所!M7</f>
        <v>27558572</v>
      </c>
      <c r="P94" s="10">
        <f>[2]中金所!N7</f>
        <v>27487513</v>
      </c>
      <c r="Q94" s="11">
        <f t="shared" si="18"/>
        <v>0.0025851374767881</v>
      </c>
      <c r="R94" s="26">
        <f t="shared" si="19"/>
        <v>0.00398299063239457</v>
      </c>
      <c r="S94" s="37">
        <f>[2]中金所!P7</f>
        <v>421005.8931006</v>
      </c>
      <c r="T94" s="37">
        <f>[2]中金所!Q7</f>
        <v>356171.1758448</v>
      </c>
      <c r="U94" s="11">
        <f t="shared" si="20"/>
        <v>0.182032465434686</v>
      </c>
      <c r="V94" s="26">
        <f t="shared" si="21"/>
        <v>0.0784786858705113</v>
      </c>
      <c r="W94" s="10">
        <f>[2]中金所!S7</f>
        <v>183134</v>
      </c>
      <c r="X94" s="26">
        <f t="shared" si="22"/>
        <v>0.00604518017415667</v>
      </c>
      <c r="Y94" s="10">
        <f>[2]中金所!T7</f>
        <v>184052</v>
      </c>
      <c r="Z94" s="46">
        <f t="shared" si="23"/>
        <v>-0.00498772086149566</v>
      </c>
    </row>
    <row r="95" ht="22.5" spans="1:26">
      <c r="A95" s="57"/>
      <c r="B95" s="55" t="s">
        <v>117</v>
      </c>
      <c r="C95" s="10">
        <f>[2]中金所!C8</f>
        <v>2463526</v>
      </c>
      <c r="D95" s="10">
        <f>[2]中金所!D8</f>
        <v>1911134</v>
      </c>
      <c r="E95" s="11">
        <f t="shared" si="14"/>
        <v>0.289038863836863</v>
      </c>
      <c r="F95" s="10">
        <f>[2]中金所!F8</f>
        <v>1667279</v>
      </c>
      <c r="G95" s="11">
        <f t="shared" si="12"/>
        <v>0.477572739775407</v>
      </c>
      <c r="H95" s="25">
        <f t="shared" si="15"/>
        <v>0.00349073883745023</v>
      </c>
      <c r="I95" s="37">
        <f>[2]中金所!H8</f>
        <v>157.569369</v>
      </c>
      <c r="J95" s="37">
        <f>[2]中金所!I8</f>
        <v>149.7426516</v>
      </c>
      <c r="K95" s="11">
        <f t="shared" si="16"/>
        <v>0.0522677895467427</v>
      </c>
      <c r="L95" s="37">
        <f>[2]中金所!K8</f>
        <v>123.2584766</v>
      </c>
      <c r="M95" s="11">
        <f t="shared" si="13"/>
        <v>0.278365377752851</v>
      </c>
      <c r="N95" s="26">
        <f t="shared" si="17"/>
        <v>0.000310246760554397</v>
      </c>
      <c r="O95" s="10">
        <f>[2]中金所!M8</f>
        <v>27440607</v>
      </c>
      <c r="P95" s="10">
        <f>[2]中金所!N8</f>
        <v>14578048</v>
      </c>
      <c r="Q95" s="11">
        <f t="shared" si="18"/>
        <v>0.882323820034068</v>
      </c>
      <c r="R95" s="26">
        <f t="shared" si="19"/>
        <v>0.00396594136402354</v>
      </c>
      <c r="S95" s="37">
        <f>[2]中金所!P8</f>
        <v>2306.048864</v>
      </c>
      <c r="T95" s="37">
        <f>[2]中金所!Q8</f>
        <v>1205.711015</v>
      </c>
      <c r="U95" s="11">
        <f t="shared" si="20"/>
        <v>0.912604957001243</v>
      </c>
      <c r="V95" s="26">
        <f t="shared" si="21"/>
        <v>0.000429864967131615</v>
      </c>
      <c r="W95" s="10">
        <f>[2]中金所!S8</f>
        <v>166614</v>
      </c>
      <c r="X95" s="26">
        <f t="shared" si="22"/>
        <v>0.00549986157424039</v>
      </c>
      <c r="Y95" s="10">
        <f>[2]中金所!T8</f>
        <v>158803</v>
      </c>
      <c r="Z95" s="46">
        <f t="shared" si="23"/>
        <v>0.0491867282104242</v>
      </c>
    </row>
    <row r="96" ht="22.5" spans="1:26">
      <c r="A96" s="57"/>
      <c r="B96" s="55" t="s">
        <v>118</v>
      </c>
      <c r="C96" s="10">
        <f>[2]中金所!C9</f>
        <v>1172816</v>
      </c>
      <c r="D96" s="10">
        <f>[2]中金所!D9</f>
        <v>986235</v>
      </c>
      <c r="E96" s="11">
        <f t="shared" si="14"/>
        <v>0.18918513336071</v>
      </c>
      <c r="F96" s="10">
        <f>[2]中金所!F9</f>
        <v>989137</v>
      </c>
      <c r="G96" s="11">
        <f t="shared" si="12"/>
        <v>0.185696218016311</v>
      </c>
      <c r="H96" s="25">
        <f t="shared" si="15"/>
        <v>0.00166184337424611</v>
      </c>
      <c r="I96" s="37">
        <f>[2]中金所!H9</f>
        <v>11295.0329988</v>
      </c>
      <c r="J96" s="37">
        <f>[2]中金所!I9</f>
        <v>10045.4478012</v>
      </c>
      <c r="K96" s="11">
        <f t="shared" si="16"/>
        <v>0.124393180107982</v>
      </c>
      <c r="L96" s="37">
        <f>[2]中金所!K9</f>
        <v>9713.2760172</v>
      </c>
      <c r="M96" s="11">
        <f t="shared" si="13"/>
        <v>0.16284485057349</v>
      </c>
      <c r="N96" s="26">
        <f t="shared" si="17"/>
        <v>0.0222393947533846</v>
      </c>
      <c r="O96" s="10">
        <f>[2]中金所!M9</f>
        <v>13073641</v>
      </c>
      <c r="P96" s="10">
        <f>[2]中金所!N9</f>
        <v>10648952</v>
      </c>
      <c r="Q96" s="11">
        <f t="shared" si="18"/>
        <v>0.227692734458752</v>
      </c>
      <c r="R96" s="26">
        <f t="shared" si="19"/>
        <v>0.0018895097189466</v>
      </c>
      <c r="S96" s="37">
        <f>[2]中金所!P9</f>
        <v>134076.0504744</v>
      </c>
      <c r="T96" s="37">
        <f>[2]中金所!Q9</f>
        <v>98499.1444134</v>
      </c>
      <c r="U96" s="11">
        <f t="shared" si="20"/>
        <v>0.361190000917003</v>
      </c>
      <c r="V96" s="26">
        <f t="shared" si="21"/>
        <v>0.0249927908857679</v>
      </c>
      <c r="W96" s="10">
        <f>[2]中金所!S9</f>
        <v>100025</v>
      </c>
      <c r="X96" s="26">
        <f t="shared" si="22"/>
        <v>0.00330178528793136</v>
      </c>
      <c r="Y96" s="10">
        <f>[2]中金所!T9</f>
        <v>100004</v>
      </c>
      <c r="Z96" s="46">
        <f t="shared" si="23"/>
        <v>0.000209991600335987</v>
      </c>
    </row>
    <row r="97" ht="22.5" spans="1:26">
      <c r="A97" s="57"/>
      <c r="B97" s="55" t="s">
        <v>119</v>
      </c>
      <c r="C97" s="10">
        <f>[2]中金所!C10</f>
        <v>1649753</v>
      </c>
      <c r="D97" s="10">
        <f>[2]中金所!D10</f>
        <v>2531773</v>
      </c>
      <c r="E97" s="11">
        <f t="shared" si="14"/>
        <v>-0.348380364274364</v>
      </c>
      <c r="F97" s="10">
        <f>[2]中金所!F10</f>
        <v>1446008</v>
      </c>
      <c r="G97" s="11">
        <f t="shared" si="12"/>
        <v>0.140901710087358</v>
      </c>
      <c r="H97" s="25">
        <f t="shared" si="15"/>
        <v>0.00233764809841667</v>
      </c>
      <c r="I97" s="37">
        <f>[2]中金所!H10</f>
        <v>23263.3901448</v>
      </c>
      <c r="J97" s="37">
        <f>[2]中金所!I10</f>
        <v>31694.2084028</v>
      </c>
      <c r="K97" s="11">
        <f t="shared" si="16"/>
        <v>-0.266005011100236</v>
      </c>
      <c r="L97" s="37">
        <f>[2]中金所!K10</f>
        <v>20142.3053344</v>
      </c>
      <c r="M97" s="11">
        <f t="shared" si="13"/>
        <v>0.154951717719702</v>
      </c>
      <c r="N97" s="26">
        <f t="shared" si="17"/>
        <v>0.0458045334429009</v>
      </c>
      <c r="O97" s="10">
        <f>[2]中金所!M10</f>
        <v>20943307</v>
      </c>
      <c r="P97" s="10">
        <f>[2]中金所!N10</f>
        <v>30258067</v>
      </c>
      <c r="Q97" s="11">
        <f t="shared" si="18"/>
        <v>-0.307843855326251</v>
      </c>
      <c r="R97" s="26">
        <f t="shared" si="19"/>
        <v>0.00302689833102977</v>
      </c>
      <c r="S97" s="37">
        <f>[2]中金所!P10</f>
        <v>279021.8405436</v>
      </c>
      <c r="T97" s="37">
        <f>[2]中金所!Q10</f>
        <v>354028.0030072</v>
      </c>
      <c r="U97" s="11">
        <f t="shared" si="20"/>
        <v>-0.211865055381155</v>
      </c>
      <c r="V97" s="26">
        <f t="shared" si="21"/>
        <v>0.0520117835257966</v>
      </c>
      <c r="W97" s="10">
        <f>[2]中金所!S10</f>
        <v>273435</v>
      </c>
      <c r="X97" s="26">
        <f t="shared" si="22"/>
        <v>0.00902598010702835</v>
      </c>
      <c r="Y97" s="10">
        <f>[2]中金所!T10</f>
        <v>267423</v>
      </c>
      <c r="Z97" s="46">
        <f t="shared" si="23"/>
        <v>0.0224812375898857</v>
      </c>
    </row>
    <row r="98" spans="1:26">
      <c r="A98" s="58"/>
      <c r="B98" s="52" t="s">
        <v>47</v>
      </c>
      <c r="C98" s="21">
        <f>SUM(C91:C97)</f>
        <v>9970969</v>
      </c>
      <c r="D98" s="21">
        <f>[2]中金所!D11</f>
        <v>10164658</v>
      </c>
      <c r="E98" s="22">
        <f t="shared" si="14"/>
        <v>-0.019055141845402</v>
      </c>
      <c r="F98" s="21">
        <f>[2]中金所!F11</f>
        <v>7276526</v>
      </c>
      <c r="G98" s="22">
        <f t="shared" si="12"/>
        <v>0.370292499470214</v>
      </c>
      <c r="H98" s="53">
        <f t="shared" si="15"/>
        <v>0.0141285493781321</v>
      </c>
      <c r="I98" s="39">
        <f>SUM(I91:I97)</f>
        <v>93488.8904816</v>
      </c>
      <c r="J98" s="39">
        <f>[2]中金所!I11</f>
        <v>101905.3094072</v>
      </c>
      <c r="K98" s="22">
        <f t="shared" si="16"/>
        <v>-0.0825905831066086</v>
      </c>
      <c r="L98" s="39">
        <f>[2]中金所!K11</f>
        <v>70926.1188284</v>
      </c>
      <c r="M98" s="53">
        <f t="shared" si="13"/>
        <v>0.318116541915804</v>
      </c>
      <c r="N98" s="67">
        <f t="shared" si="17"/>
        <v>0.184075278106503</v>
      </c>
      <c r="O98" s="21">
        <f>[2]中金所!M11</f>
        <v>111610019</v>
      </c>
      <c r="P98" s="21">
        <f>[2]中金所!N11</f>
        <v>105149578</v>
      </c>
      <c r="Q98" s="22">
        <f t="shared" si="18"/>
        <v>0.0614404843355624</v>
      </c>
      <c r="R98" s="67">
        <f t="shared" si="19"/>
        <v>0.0161307944460395</v>
      </c>
      <c r="S98" s="39">
        <f>[2]中金所!P11</f>
        <v>1083118.5948666</v>
      </c>
      <c r="T98" s="39">
        <f>[2]中金所!Q11</f>
        <v>1053897.0769304</v>
      </c>
      <c r="U98" s="22">
        <f t="shared" si="20"/>
        <v>0.0277271078702591</v>
      </c>
      <c r="V98" s="67">
        <f t="shared" si="21"/>
        <v>0.201901506273534</v>
      </c>
      <c r="W98" s="21">
        <f>SUM(W91:W97)</f>
        <v>998463</v>
      </c>
      <c r="X98" s="67">
        <f t="shared" si="22"/>
        <v>0.0329588647232573</v>
      </c>
      <c r="Y98" s="21">
        <f>[2]中金所!T11</f>
        <v>983446</v>
      </c>
      <c r="Z98" s="48">
        <f t="shared" si="23"/>
        <v>0.0152697758697478</v>
      </c>
    </row>
    <row r="99" ht="14.25" spans="1:26">
      <c r="A99" s="59" t="s">
        <v>120</v>
      </c>
      <c r="B99" s="60"/>
      <c r="C99" s="61">
        <f t="shared" ref="C99:F99" si="24">C24+C30+C60+C90+C98</f>
        <v>705731971</v>
      </c>
      <c r="D99" s="61">
        <f t="shared" si="24"/>
        <v>640501544</v>
      </c>
      <c r="E99" s="62">
        <f t="shared" si="14"/>
        <v>0.101842731857646</v>
      </c>
      <c r="F99" s="63">
        <f t="shared" si="24"/>
        <v>624779516</v>
      </c>
      <c r="G99" s="64">
        <f>(C99-F99)/F99</f>
        <v>0.129569636850898</v>
      </c>
      <c r="H99" s="64">
        <f>H24+H30+H60+H90+H98</f>
        <v>1</v>
      </c>
      <c r="I99" s="68">
        <f t="shared" ref="I99:L99" si="25">I24+I30+I90+I60+I98</f>
        <v>507884.010516115</v>
      </c>
      <c r="J99" s="68">
        <f t="shared" si="25"/>
        <v>464918.500357075</v>
      </c>
      <c r="K99" s="62">
        <f t="shared" si="16"/>
        <v>0.0924151440005955</v>
      </c>
      <c r="L99" s="68">
        <f t="shared" si="25"/>
        <v>478993.35186634</v>
      </c>
      <c r="M99" s="64">
        <f>(I99-L99)/L99</f>
        <v>0.0603153645811702</v>
      </c>
      <c r="N99" s="69">
        <f>N24+N30+N60+N90+N98</f>
        <v>1</v>
      </c>
      <c r="O99" s="61">
        <f t="shared" ref="O99:T99" si="26">O24+O30+O90+O60+O98</f>
        <v>6919065231</v>
      </c>
      <c r="P99" s="61">
        <f t="shared" si="26"/>
        <v>5379951101</v>
      </c>
      <c r="Q99" s="62">
        <f t="shared" si="18"/>
        <v>0.286083293529177</v>
      </c>
      <c r="R99" s="69">
        <f>R24+R30+R60+R90+R98</f>
        <v>1</v>
      </c>
      <c r="S99" s="68">
        <f>S90+S30+S60+S24+S98</f>
        <v>5364588.97636555</v>
      </c>
      <c r="T99" s="68">
        <f t="shared" si="26"/>
        <v>3824539.93680208</v>
      </c>
      <c r="U99" s="64">
        <f t="shared" si="20"/>
        <v>0.402675632889637</v>
      </c>
      <c r="V99" s="69">
        <f>V24++V30+V60+V90+V98</f>
        <v>1</v>
      </c>
      <c r="W99" s="61">
        <f t="shared" ref="W99:Y99" si="27">W24+W30+W60+W90+W98</f>
        <v>30294217</v>
      </c>
      <c r="X99" s="69">
        <f t="shared" si="27"/>
        <v>1</v>
      </c>
      <c r="Y99" s="61">
        <f t="shared" si="27"/>
        <v>27750201</v>
      </c>
      <c r="Z99" s="71">
        <f t="shared" si="23"/>
        <v>0.0916755882236673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122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5742328</v>
      </c>
      <c r="D3" s="10">
        <v>2793054</v>
      </c>
      <c r="E3" s="11">
        <v>1.05593160748056</v>
      </c>
      <c r="F3" s="10">
        <v>5199995</v>
      </c>
      <c r="G3" s="11">
        <v>0.104294907975873</v>
      </c>
      <c r="H3" s="11">
        <v>0.0130101642979102</v>
      </c>
      <c r="I3" s="37">
        <v>18496.9553365</v>
      </c>
      <c r="J3" s="37">
        <v>6384.3550975</v>
      </c>
      <c r="K3" s="11">
        <v>1.89723160037622</v>
      </c>
      <c r="L3" s="37">
        <v>15299.11208</v>
      </c>
      <c r="M3" s="11">
        <v>0.209021493520557</v>
      </c>
      <c r="N3" s="11">
        <v>0.0527851968118089</v>
      </c>
      <c r="O3" s="10">
        <v>10942323</v>
      </c>
      <c r="P3" s="10">
        <v>5050699</v>
      </c>
      <c r="Q3" s="11">
        <v>1.16649675619157</v>
      </c>
      <c r="R3" s="11">
        <v>0.0104353160925015</v>
      </c>
      <c r="S3" s="37">
        <v>33796.0674165</v>
      </c>
      <c r="T3" s="37">
        <v>11908.1851135</v>
      </c>
      <c r="U3" s="11">
        <v>1.83805358200103</v>
      </c>
      <c r="V3" s="11">
        <v>0.0415816773025503</v>
      </c>
      <c r="W3" s="41">
        <v>378401</v>
      </c>
      <c r="X3" s="11">
        <v>0.0138615137333757</v>
      </c>
      <c r="Y3" s="41">
        <v>281872</v>
      </c>
      <c r="Z3" s="46">
        <v>0.34245685985128</v>
      </c>
    </row>
    <row r="4" spans="1:26">
      <c r="A4" s="8"/>
      <c r="B4" s="9" t="s">
        <v>26</v>
      </c>
      <c r="C4" s="10">
        <v>545718</v>
      </c>
      <c r="D4" s="10">
        <v>233912</v>
      </c>
      <c r="E4" s="11">
        <v>1.33300557474606</v>
      </c>
      <c r="F4" s="10">
        <v>485955</v>
      </c>
      <c r="G4" s="11">
        <v>0.122980522887922</v>
      </c>
      <c r="H4" s="11">
        <v>0.00123641158086528</v>
      </c>
      <c r="I4" s="37">
        <v>25.6682653</v>
      </c>
      <c r="J4" s="37">
        <v>6.36911965</v>
      </c>
      <c r="K4" s="11">
        <v>3.03011196374683</v>
      </c>
      <c r="L4" s="37">
        <v>14.2285789</v>
      </c>
      <c r="M4" s="11">
        <v>0.803993601919022</v>
      </c>
      <c r="N4" s="11">
        <v>7.32501328477879e-5</v>
      </c>
      <c r="O4" s="10">
        <v>1031673</v>
      </c>
      <c r="P4" s="10">
        <v>529688</v>
      </c>
      <c r="Q4" s="11">
        <v>0.947699400401746</v>
      </c>
      <c r="R4" s="11">
        <v>0.000983870962235286</v>
      </c>
      <c r="S4" s="37">
        <v>39.8968442</v>
      </c>
      <c r="T4" s="37">
        <v>13.4194781</v>
      </c>
      <c r="U4" s="11">
        <v>1.97305483139467</v>
      </c>
      <c r="V4" s="11">
        <v>4.90878918091096e-5</v>
      </c>
      <c r="W4" s="41">
        <v>41992</v>
      </c>
      <c r="X4" s="11">
        <v>0.0015382429874443</v>
      </c>
      <c r="Y4" s="41">
        <v>33455</v>
      </c>
      <c r="Z4" s="46">
        <v>0.255178598116873</v>
      </c>
    </row>
    <row r="5" spans="1:26">
      <c r="A5" s="8"/>
      <c r="B5" s="9" t="s">
        <v>27</v>
      </c>
      <c r="C5" s="10">
        <v>6422553</v>
      </c>
      <c r="D5" s="10">
        <v>2128271</v>
      </c>
      <c r="E5" s="11">
        <v>2.01773270415281</v>
      </c>
      <c r="F5" s="10">
        <v>6007639</v>
      </c>
      <c r="G5" s="11">
        <v>0.069064402837787</v>
      </c>
      <c r="H5" s="11">
        <v>0.0145513230421592</v>
      </c>
      <c r="I5" s="37">
        <v>5220.46451125</v>
      </c>
      <c r="J5" s="37">
        <v>1447.7851015</v>
      </c>
      <c r="K5" s="11">
        <v>2.60582831377478</v>
      </c>
      <c r="L5" s="37">
        <v>4508.428071</v>
      </c>
      <c r="M5" s="11">
        <v>0.157934523748998</v>
      </c>
      <c r="N5" s="11">
        <v>0.0148977624512952</v>
      </c>
      <c r="O5" s="10">
        <v>12430192</v>
      </c>
      <c r="P5" s="10">
        <v>4229799</v>
      </c>
      <c r="Q5" s="11">
        <v>1.93871931030292</v>
      </c>
      <c r="R5" s="11">
        <v>0.011854245447743</v>
      </c>
      <c r="S5" s="37">
        <v>9728.89258225</v>
      </c>
      <c r="T5" s="37">
        <v>2928.5744075</v>
      </c>
      <c r="U5" s="11">
        <v>2.32205750256322</v>
      </c>
      <c r="V5" s="11">
        <v>0.0119701403977194</v>
      </c>
      <c r="W5" s="41">
        <v>501771</v>
      </c>
      <c r="X5" s="11">
        <v>0.018380780197488</v>
      </c>
      <c r="Y5" s="41">
        <v>383246</v>
      </c>
      <c r="Z5" s="46">
        <v>0.309266111061825</v>
      </c>
    </row>
    <row r="6" spans="1:26">
      <c r="A6" s="8"/>
      <c r="B6" s="9" t="s">
        <v>28</v>
      </c>
      <c r="C6" s="10">
        <v>279648</v>
      </c>
      <c r="D6" s="10">
        <v>0</v>
      </c>
      <c r="E6" s="11" t="s">
        <v>29</v>
      </c>
      <c r="F6" s="10">
        <v>319716</v>
      </c>
      <c r="G6" s="11">
        <v>-0.125323724805765</v>
      </c>
      <c r="H6" s="11">
        <v>0.000633587357876803</v>
      </c>
      <c r="I6" s="37">
        <v>3.2978102</v>
      </c>
      <c r="J6" s="37">
        <v>0</v>
      </c>
      <c r="K6" s="11" t="s">
        <v>29</v>
      </c>
      <c r="L6" s="37">
        <v>2.1830434</v>
      </c>
      <c r="M6" s="11">
        <v>0.510648024679674</v>
      </c>
      <c r="N6" s="11">
        <v>9.41103858922597e-6</v>
      </c>
      <c r="O6" s="10">
        <v>599364</v>
      </c>
      <c r="P6" s="10">
        <v>0</v>
      </c>
      <c r="Q6" s="11" t="s">
        <v>29</v>
      </c>
      <c r="R6" s="11">
        <v>0.000571592777371502</v>
      </c>
      <c r="S6" s="37">
        <v>5.4808536</v>
      </c>
      <c r="T6" s="37">
        <v>0</v>
      </c>
      <c r="U6" s="11" t="s">
        <v>29</v>
      </c>
      <c r="V6" s="11">
        <v>6.74347943886672e-6</v>
      </c>
      <c r="W6" s="41">
        <v>24577</v>
      </c>
      <c r="X6" s="11">
        <v>0.000900300007201814</v>
      </c>
      <c r="Y6" s="41">
        <v>17191</v>
      </c>
      <c r="Z6" s="46">
        <v>0.429643418067593</v>
      </c>
    </row>
    <row r="7" spans="1:26">
      <c r="A7" s="8"/>
      <c r="B7" s="9" t="s">
        <v>30</v>
      </c>
      <c r="C7" s="10">
        <v>3808272</v>
      </c>
      <c r="D7" s="10">
        <v>2428165</v>
      </c>
      <c r="E7" s="11">
        <v>0.568374472080769</v>
      </c>
      <c r="F7" s="10">
        <v>4595265</v>
      </c>
      <c r="G7" s="11">
        <v>-0.171261722664525</v>
      </c>
      <c r="H7" s="11">
        <v>0.00862825049546648</v>
      </c>
      <c r="I7" s="37">
        <v>3968.73175275</v>
      </c>
      <c r="J7" s="37">
        <v>2054.158916</v>
      </c>
      <c r="K7" s="11">
        <v>0.932047088390897</v>
      </c>
      <c r="L7" s="37">
        <v>4715.31640175</v>
      </c>
      <c r="M7" s="11">
        <v>-0.158331824503425</v>
      </c>
      <c r="N7" s="11">
        <v>0.0113256632159779</v>
      </c>
      <c r="O7" s="10">
        <v>8403537</v>
      </c>
      <c r="P7" s="10">
        <v>5708811</v>
      </c>
      <c r="Q7" s="11">
        <v>0.472029289461501</v>
      </c>
      <c r="R7" s="11">
        <v>0.00801416343586566</v>
      </c>
      <c r="S7" s="37">
        <v>8684.0481545</v>
      </c>
      <c r="T7" s="37">
        <v>5040.46518425</v>
      </c>
      <c r="U7" s="11">
        <v>0.722866409559805</v>
      </c>
      <c r="V7" s="11">
        <v>0.0106845948550786</v>
      </c>
      <c r="W7" s="41">
        <v>143666</v>
      </c>
      <c r="X7" s="11">
        <v>0.00526274569046897</v>
      </c>
      <c r="Y7" s="41">
        <v>181976</v>
      </c>
      <c r="Z7" s="46">
        <v>-0.210522266672528</v>
      </c>
    </row>
    <row r="8" spans="1:26">
      <c r="A8" s="8"/>
      <c r="B8" s="9" t="s">
        <v>31</v>
      </c>
      <c r="C8" s="10">
        <v>234526</v>
      </c>
      <c r="D8" s="10">
        <v>0</v>
      </c>
      <c r="E8" s="11" t="s">
        <v>29</v>
      </c>
      <c r="F8" s="10">
        <v>289974</v>
      </c>
      <c r="G8" s="11">
        <v>-0.191217143605978</v>
      </c>
      <c r="H8" s="11">
        <v>0.00053135623603035</v>
      </c>
      <c r="I8" s="37">
        <v>3.3272448</v>
      </c>
      <c r="J8" s="37">
        <v>0</v>
      </c>
      <c r="K8" s="11" t="s">
        <v>29</v>
      </c>
      <c r="L8" s="37">
        <v>2.9070546</v>
      </c>
      <c r="M8" s="11">
        <v>0.144541557630187</v>
      </c>
      <c r="N8" s="11">
        <v>9.49503680005643e-6</v>
      </c>
      <c r="O8" s="10">
        <v>524500</v>
      </c>
      <c r="P8" s="10">
        <v>0</v>
      </c>
      <c r="Q8" s="11" t="s">
        <v>29</v>
      </c>
      <c r="R8" s="11">
        <v>0.000500197562301628</v>
      </c>
      <c r="S8" s="37">
        <v>6.2342994</v>
      </c>
      <c r="T8" s="37">
        <v>0</v>
      </c>
      <c r="U8" s="11" t="s">
        <v>29</v>
      </c>
      <c r="V8" s="11">
        <v>7.67049676708006e-6</v>
      </c>
      <c r="W8" s="41">
        <v>10937</v>
      </c>
      <c r="X8" s="11">
        <v>0.00040064211168028</v>
      </c>
      <c r="Y8" s="41">
        <v>10970</v>
      </c>
      <c r="Z8" s="46">
        <v>-0.00300820419325433</v>
      </c>
    </row>
    <row r="9" spans="1:26">
      <c r="A9" s="8"/>
      <c r="B9" s="9" t="s">
        <v>32</v>
      </c>
      <c r="C9" s="10">
        <v>1509982</v>
      </c>
      <c r="D9" s="10">
        <v>481135</v>
      </c>
      <c r="E9" s="11">
        <v>2.13837488438796</v>
      </c>
      <c r="F9" s="10">
        <v>1757012</v>
      </c>
      <c r="G9" s="11">
        <v>-0.140596649311445</v>
      </c>
      <c r="H9" s="11">
        <v>0.00342110619715332</v>
      </c>
      <c r="I9" s="37">
        <v>1169.6067055</v>
      </c>
      <c r="J9" s="37">
        <v>344.95480825</v>
      </c>
      <c r="K9" s="11">
        <v>2.3906085015413</v>
      </c>
      <c r="L9" s="37">
        <v>1323.0840595</v>
      </c>
      <c r="M9" s="11">
        <v>-0.115999700017548</v>
      </c>
      <c r="N9" s="11">
        <v>0.00333773418484725</v>
      </c>
      <c r="O9" s="10">
        <v>3266994</v>
      </c>
      <c r="P9" s="10">
        <v>1098929</v>
      </c>
      <c r="Q9" s="11">
        <v>1.97288905834681</v>
      </c>
      <c r="R9" s="11">
        <v>0.00311561951354441</v>
      </c>
      <c r="S9" s="37">
        <v>2492.690765</v>
      </c>
      <c r="T9" s="37">
        <v>809.4207485</v>
      </c>
      <c r="U9" s="11">
        <v>2.0795983048611</v>
      </c>
      <c r="V9" s="11">
        <v>0.00306693266195442</v>
      </c>
      <c r="W9" s="41">
        <v>87292</v>
      </c>
      <c r="X9" s="11">
        <v>0.00319766400409573</v>
      </c>
      <c r="Y9" s="41">
        <v>69202</v>
      </c>
      <c r="Z9" s="46">
        <v>0.261408629808387</v>
      </c>
    </row>
    <row r="10" spans="1:26">
      <c r="A10" s="8"/>
      <c r="B10" s="9" t="s">
        <v>33</v>
      </c>
      <c r="C10" s="10">
        <v>2735202</v>
      </c>
      <c r="D10" s="10">
        <v>306419</v>
      </c>
      <c r="E10" s="11">
        <v>7.92634595113227</v>
      </c>
      <c r="F10" s="10">
        <v>2271009</v>
      </c>
      <c r="G10" s="11">
        <v>0.204399454163326</v>
      </c>
      <c r="H10" s="11">
        <v>0.00619703844990613</v>
      </c>
      <c r="I10" s="37">
        <v>4915.467583</v>
      </c>
      <c r="J10" s="37">
        <v>412.1810968</v>
      </c>
      <c r="K10" s="11">
        <v>10.9255046414346</v>
      </c>
      <c r="L10" s="37">
        <v>3704.4333134</v>
      </c>
      <c r="M10" s="11">
        <v>0.326914852325548</v>
      </c>
      <c r="N10" s="11">
        <v>0.0140273855383498</v>
      </c>
      <c r="O10" s="10">
        <v>5006211</v>
      </c>
      <c r="P10" s="10">
        <v>1063645</v>
      </c>
      <c r="Q10" s="11">
        <v>3.70665588612742</v>
      </c>
      <c r="R10" s="11">
        <v>0.00477425078849875</v>
      </c>
      <c r="S10" s="37">
        <v>8619.9008964</v>
      </c>
      <c r="T10" s="37">
        <v>1453.4546593</v>
      </c>
      <c r="U10" s="11">
        <v>4.93062937412264</v>
      </c>
      <c r="V10" s="11">
        <v>0.010605669974462</v>
      </c>
      <c r="W10" s="41">
        <v>64525</v>
      </c>
      <c r="X10" s="11">
        <v>0.00236366757393893</v>
      </c>
      <c r="Y10" s="41">
        <v>80686</v>
      </c>
      <c r="Z10" s="46">
        <v>-0.200294970626875</v>
      </c>
    </row>
    <row r="11" spans="1:26">
      <c r="A11" s="8"/>
      <c r="B11" s="9" t="s">
        <v>34</v>
      </c>
      <c r="C11" s="10">
        <v>11939690</v>
      </c>
      <c r="D11" s="10">
        <v>9715133</v>
      </c>
      <c r="E11" s="11">
        <v>0.228978543062663</v>
      </c>
      <c r="F11" s="10">
        <v>19518464</v>
      </c>
      <c r="G11" s="11">
        <v>-0.388287418518178</v>
      </c>
      <c r="H11" s="11">
        <v>0.0270512810424823</v>
      </c>
      <c r="I11" s="37">
        <v>16427.3883879</v>
      </c>
      <c r="J11" s="37">
        <v>10086.4370462</v>
      </c>
      <c r="K11" s="11">
        <v>0.628661172687229</v>
      </c>
      <c r="L11" s="37">
        <v>25776.4616273</v>
      </c>
      <c r="M11" s="11">
        <v>-0.362698083801321</v>
      </c>
      <c r="N11" s="11">
        <v>0.0468792248986099</v>
      </c>
      <c r="O11" s="10">
        <v>31458154</v>
      </c>
      <c r="P11" s="10">
        <v>22717586</v>
      </c>
      <c r="Q11" s="11">
        <v>0.38474897817048</v>
      </c>
      <c r="R11" s="11">
        <v>0.0300005566164141</v>
      </c>
      <c r="S11" s="37">
        <v>42203.8500152</v>
      </c>
      <c r="T11" s="37">
        <v>24340.3337121</v>
      </c>
      <c r="U11" s="11">
        <v>0.733905973286625</v>
      </c>
      <c r="V11" s="11">
        <v>0.0519263632253407</v>
      </c>
      <c r="W11" s="41">
        <v>247445</v>
      </c>
      <c r="X11" s="11">
        <v>0.00906435835464267</v>
      </c>
      <c r="Y11" s="41">
        <v>267093</v>
      </c>
      <c r="Z11" s="46">
        <v>-0.0735623921255892</v>
      </c>
    </row>
    <row r="12" spans="1:26">
      <c r="A12" s="8"/>
      <c r="B12" s="9" t="s">
        <v>35</v>
      </c>
      <c r="C12" s="10">
        <v>3166086</v>
      </c>
      <c r="D12" s="10">
        <v>2096639</v>
      </c>
      <c r="E12" s="11">
        <v>0.510076842031461</v>
      </c>
      <c r="F12" s="10">
        <v>3972973</v>
      </c>
      <c r="G12" s="11">
        <v>-0.203094005421129</v>
      </c>
      <c r="H12" s="11">
        <v>0.00717327520150595</v>
      </c>
      <c r="I12" s="37">
        <v>12052.479222</v>
      </c>
      <c r="J12" s="37">
        <v>7673.5918428</v>
      </c>
      <c r="K12" s="11">
        <v>0.570643770076022</v>
      </c>
      <c r="L12" s="37">
        <v>15557.3616692</v>
      </c>
      <c r="M12" s="11">
        <v>-0.225287714056225</v>
      </c>
      <c r="N12" s="11">
        <v>0.0343944436384138</v>
      </c>
      <c r="O12" s="10">
        <v>7139059</v>
      </c>
      <c r="P12" s="10">
        <v>5670300</v>
      </c>
      <c r="Q12" s="11">
        <v>0.259026682891558</v>
      </c>
      <c r="R12" s="11">
        <v>0.006808274373551</v>
      </c>
      <c r="S12" s="37">
        <v>27609.8408912</v>
      </c>
      <c r="T12" s="37">
        <v>20223.6081114</v>
      </c>
      <c r="U12" s="11">
        <v>0.365228239150678</v>
      </c>
      <c r="V12" s="11">
        <v>0.033970327972305</v>
      </c>
      <c r="W12" s="41">
        <v>187513</v>
      </c>
      <c r="X12" s="11">
        <v>0.00686894068643178</v>
      </c>
      <c r="Y12" s="41">
        <v>197642</v>
      </c>
      <c r="Z12" s="46">
        <v>-0.0512492284028698</v>
      </c>
    </row>
    <row r="13" spans="1:26">
      <c r="A13" s="8"/>
      <c r="B13" s="9" t="s">
        <v>36</v>
      </c>
      <c r="C13" s="10">
        <v>200564</v>
      </c>
      <c r="D13" s="10">
        <v>96660</v>
      </c>
      <c r="E13" s="11">
        <v>1.07494309952411</v>
      </c>
      <c r="F13" s="10">
        <v>309948</v>
      </c>
      <c r="G13" s="11">
        <v>-0.35291081084569</v>
      </c>
      <c r="H13" s="11">
        <v>0.000454409882585261</v>
      </c>
      <c r="I13" s="37">
        <v>11.2798718</v>
      </c>
      <c r="J13" s="37">
        <v>7.5183896</v>
      </c>
      <c r="K13" s="11">
        <v>0.500304240684734</v>
      </c>
      <c r="L13" s="37">
        <v>14.9767708</v>
      </c>
      <c r="M13" s="11">
        <v>-0.246842196449985</v>
      </c>
      <c r="N13" s="11">
        <v>3.21896356531743e-5</v>
      </c>
      <c r="O13" s="10">
        <v>510512</v>
      </c>
      <c r="P13" s="10">
        <v>202047</v>
      </c>
      <c r="Q13" s="11">
        <v>1.5266992333467</v>
      </c>
      <c r="R13" s="11">
        <v>0.000486857689086232</v>
      </c>
      <c r="S13" s="37">
        <v>26.2566426</v>
      </c>
      <c r="T13" s="37">
        <v>16.9712084</v>
      </c>
      <c r="U13" s="11">
        <v>0.547128641705914</v>
      </c>
      <c r="V13" s="11">
        <v>3.23053929969543e-5</v>
      </c>
      <c r="W13" s="41">
        <v>38999</v>
      </c>
      <c r="X13" s="11">
        <v>0.00142860397855164</v>
      </c>
      <c r="Y13" s="41">
        <v>21797</v>
      </c>
      <c r="Z13" s="46">
        <v>0.789191173097215</v>
      </c>
    </row>
    <row r="14" spans="1:26">
      <c r="A14" s="8"/>
      <c r="B14" s="9" t="s">
        <v>37</v>
      </c>
      <c r="C14" s="10">
        <v>24743151</v>
      </c>
      <c r="D14" s="10">
        <v>7217243</v>
      </c>
      <c r="E14" s="11">
        <v>2.42833835579597</v>
      </c>
      <c r="F14" s="10">
        <v>31715280</v>
      </c>
      <c r="G14" s="11">
        <v>-0.219835013280665</v>
      </c>
      <c r="H14" s="11">
        <v>0.056059573705647</v>
      </c>
      <c r="I14" s="37">
        <v>21104.13806775</v>
      </c>
      <c r="J14" s="37">
        <v>4731.675678</v>
      </c>
      <c r="K14" s="11">
        <v>3.46018271410148</v>
      </c>
      <c r="L14" s="37">
        <v>25593.87806385</v>
      </c>
      <c r="M14" s="11">
        <v>-0.175422418786996</v>
      </c>
      <c r="N14" s="11">
        <v>0.06022537553797</v>
      </c>
      <c r="O14" s="10">
        <v>56458431</v>
      </c>
      <c r="P14" s="10">
        <v>20496072</v>
      </c>
      <c r="Q14" s="11">
        <v>1.75459761265476</v>
      </c>
      <c r="R14" s="11">
        <v>0.0538424586417058</v>
      </c>
      <c r="S14" s="37">
        <v>46698.0161316</v>
      </c>
      <c r="T14" s="37">
        <v>13460.96296665</v>
      </c>
      <c r="U14" s="11">
        <v>2.46914379359753</v>
      </c>
      <c r="V14" s="11">
        <v>0.0574558516978653</v>
      </c>
      <c r="W14" s="41">
        <v>598416</v>
      </c>
      <c r="X14" s="11">
        <v>0.0219210615253969</v>
      </c>
      <c r="Y14" s="41">
        <v>669762</v>
      </c>
      <c r="Z14" s="46">
        <v>-0.106524407177475</v>
      </c>
    </row>
    <row r="15" spans="1:26">
      <c r="A15" s="8"/>
      <c r="B15" s="9" t="s">
        <v>38</v>
      </c>
      <c r="C15" s="10">
        <v>9673000</v>
      </c>
      <c r="D15" s="10">
        <v>3905842</v>
      </c>
      <c r="E15" s="11">
        <v>1.47654667034662</v>
      </c>
      <c r="F15" s="10">
        <v>11382384</v>
      </c>
      <c r="G15" s="11">
        <v>-0.150178029488374</v>
      </c>
      <c r="H15" s="11">
        <v>0.0219157316081013</v>
      </c>
      <c r="I15" s="37">
        <v>15044.0145825</v>
      </c>
      <c r="J15" s="37">
        <v>4459.786707</v>
      </c>
      <c r="K15" s="11">
        <v>2.37325876120649</v>
      </c>
      <c r="L15" s="37">
        <v>16461.6777395</v>
      </c>
      <c r="M15" s="11">
        <v>-0.0861189958541285</v>
      </c>
      <c r="N15" s="11">
        <v>0.0429314585092816</v>
      </c>
      <c r="O15" s="10">
        <v>21055384</v>
      </c>
      <c r="P15" s="10">
        <v>7617317</v>
      </c>
      <c r="Q15" s="11">
        <v>1.76414700871711</v>
      </c>
      <c r="R15" s="11">
        <v>0.0200797936132025</v>
      </c>
      <c r="S15" s="37">
        <v>31505.692322</v>
      </c>
      <c r="T15" s="37">
        <v>9282.64984</v>
      </c>
      <c r="U15" s="11">
        <v>2.3940408035471</v>
      </c>
      <c r="V15" s="11">
        <v>0.0387636678309868</v>
      </c>
      <c r="W15" s="41">
        <v>297311</v>
      </c>
      <c r="X15" s="11">
        <v>0.010891040218138</v>
      </c>
      <c r="Y15" s="41">
        <v>273899</v>
      </c>
      <c r="Z15" s="46">
        <v>0.0854767633324693</v>
      </c>
    </row>
    <row r="16" spans="1:26">
      <c r="A16" s="8"/>
      <c r="B16" s="9" t="s">
        <v>39</v>
      </c>
      <c r="C16" s="10">
        <v>403762</v>
      </c>
      <c r="D16" s="10">
        <v>85460</v>
      </c>
      <c r="E16" s="11">
        <v>3.72457289960215</v>
      </c>
      <c r="F16" s="10">
        <v>316718</v>
      </c>
      <c r="G16" s="11">
        <v>0.274831237883543</v>
      </c>
      <c r="H16" s="11">
        <v>0.000914787514271705</v>
      </c>
      <c r="I16" s="37">
        <v>28.394771</v>
      </c>
      <c r="J16" s="37">
        <v>2.2259768</v>
      </c>
      <c r="K16" s="11">
        <v>11.756094762533</v>
      </c>
      <c r="L16" s="37">
        <v>17.8405207</v>
      </c>
      <c r="M16" s="11">
        <v>0.591588691691045</v>
      </c>
      <c r="N16" s="11">
        <v>8.10308263384092e-5</v>
      </c>
      <c r="O16" s="10">
        <v>720480</v>
      </c>
      <c r="P16" s="10">
        <v>147051</v>
      </c>
      <c r="Q16" s="11">
        <v>3.89952465471163</v>
      </c>
      <c r="R16" s="11">
        <v>0.000687096929813302</v>
      </c>
      <c r="S16" s="37">
        <v>46.2352917</v>
      </c>
      <c r="T16" s="37">
        <v>4.0170791</v>
      </c>
      <c r="U16" s="11">
        <v>10.5096791845597</v>
      </c>
      <c r="V16" s="11">
        <v>5.68865293042958e-5</v>
      </c>
      <c r="W16" s="41">
        <v>47174</v>
      </c>
      <c r="X16" s="11">
        <v>0.00172806902956986</v>
      </c>
      <c r="Y16" s="41">
        <v>48501</v>
      </c>
      <c r="Z16" s="46">
        <v>-0.0273602606131832</v>
      </c>
    </row>
    <row r="17" spans="1:26">
      <c r="A17" s="8"/>
      <c r="B17" s="9" t="s">
        <v>40</v>
      </c>
      <c r="C17" s="10">
        <v>9877561</v>
      </c>
      <c r="D17" s="10">
        <v>1225968</v>
      </c>
      <c r="E17" s="11">
        <v>7.05694846847552</v>
      </c>
      <c r="F17" s="10">
        <v>12599875</v>
      </c>
      <c r="G17" s="11">
        <v>-0.216058810107243</v>
      </c>
      <c r="H17" s="11">
        <v>0.0223791973347099</v>
      </c>
      <c r="I17" s="37">
        <v>6768.3327812</v>
      </c>
      <c r="J17" s="37">
        <v>554.158644</v>
      </c>
      <c r="K17" s="11">
        <v>11.2137096560385</v>
      </c>
      <c r="L17" s="37">
        <v>7897.7943368</v>
      </c>
      <c r="M17" s="11">
        <v>-0.14300974518129</v>
      </c>
      <c r="N17" s="11">
        <v>0.0193149505658623</v>
      </c>
      <c r="O17" s="10">
        <v>22477436</v>
      </c>
      <c r="P17" s="10">
        <v>2798485</v>
      </c>
      <c r="Q17" s="11">
        <v>7.03200160086618</v>
      </c>
      <c r="R17" s="11">
        <v>0.0214359555652829</v>
      </c>
      <c r="S17" s="37">
        <v>14666.127118</v>
      </c>
      <c r="T17" s="37">
        <v>1285.1574234</v>
      </c>
      <c r="U17" s="11">
        <v>10.4119304382178</v>
      </c>
      <c r="V17" s="11">
        <v>0.0180447670903012</v>
      </c>
      <c r="W17" s="41">
        <v>373672</v>
      </c>
      <c r="X17" s="11">
        <v>0.0136882819014166</v>
      </c>
      <c r="Y17" s="41">
        <v>430813</v>
      </c>
      <c r="Z17" s="46">
        <v>-0.132635273308837</v>
      </c>
    </row>
    <row r="18" spans="1:26">
      <c r="A18" s="8"/>
      <c r="B18" s="9" t="s">
        <v>41</v>
      </c>
      <c r="C18" s="10">
        <v>17485586</v>
      </c>
      <c r="D18" s="10">
        <v>20396206</v>
      </c>
      <c r="E18" s="11">
        <v>-0.142703991124624</v>
      </c>
      <c r="F18" s="10">
        <v>31063293</v>
      </c>
      <c r="G18" s="11">
        <v>-0.437098120923625</v>
      </c>
      <c r="H18" s="11">
        <v>0.0396163971659644</v>
      </c>
      <c r="I18" s="37">
        <v>4057.7280117</v>
      </c>
      <c r="J18" s="37">
        <v>4373.9160322</v>
      </c>
      <c r="K18" s="11">
        <v>-0.0722894582731537</v>
      </c>
      <c r="L18" s="37">
        <v>6722.2901927</v>
      </c>
      <c r="M18" s="11">
        <v>-0.396377143000097</v>
      </c>
      <c r="N18" s="11">
        <v>0.0115796339348735</v>
      </c>
      <c r="O18" s="10">
        <v>48548879</v>
      </c>
      <c r="P18" s="10">
        <v>45032560</v>
      </c>
      <c r="Q18" s="11">
        <v>0.078083924165093</v>
      </c>
      <c r="R18" s="11">
        <v>0.0462993916649699</v>
      </c>
      <c r="S18" s="37">
        <v>10780.0182044</v>
      </c>
      <c r="T18" s="37">
        <v>10157.6847953</v>
      </c>
      <c r="U18" s="11">
        <v>0.0612672495397727</v>
      </c>
      <c r="V18" s="11">
        <v>0.013263414135342</v>
      </c>
      <c r="W18" s="41">
        <v>383496</v>
      </c>
      <c r="X18" s="11">
        <v>0.0140481528079858</v>
      </c>
      <c r="Y18" s="41">
        <v>448837</v>
      </c>
      <c r="Z18" s="46">
        <v>-0.145578461668713</v>
      </c>
    </row>
    <row r="19" spans="1:26">
      <c r="A19" s="8"/>
      <c r="B19" s="9" t="s">
        <v>42</v>
      </c>
      <c r="C19" s="10">
        <v>8024344</v>
      </c>
      <c r="D19" s="10">
        <v>6859838</v>
      </c>
      <c r="E19" s="11">
        <v>0.16975707006492</v>
      </c>
      <c r="F19" s="10">
        <v>13212527</v>
      </c>
      <c r="G19" s="11">
        <v>-0.392671515448937</v>
      </c>
      <c r="H19" s="11">
        <v>0.0181804372412983</v>
      </c>
      <c r="I19" s="37">
        <v>2397.4401108</v>
      </c>
      <c r="J19" s="37">
        <v>2030.247599</v>
      </c>
      <c r="K19" s="11">
        <v>0.180860951137615</v>
      </c>
      <c r="L19" s="37">
        <v>3534.1464418</v>
      </c>
      <c r="M19" s="11">
        <v>-0.321635322621509</v>
      </c>
      <c r="N19" s="11">
        <v>0.00684163127341197</v>
      </c>
      <c r="O19" s="10">
        <v>21236871</v>
      </c>
      <c r="P19" s="10">
        <v>11285985</v>
      </c>
      <c r="Q19" s="11">
        <v>0.881702926239934</v>
      </c>
      <c r="R19" s="11">
        <v>0.020252871506414</v>
      </c>
      <c r="S19" s="37">
        <v>5931.5865526</v>
      </c>
      <c r="T19" s="37">
        <v>3467.8991466</v>
      </c>
      <c r="U19" s="11">
        <v>0.710426486426357</v>
      </c>
      <c r="V19" s="11">
        <v>0.00729804787292921</v>
      </c>
      <c r="W19" s="41">
        <v>480245</v>
      </c>
      <c r="X19" s="11">
        <v>0.0175922438441891</v>
      </c>
      <c r="Y19" s="41">
        <v>583672</v>
      </c>
      <c r="Z19" s="46">
        <v>-0.177200550994394</v>
      </c>
    </row>
    <row r="20" spans="1:26">
      <c r="A20" s="8"/>
      <c r="B20" s="9" t="s">
        <v>43</v>
      </c>
      <c r="C20" s="10">
        <v>25561138</v>
      </c>
      <c r="D20" s="10">
        <v>32370625</v>
      </c>
      <c r="E20" s="11">
        <v>-0.210360071824378</v>
      </c>
      <c r="F20" s="10">
        <v>42269431</v>
      </c>
      <c r="G20" s="11">
        <v>-0.395280764484386</v>
      </c>
      <c r="H20" s="11">
        <v>0.0579128543373969</v>
      </c>
      <c r="I20" s="37">
        <v>11317.7903931</v>
      </c>
      <c r="J20" s="37">
        <v>10966.2909201</v>
      </c>
      <c r="K20" s="11">
        <v>0.0320527218875564</v>
      </c>
      <c r="L20" s="37">
        <v>18339.4227247</v>
      </c>
      <c r="M20" s="11">
        <v>-0.382870957118137</v>
      </c>
      <c r="N20" s="11">
        <v>0.0322978448348043</v>
      </c>
      <c r="O20" s="10">
        <v>67830569</v>
      </c>
      <c r="P20" s="10">
        <v>48029367</v>
      </c>
      <c r="Q20" s="11">
        <v>0.412272808009316</v>
      </c>
      <c r="R20" s="11">
        <v>0.0646876744772781</v>
      </c>
      <c r="S20" s="37">
        <v>29657.2131178</v>
      </c>
      <c r="T20" s="37">
        <v>16528.3669923</v>
      </c>
      <c r="U20" s="11">
        <v>0.794322036267484</v>
      </c>
      <c r="V20" s="11">
        <v>0.0364893539345719</v>
      </c>
      <c r="W20" s="41">
        <v>1822547</v>
      </c>
      <c r="X20" s="11">
        <v>0.0667631963716338</v>
      </c>
      <c r="Y20" s="41">
        <v>1610144</v>
      </c>
      <c r="Z20" s="46">
        <v>0.131915530536399</v>
      </c>
    </row>
    <row r="21" spans="1:26">
      <c r="A21" s="8"/>
      <c r="B21" s="9" t="s">
        <v>44</v>
      </c>
      <c r="C21" s="10">
        <v>506</v>
      </c>
      <c r="D21" s="10">
        <v>449</v>
      </c>
      <c r="E21" s="11">
        <v>0.126948775055679</v>
      </c>
      <c r="F21" s="10">
        <v>730</v>
      </c>
      <c r="G21" s="11">
        <v>-0.306849315068493</v>
      </c>
      <c r="H21" s="11">
        <v>1.14642408701533e-6</v>
      </c>
      <c r="I21" s="37">
        <v>0.2469708</v>
      </c>
      <c r="J21" s="37">
        <v>0.1693572</v>
      </c>
      <c r="K21" s="11">
        <v>0.45828343879091</v>
      </c>
      <c r="L21" s="37">
        <v>0.3393192</v>
      </c>
      <c r="M21" s="11">
        <v>-0.272157897342679</v>
      </c>
      <c r="N21" s="11">
        <v>7.04786384981164e-7</v>
      </c>
      <c r="O21" s="10">
        <v>1236</v>
      </c>
      <c r="P21" s="10">
        <v>512</v>
      </c>
      <c r="Q21" s="11">
        <v>1.4140625</v>
      </c>
      <c r="R21" s="11">
        <v>1.17873057579564e-6</v>
      </c>
      <c r="S21" s="37">
        <v>0.58629</v>
      </c>
      <c r="T21" s="37">
        <v>0.1943256</v>
      </c>
      <c r="U21" s="11">
        <v>2.0170497350838</v>
      </c>
      <c r="V21" s="11">
        <v>7.21353797921763e-7</v>
      </c>
      <c r="W21" s="41">
        <v>70</v>
      </c>
      <c r="X21" s="11">
        <v>2.56422673654746e-6</v>
      </c>
      <c r="Y21" s="41">
        <v>77</v>
      </c>
      <c r="Z21" s="46">
        <v>-0.0909090909090909</v>
      </c>
    </row>
    <row r="22" spans="1:26">
      <c r="A22" s="8"/>
      <c r="B22" s="9" t="s">
        <v>45</v>
      </c>
      <c r="C22" s="10">
        <v>8535336</v>
      </c>
      <c r="D22" s="10">
        <v>3771861</v>
      </c>
      <c r="E22" s="11">
        <v>1.26289781092145</v>
      </c>
      <c r="F22" s="10">
        <v>14890532</v>
      </c>
      <c r="G22" s="11">
        <v>-0.426794422120042</v>
      </c>
      <c r="H22" s="11">
        <v>0.0193381715042867</v>
      </c>
      <c r="I22" s="37">
        <v>3928.1355338</v>
      </c>
      <c r="J22" s="37">
        <v>1276.053728</v>
      </c>
      <c r="K22" s="11">
        <v>2.07834650501487</v>
      </c>
      <c r="L22" s="37">
        <v>6652.297737</v>
      </c>
      <c r="M22" s="11">
        <v>-0.409506956979427</v>
      </c>
      <c r="N22" s="11">
        <v>0.0112098128304357</v>
      </c>
      <c r="O22" s="10">
        <v>23425868</v>
      </c>
      <c r="P22" s="10">
        <v>6075962</v>
      </c>
      <c r="Q22" s="11">
        <v>2.85549942544078</v>
      </c>
      <c r="R22" s="11">
        <v>0.0223404424564342</v>
      </c>
      <c r="S22" s="37">
        <v>10580.4332708</v>
      </c>
      <c r="T22" s="37">
        <v>2100.8536095</v>
      </c>
      <c r="U22" s="11">
        <v>4.03625441723097</v>
      </c>
      <c r="V22" s="11">
        <v>0.0130178507625055</v>
      </c>
      <c r="W22" s="41">
        <v>719079</v>
      </c>
      <c r="X22" s="11">
        <v>0.0263411656784259</v>
      </c>
      <c r="Y22" s="41">
        <v>708670</v>
      </c>
      <c r="Z22" s="46">
        <v>0.0146880776666149</v>
      </c>
    </row>
    <row r="23" spans="1:26">
      <c r="A23" s="8"/>
      <c r="B23" s="9" t="s">
        <v>46</v>
      </c>
      <c r="C23" s="10">
        <v>2399195</v>
      </c>
      <c r="D23" s="10">
        <v>246609</v>
      </c>
      <c r="E23" s="11">
        <v>8.72874063801402</v>
      </c>
      <c r="F23" s="10">
        <v>3412143</v>
      </c>
      <c r="G23" s="11">
        <v>-0.296865635467212</v>
      </c>
      <c r="H23" s="11">
        <v>0.00543576074594217</v>
      </c>
      <c r="I23" s="37">
        <v>1782.46863025</v>
      </c>
      <c r="J23" s="37">
        <v>161.00485575</v>
      </c>
      <c r="K23" s="11">
        <v>10.0708998306096</v>
      </c>
      <c r="L23" s="37">
        <v>2423.7279875</v>
      </c>
      <c r="M23" s="11">
        <v>-0.264575629178355</v>
      </c>
      <c r="N23" s="11">
        <v>0.00508667268460978</v>
      </c>
      <c r="O23" s="10">
        <v>5811338</v>
      </c>
      <c r="P23" s="10">
        <v>490507</v>
      </c>
      <c r="Q23" s="11">
        <v>10.8476148148752</v>
      </c>
      <c r="R23" s="11">
        <v>0.00554207264310928</v>
      </c>
      <c r="S23" s="37">
        <v>4206.19661775</v>
      </c>
      <c r="T23" s="37">
        <v>330.96334575</v>
      </c>
      <c r="U23" s="11">
        <v>11.7089500144443</v>
      </c>
      <c r="V23" s="11">
        <v>0.00517517935666588</v>
      </c>
      <c r="W23" s="41">
        <v>190010</v>
      </c>
      <c r="X23" s="11">
        <v>0.00696041031730548</v>
      </c>
      <c r="Y23" s="41">
        <v>220845</v>
      </c>
      <c r="Z23" s="46">
        <v>-0.139622812379723</v>
      </c>
    </row>
    <row r="24" spans="1:26">
      <c r="A24" s="8"/>
      <c r="B24" s="12" t="s">
        <v>47</v>
      </c>
      <c r="C24" s="13">
        <v>143288148</v>
      </c>
      <c r="D24" s="13">
        <v>96359489</v>
      </c>
      <c r="E24" s="15">
        <v>0.487016478470532</v>
      </c>
      <c r="F24" s="13">
        <v>205590863</v>
      </c>
      <c r="G24" s="15">
        <v>-0.303042236852715</v>
      </c>
      <c r="H24" s="15">
        <v>0.324642261365647</v>
      </c>
      <c r="I24" s="38">
        <v>128723.3565439</v>
      </c>
      <c r="J24" s="38">
        <v>56972.88091635</v>
      </c>
      <c r="K24" s="15">
        <v>1.25937945340867</v>
      </c>
      <c r="L24" s="38">
        <v>158561.9077336</v>
      </c>
      <c r="M24" s="15">
        <v>-0.18818234225481</v>
      </c>
      <c r="N24" s="15">
        <v>0.367340872367166</v>
      </c>
      <c r="O24" s="13">
        <v>348879011</v>
      </c>
      <c r="P24" s="13">
        <v>188245322</v>
      </c>
      <c r="Q24" s="15">
        <v>0.85332101373547</v>
      </c>
      <c r="R24" s="15">
        <v>0.332713881487899</v>
      </c>
      <c r="S24" s="38">
        <v>287285.2642775</v>
      </c>
      <c r="T24" s="38">
        <v>123353.18214725</v>
      </c>
      <c r="U24" s="15">
        <v>1.32896516552414</v>
      </c>
      <c r="V24" s="15">
        <v>0.353467254214693</v>
      </c>
      <c r="W24" s="43">
        <v>6639138</v>
      </c>
      <c r="X24" s="15">
        <v>0.243203645246118</v>
      </c>
      <c r="Y24" s="43">
        <v>6540350</v>
      </c>
      <c r="Z24" s="47">
        <v>0.0151043904378206</v>
      </c>
    </row>
    <row r="25" spans="1:26">
      <c r="A25" s="16" t="s">
        <v>48</v>
      </c>
      <c r="B25" s="9" t="s">
        <v>49</v>
      </c>
      <c r="C25" s="10">
        <v>2438522</v>
      </c>
      <c r="D25" s="10">
        <v>859818</v>
      </c>
      <c r="E25" s="11">
        <v>1.83609089365424</v>
      </c>
      <c r="F25" s="10">
        <v>3688005</v>
      </c>
      <c r="G25" s="11">
        <v>-0.338796449570974</v>
      </c>
      <c r="H25" s="17">
        <v>0.00552486236663398</v>
      </c>
      <c r="I25" s="37">
        <v>9285.692588</v>
      </c>
      <c r="J25" s="37">
        <v>3414.268845</v>
      </c>
      <c r="K25" s="11">
        <v>1.71967235433096</v>
      </c>
      <c r="L25" s="37">
        <v>12322.724108</v>
      </c>
      <c r="M25" s="11">
        <v>-0.246457803760155</v>
      </c>
      <c r="N25" s="17">
        <v>0.026498799498333</v>
      </c>
      <c r="O25" s="10">
        <v>6126527</v>
      </c>
      <c r="P25" s="10">
        <v>2359389</v>
      </c>
      <c r="Q25" s="11">
        <v>1.59665828737864</v>
      </c>
      <c r="R25" s="17">
        <v>0.0058426575229268</v>
      </c>
      <c r="S25" s="37">
        <v>21608.416696</v>
      </c>
      <c r="T25" s="37">
        <v>10639.048806</v>
      </c>
      <c r="U25" s="11">
        <v>1.03104780230106</v>
      </c>
      <c r="V25" s="17">
        <v>0.026586353938726</v>
      </c>
      <c r="W25" s="41">
        <v>91354</v>
      </c>
      <c r="X25" s="11">
        <v>0.00334646241843653</v>
      </c>
      <c r="Y25" s="41">
        <v>83403</v>
      </c>
      <c r="Z25" s="46">
        <v>0.0953323021953647</v>
      </c>
    </row>
    <row r="26" spans="1:26">
      <c r="A26" s="18"/>
      <c r="B26" s="9" t="s">
        <v>50</v>
      </c>
      <c r="C26" s="10">
        <v>396960</v>
      </c>
      <c r="D26" s="10">
        <v>0</v>
      </c>
      <c r="E26" s="11" t="s">
        <v>29</v>
      </c>
      <c r="F26" s="10">
        <v>347761</v>
      </c>
      <c r="G26" s="11">
        <v>0.141473598247072</v>
      </c>
      <c r="H26" s="17">
        <v>0.000899376493244278</v>
      </c>
      <c r="I26" s="37">
        <v>1113.9421335</v>
      </c>
      <c r="J26" s="37">
        <v>0</v>
      </c>
      <c r="K26" s="11" t="s">
        <v>29</v>
      </c>
      <c r="L26" s="37">
        <v>910.846606</v>
      </c>
      <c r="M26" s="11">
        <v>0.222974457128295</v>
      </c>
      <c r="N26" s="17">
        <v>0.00317888288553817</v>
      </c>
      <c r="O26" s="10">
        <v>744721</v>
      </c>
      <c r="P26" s="10">
        <v>0</v>
      </c>
      <c r="Q26" s="11" t="s">
        <v>29</v>
      </c>
      <c r="R26" s="17">
        <v>0.000710214735547819</v>
      </c>
      <c r="S26" s="37">
        <v>2024.7887395</v>
      </c>
      <c r="T26" s="37">
        <v>0</v>
      </c>
      <c r="U26" s="11" t="s">
        <v>29</v>
      </c>
      <c r="V26" s="17">
        <v>0.00249123991067142</v>
      </c>
      <c r="W26" s="41">
        <v>21977</v>
      </c>
      <c r="X26" s="11">
        <v>0.000805057299844337</v>
      </c>
      <c r="Y26" s="41">
        <v>22893</v>
      </c>
      <c r="Z26" s="46">
        <v>-0.0400122308129122</v>
      </c>
    </row>
    <row r="27" spans="1:26">
      <c r="A27" s="18"/>
      <c r="B27" s="9" t="s">
        <v>51</v>
      </c>
      <c r="C27" s="10">
        <v>1112143</v>
      </c>
      <c r="D27" s="10">
        <v>0</v>
      </c>
      <c r="E27" s="11" t="s">
        <v>29</v>
      </c>
      <c r="F27" s="10">
        <v>1682665</v>
      </c>
      <c r="G27" s="11">
        <v>-0.339058576722045</v>
      </c>
      <c r="H27" s="17">
        <v>0.0025197381885484</v>
      </c>
      <c r="I27" s="37">
        <v>345.5439565</v>
      </c>
      <c r="J27" s="37">
        <v>0</v>
      </c>
      <c r="K27" s="11" t="s">
        <v>29</v>
      </c>
      <c r="L27" s="37">
        <v>471.1101616</v>
      </c>
      <c r="M27" s="11">
        <v>-0.266532576316223</v>
      </c>
      <c r="N27" s="17">
        <v>0.000986086921829316</v>
      </c>
      <c r="O27" s="10">
        <v>2794808</v>
      </c>
      <c r="P27" s="10">
        <v>0</v>
      </c>
      <c r="Q27" s="11" t="s">
        <v>29</v>
      </c>
      <c r="R27" s="17">
        <v>0.00266531200896299</v>
      </c>
      <c r="S27" s="37">
        <v>816.6541181</v>
      </c>
      <c r="T27" s="37">
        <v>0</v>
      </c>
      <c r="U27" s="11" t="s">
        <v>29</v>
      </c>
      <c r="V27" s="17">
        <v>0.00100478696494889</v>
      </c>
      <c r="W27" s="41">
        <v>87247</v>
      </c>
      <c r="X27" s="11">
        <v>0.00319601557262223</v>
      </c>
      <c r="Y27" s="41">
        <v>143710</v>
      </c>
      <c r="Z27" s="46">
        <v>-0.392895414376174</v>
      </c>
    </row>
    <row r="28" spans="1:26">
      <c r="A28" s="18"/>
      <c r="B28" s="9" t="s">
        <v>52</v>
      </c>
      <c r="C28" s="10">
        <v>714454</v>
      </c>
      <c r="D28" s="10">
        <v>282901</v>
      </c>
      <c r="E28" s="11">
        <v>1.52545590153446</v>
      </c>
      <c r="F28" s="10">
        <v>533418</v>
      </c>
      <c r="G28" s="11">
        <v>0.339388622056249</v>
      </c>
      <c r="H28" s="17">
        <v>0.00161871002898113</v>
      </c>
      <c r="I28" s="37">
        <v>826.9149965</v>
      </c>
      <c r="J28" s="37">
        <v>270.888061</v>
      </c>
      <c r="K28" s="11">
        <v>2.05260775778524</v>
      </c>
      <c r="L28" s="37">
        <v>573.705777</v>
      </c>
      <c r="M28" s="11">
        <v>0.441357276937443</v>
      </c>
      <c r="N28" s="17">
        <v>0.00235978678884284</v>
      </c>
      <c r="O28" s="10">
        <v>1247872</v>
      </c>
      <c r="P28" s="10">
        <v>582983</v>
      </c>
      <c r="Q28" s="11">
        <v>1.14049466279463</v>
      </c>
      <c r="R28" s="17">
        <v>0.00119005249278257</v>
      </c>
      <c r="S28" s="37">
        <v>1400.6207735</v>
      </c>
      <c r="T28" s="37">
        <v>597.16679</v>
      </c>
      <c r="U28" s="11">
        <v>1.34544317760872</v>
      </c>
      <c r="V28" s="17">
        <v>0.00172328218869901</v>
      </c>
      <c r="W28" s="41">
        <v>52765</v>
      </c>
      <c r="X28" s="11">
        <v>0.00193287748219895</v>
      </c>
      <c r="Y28" s="41">
        <v>49457</v>
      </c>
      <c r="Z28" s="46">
        <v>0.0668863861536284</v>
      </c>
    </row>
    <row r="29" spans="1:26">
      <c r="A29" s="19"/>
      <c r="B29" s="20" t="s">
        <v>47</v>
      </c>
      <c r="C29" s="21">
        <v>4662079</v>
      </c>
      <c r="D29" s="21">
        <v>1142719</v>
      </c>
      <c r="E29" s="22">
        <v>3.07981227230842</v>
      </c>
      <c r="F29" s="21">
        <v>6251849</v>
      </c>
      <c r="G29" s="22">
        <v>-0.254287971446527</v>
      </c>
      <c r="H29" s="22">
        <v>0.0105626870774078</v>
      </c>
      <c r="I29" s="39">
        <v>11572.0936745</v>
      </c>
      <c r="J29" s="39">
        <v>3685.156906</v>
      </c>
      <c r="K29" s="22">
        <v>2.1401902197594</v>
      </c>
      <c r="L29" s="39">
        <v>14278.3866526</v>
      </c>
      <c r="M29" s="22">
        <v>-0.189537728872695</v>
      </c>
      <c r="N29" s="22">
        <v>0.0330235560945434</v>
      </c>
      <c r="O29" s="21">
        <v>10913928</v>
      </c>
      <c r="P29" s="21">
        <v>2942372</v>
      </c>
      <c r="Q29" s="22">
        <v>2.70922779308667</v>
      </c>
      <c r="R29" s="22">
        <v>0.0104082367602202</v>
      </c>
      <c r="S29" s="42">
        <v>25850.4803271</v>
      </c>
      <c r="T29" s="42">
        <v>11236.215596</v>
      </c>
      <c r="U29" s="22">
        <v>1.30063940178422</v>
      </c>
      <c r="V29" s="22">
        <v>0.0318056630030453</v>
      </c>
      <c r="W29" s="21">
        <v>253343</v>
      </c>
      <c r="X29" s="22">
        <v>0.00928041277310205</v>
      </c>
      <c r="Y29" s="21">
        <v>299463</v>
      </c>
      <c r="Z29" s="48">
        <v>-0.154009009460267</v>
      </c>
    </row>
    <row r="30" spans="1:26">
      <c r="A30" s="23" t="s">
        <v>53</v>
      </c>
      <c r="B30" s="76" t="s">
        <v>54</v>
      </c>
      <c r="C30" s="10">
        <v>6250948</v>
      </c>
      <c r="D30" s="10">
        <v>7479664</v>
      </c>
      <c r="E30" s="11">
        <v>-0.164274224082793</v>
      </c>
      <c r="F30" s="10">
        <v>8181496</v>
      </c>
      <c r="G30" s="25">
        <v>-0.235965158450239</v>
      </c>
      <c r="H30" s="26">
        <v>0.0141625244147832</v>
      </c>
      <c r="I30" s="37">
        <v>4984.875</v>
      </c>
      <c r="J30" s="37">
        <v>4888.975</v>
      </c>
      <c r="K30" s="25">
        <v>0.0196155635895049</v>
      </c>
      <c r="L30" s="37">
        <v>6222.39</v>
      </c>
      <c r="M30" s="11">
        <v>-0.198880976602238</v>
      </c>
      <c r="N30" s="26">
        <v>0.0142254551179045</v>
      </c>
      <c r="O30" s="10">
        <v>14432444</v>
      </c>
      <c r="P30" s="10">
        <v>14204008</v>
      </c>
      <c r="Q30" s="25">
        <v>0.0160825029104461</v>
      </c>
      <c r="R30" s="25">
        <v>0.0137637241312769</v>
      </c>
      <c r="S30" s="37">
        <v>11207.265</v>
      </c>
      <c r="T30" s="37">
        <v>9615.19</v>
      </c>
      <c r="U30" s="11">
        <v>0.165579151322023</v>
      </c>
      <c r="V30" s="26">
        <v>0.0137890858995815</v>
      </c>
      <c r="W30" s="41">
        <v>746926</v>
      </c>
      <c r="X30" s="26">
        <v>0.027361251706035</v>
      </c>
      <c r="Y30" s="10">
        <v>604178</v>
      </c>
      <c r="Z30" s="46">
        <v>0.2362681196601</v>
      </c>
    </row>
    <row r="31" spans="1:26">
      <c r="A31" s="23"/>
      <c r="B31" s="77" t="s">
        <v>55</v>
      </c>
      <c r="C31" s="10">
        <v>493877</v>
      </c>
      <c r="D31" s="10">
        <v>321904</v>
      </c>
      <c r="E31" s="11">
        <v>0.534236915353646</v>
      </c>
      <c r="F31" s="10">
        <v>529290</v>
      </c>
      <c r="G31" s="25">
        <v>-0.066906610742693</v>
      </c>
      <c r="H31" s="26">
        <v>0.00111895748779223</v>
      </c>
      <c r="I31" s="37">
        <v>9.435</v>
      </c>
      <c r="J31" s="37">
        <v>3.495</v>
      </c>
      <c r="K31" s="25">
        <v>1.69957081545064</v>
      </c>
      <c r="L31" s="37">
        <v>8.785</v>
      </c>
      <c r="M31" s="11">
        <v>0.0739897552646557</v>
      </c>
      <c r="N31" s="26">
        <v>2.6924881574248e-5</v>
      </c>
      <c r="O31" s="10">
        <v>1023167</v>
      </c>
      <c r="P31" s="10">
        <v>657850</v>
      </c>
      <c r="Q31" s="25">
        <v>0.555319601732918</v>
      </c>
      <c r="R31" s="25">
        <v>0.000975759083369819</v>
      </c>
      <c r="S31" s="37">
        <v>18.225</v>
      </c>
      <c r="T31" s="37">
        <v>8.12</v>
      </c>
      <c r="U31" s="11">
        <v>1.24445812807882</v>
      </c>
      <c r="V31" s="26">
        <v>2.24234985538285e-5</v>
      </c>
      <c r="W31" s="41">
        <v>151590</v>
      </c>
      <c r="X31" s="26">
        <v>0.00555301615704614</v>
      </c>
      <c r="Y31" s="10">
        <v>136168</v>
      </c>
      <c r="Z31" s="46">
        <v>0.113257152928735</v>
      </c>
    </row>
    <row r="32" spans="1:26">
      <c r="A32" s="23"/>
      <c r="B32" s="77" t="s">
        <v>56</v>
      </c>
      <c r="C32" s="10">
        <v>191599</v>
      </c>
      <c r="D32" s="10">
        <v>217690</v>
      </c>
      <c r="E32" s="11">
        <v>-0.11985392071294</v>
      </c>
      <c r="F32" s="10">
        <v>303499</v>
      </c>
      <c r="G32" s="25">
        <v>-0.368699732124323</v>
      </c>
      <c r="H32" s="26">
        <v>0.000434098238434881</v>
      </c>
      <c r="I32" s="37">
        <v>219.285</v>
      </c>
      <c r="J32" s="37">
        <v>228.33</v>
      </c>
      <c r="K32" s="25">
        <v>-0.0396137169885692</v>
      </c>
      <c r="L32" s="37">
        <v>334.42</v>
      </c>
      <c r="M32" s="11">
        <v>-0.34428263859817</v>
      </c>
      <c r="N32" s="26">
        <v>0.000625778765872705</v>
      </c>
      <c r="O32" s="10">
        <v>495098</v>
      </c>
      <c r="P32" s="10">
        <v>390727</v>
      </c>
      <c r="Q32" s="25">
        <v>0.267120009623087</v>
      </c>
      <c r="R32" s="25">
        <v>0.000472157888847305</v>
      </c>
      <c r="S32" s="37">
        <v>553.705</v>
      </c>
      <c r="T32" s="37">
        <v>418.925</v>
      </c>
      <c r="U32" s="11">
        <v>0.321728232977263</v>
      </c>
      <c r="V32" s="26">
        <v>0.000681262181988896</v>
      </c>
      <c r="W32" s="41">
        <v>7913</v>
      </c>
      <c r="X32" s="26">
        <v>0.00028986751666143</v>
      </c>
      <c r="Y32" s="10">
        <v>8467</v>
      </c>
      <c r="Z32" s="46">
        <v>-0.065430494862407</v>
      </c>
    </row>
    <row r="33" spans="1:26">
      <c r="A33" s="23"/>
      <c r="B33" s="76" t="s">
        <v>57</v>
      </c>
      <c r="C33" s="10">
        <v>0</v>
      </c>
      <c r="D33" s="10">
        <v>332</v>
      </c>
      <c r="E33" s="11">
        <v>-1</v>
      </c>
      <c r="F33" s="10">
        <v>2</v>
      </c>
      <c r="G33" s="25">
        <v>-1</v>
      </c>
      <c r="H33" s="26">
        <v>0</v>
      </c>
      <c r="I33" s="37">
        <v>0</v>
      </c>
      <c r="J33" s="37">
        <v>0.175</v>
      </c>
      <c r="K33" s="25">
        <v>-1</v>
      </c>
      <c r="L33" s="37">
        <v>0</v>
      </c>
      <c r="M33" s="11" t="s">
        <v>29</v>
      </c>
      <c r="N33" s="26">
        <v>0</v>
      </c>
      <c r="O33" s="10">
        <v>2</v>
      </c>
      <c r="P33" s="10">
        <v>332</v>
      </c>
      <c r="Q33" s="25">
        <v>-0.993975903614458</v>
      </c>
      <c r="R33" s="25">
        <v>1.90733102879553e-9</v>
      </c>
      <c r="S33" s="37">
        <v>0</v>
      </c>
      <c r="T33" s="37">
        <v>0.175</v>
      </c>
      <c r="U33" s="11">
        <v>-1</v>
      </c>
      <c r="V33" s="26">
        <v>0</v>
      </c>
      <c r="W33" s="41">
        <v>0</v>
      </c>
      <c r="X33" s="26">
        <v>0</v>
      </c>
      <c r="Y33" s="10">
        <v>0</v>
      </c>
      <c r="Z33" s="46" t="s">
        <v>29</v>
      </c>
    </row>
    <row r="34" spans="1:26">
      <c r="A34" s="23"/>
      <c r="B34" s="77" t="s">
        <v>58</v>
      </c>
      <c r="C34" s="10">
        <v>19871747</v>
      </c>
      <c r="D34" s="10">
        <v>16570202</v>
      </c>
      <c r="E34" s="11">
        <v>0.199245911425823</v>
      </c>
      <c r="F34" s="10">
        <v>29993753</v>
      </c>
      <c r="G34" s="25">
        <v>-0.337470472601411</v>
      </c>
      <c r="H34" s="26">
        <v>0.0450226272961948</v>
      </c>
      <c r="I34" s="37">
        <v>4720.505</v>
      </c>
      <c r="J34" s="37">
        <v>3478.785</v>
      </c>
      <c r="K34" s="25">
        <v>0.356940713496235</v>
      </c>
      <c r="L34" s="37">
        <v>6988.345</v>
      </c>
      <c r="M34" s="11">
        <v>-0.324517464435428</v>
      </c>
      <c r="N34" s="26">
        <v>0.0134710162263535</v>
      </c>
      <c r="O34" s="10">
        <v>49865500</v>
      </c>
      <c r="P34" s="10">
        <v>36548124</v>
      </c>
      <c r="Q34" s="25">
        <v>0.364379194948556</v>
      </c>
      <c r="R34" s="25">
        <v>0.0475550077082018</v>
      </c>
      <c r="S34" s="37">
        <v>11708.85</v>
      </c>
      <c r="T34" s="37">
        <v>8064.335</v>
      </c>
      <c r="U34" s="11">
        <v>0.451930010348032</v>
      </c>
      <c r="V34" s="26">
        <v>0.0144062211820025</v>
      </c>
      <c r="W34" s="41">
        <v>1237005</v>
      </c>
      <c r="X34" s="26">
        <v>0.0453137327748985</v>
      </c>
      <c r="Y34" s="10">
        <v>1186350</v>
      </c>
      <c r="Z34" s="46">
        <v>0.0426981919332406</v>
      </c>
    </row>
    <row r="35" spans="1:26">
      <c r="A35" s="23"/>
      <c r="B35" s="77" t="s">
        <v>59</v>
      </c>
      <c r="C35" s="10">
        <v>1118105</v>
      </c>
      <c r="D35" s="10">
        <v>268241</v>
      </c>
      <c r="E35" s="11">
        <v>3.16828523603774</v>
      </c>
      <c r="F35" s="10">
        <v>1076462</v>
      </c>
      <c r="G35" s="25">
        <v>0.0386850627332874</v>
      </c>
      <c r="H35" s="26">
        <v>0.00253324605496497</v>
      </c>
      <c r="I35" s="37">
        <v>5.58</v>
      </c>
      <c r="J35" s="37">
        <v>1.485</v>
      </c>
      <c r="K35" s="25">
        <v>2.75757575757576</v>
      </c>
      <c r="L35" s="37">
        <v>4.94</v>
      </c>
      <c r="M35" s="11">
        <v>0.129554655870445</v>
      </c>
      <c r="N35" s="26">
        <v>1.5923777338029e-5</v>
      </c>
      <c r="O35" s="10">
        <v>2194567</v>
      </c>
      <c r="P35" s="10">
        <v>624165</v>
      </c>
      <c r="Q35" s="25">
        <v>2.51600458212171</v>
      </c>
      <c r="R35" s="25">
        <v>0.00209288286693536</v>
      </c>
      <c r="S35" s="37">
        <v>10.52</v>
      </c>
      <c r="T35" s="37">
        <v>3.605</v>
      </c>
      <c r="U35" s="11">
        <v>1.91816920943135</v>
      </c>
      <c r="V35" s="26">
        <v>1.29434954615241e-5</v>
      </c>
      <c r="W35" s="41">
        <v>164656</v>
      </c>
      <c r="X35" s="26">
        <v>0.00603164739332798</v>
      </c>
      <c r="Y35" s="10">
        <v>146642</v>
      </c>
      <c r="Z35" s="46">
        <v>0.122843387296954</v>
      </c>
    </row>
    <row r="36" spans="1:26">
      <c r="A36" s="23"/>
      <c r="B36" s="76" t="s">
        <v>60</v>
      </c>
      <c r="C36" s="10">
        <v>4422628</v>
      </c>
      <c r="D36" s="10">
        <v>5331326</v>
      </c>
      <c r="E36" s="11">
        <v>-0.170445026246754</v>
      </c>
      <c r="F36" s="10">
        <v>7420467</v>
      </c>
      <c r="G36" s="25">
        <v>-0.403996001868885</v>
      </c>
      <c r="H36" s="26">
        <v>0.0100201724646412</v>
      </c>
      <c r="I36" s="37">
        <v>4391.915</v>
      </c>
      <c r="J36" s="37">
        <v>4027.485</v>
      </c>
      <c r="K36" s="25">
        <v>0.0904857497917434</v>
      </c>
      <c r="L36" s="37">
        <v>7382.39</v>
      </c>
      <c r="M36" s="11">
        <v>-0.405082229467693</v>
      </c>
      <c r="N36" s="26">
        <v>0.0125333112092383</v>
      </c>
      <c r="O36" s="10">
        <v>11843095</v>
      </c>
      <c r="P36" s="10">
        <v>7260623</v>
      </c>
      <c r="Q36" s="25">
        <v>0.631140330519847</v>
      </c>
      <c r="R36" s="25">
        <v>0.0112943512852366</v>
      </c>
      <c r="S36" s="37">
        <v>11774.31</v>
      </c>
      <c r="T36" s="37">
        <v>5522.18</v>
      </c>
      <c r="U36" s="11">
        <v>1.13218511529867</v>
      </c>
      <c r="V36" s="26">
        <v>0.0144867612212526</v>
      </c>
      <c r="W36" s="41">
        <v>187176</v>
      </c>
      <c r="X36" s="26">
        <v>0.00685659576628583</v>
      </c>
      <c r="Y36" s="10">
        <v>184895</v>
      </c>
      <c r="Z36" s="46">
        <v>0.0123367316585089</v>
      </c>
    </row>
    <row r="37" spans="1:26">
      <c r="A37" s="23"/>
      <c r="B37" s="76" t="s">
        <v>61</v>
      </c>
      <c r="C37" s="10">
        <v>409</v>
      </c>
      <c r="D37" s="10">
        <v>141</v>
      </c>
      <c r="E37" s="11">
        <v>1.90070921985816</v>
      </c>
      <c r="F37" s="10">
        <v>1608</v>
      </c>
      <c r="G37" s="25">
        <v>-0.745646766169154</v>
      </c>
      <c r="H37" s="26">
        <v>9.2665504266654e-7</v>
      </c>
      <c r="I37" s="37">
        <v>0.25</v>
      </c>
      <c r="J37" s="37">
        <v>0.06</v>
      </c>
      <c r="K37" s="25">
        <v>3.16666666666667</v>
      </c>
      <c r="L37" s="37">
        <v>0.98</v>
      </c>
      <c r="M37" s="11">
        <v>-0.744897959183674</v>
      </c>
      <c r="N37" s="26">
        <v>7.13430884320296e-7</v>
      </c>
      <c r="O37" s="10">
        <v>2017</v>
      </c>
      <c r="P37" s="10">
        <v>197</v>
      </c>
      <c r="Q37" s="25">
        <v>9.23857868020305</v>
      </c>
      <c r="R37" s="25">
        <v>1.92354334254029e-6</v>
      </c>
      <c r="S37" s="37">
        <v>1.23</v>
      </c>
      <c r="T37" s="37">
        <v>0.085</v>
      </c>
      <c r="U37" s="11">
        <v>13.4705882352941</v>
      </c>
      <c r="V37" s="26">
        <v>1.51335545795386e-6</v>
      </c>
      <c r="W37" s="41">
        <v>52</v>
      </c>
      <c r="X37" s="26">
        <v>1.90485414714954e-6</v>
      </c>
      <c r="Y37" s="10">
        <v>18</v>
      </c>
      <c r="Z37" s="46">
        <v>1.88888888888889</v>
      </c>
    </row>
    <row r="38" spans="1:26">
      <c r="A38" s="23"/>
      <c r="B38" s="76" t="s">
        <v>62</v>
      </c>
      <c r="C38" s="10">
        <v>17105834</v>
      </c>
      <c r="D38" s="10">
        <v>8206332</v>
      </c>
      <c r="E38" s="11">
        <v>1.08446770128238</v>
      </c>
      <c r="F38" s="10">
        <v>21364256</v>
      </c>
      <c r="G38" s="25">
        <v>-0.199324610227475</v>
      </c>
      <c r="H38" s="26">
        <v>0.0387560081543197</v>
      </c>
      <c r="I38" s="37">
        <v>4994.405</v>
      </c>
      <c r="J38" s="37">
        <v>1863.855</v>
      </c>
      <c r="K38" s="25">
        <v>1.67961027011221</v>
      </c>
      <c r="L38" s="37">
        <v>6297.915</v>
      </c>
      <c r="M38" s="11">
        <v>-0.2069748480251</v>
      </c>
      <c r="N38" s="26">
        <v>0.0142526511032148</v>
      </c>
      <c r="O38" s="10">
        <v>38470090</v>
      </c>
      <c r="P38" s="10">
        <v>14093915</v>
      </c>
      <c r="Q38" s="25">
        <v>1.72955314403415</v>
      </c>
      <c r="R38" s="25">
        <v>0.0366875981687783</v>
      </c>
      <c r="S38" s="37">
        <v>11292.32</v>
      </c>
      <c r="T38" s="37">
        <v>3213.875</v>
      </c>
      <c r="U38" s="11">
        <v>2.51361518416242</v>
      </c>
      <c r="V38" s="26">
        <v>0.0138937350446842</v>
      </c>
      <c r="W38" s="41">
        <v>556753</v>
      </c>
      <c r="X38" s="26">
        <v>0.0203948704036144</v>
      </c>
      <c r="Y38" s="10">
        <v>497903</v>
      </c>
      <c r="Z38" s="46">
        <v>0.118195712819565</v>
      </c>
    </row>
    <row r="39" spans="1:26">
      <c r="A39" s="23"/>
      <c r="B39" s="77" t="s">
        <v>63</v>
      </c>
      <c r="C39" s="10">
        <v>321016</v>
      </c>
      <c r="D39" s="10">
        <v>106186</v>
      </c>
      <c r="E39" s="11">
        <v>2.02314806094965</v>
      </c>
      <c r="F39" s="10">
        <v>576654</v>
      </c>
      <c r="G39" s="25">
        <v>-0.443312627676215</v>
      </c>
      <c r="H39" s="26">
        <v>0.000727313191140934</v>
      </c>
      <c r="I39" s="37">
        <v>1.785</v>
      </c>
      <c r="J39" s="37">
        <v>0.495</v>
      </c>
      <c r="K39" s="25">
        <v>2.60606060606061</v>
      </c>
      <c r="L39" s="37">
        <v>3.24</v>
      </c>
      <c r="M39" s="11">
        <v>-0.449074074074074</v>
      </c>
      <c r="N39" s="26">
        <v>5.09389651404691e-6</v>
      </c>
      <c r="O39" s="10">
        <v>897670</v>
      </c>
      <c r="P39" s="10">
        <v>142538</v>
      </c>
      <c r="Q39" s="25">
        <v>5.29775919403948</v>
      </c>
      <c r="R39" s="25">
        <v>0.000856076922309442</v>
      </c>
      <c r="S39" s="37">
        <v>5.025</v>
      </c>
      <c r="T39" s="37">
        <v>0.665</v>
      </c>
      <c r="U39" s="11">
        <v>6.55639097744361</v>
      </c>
      <c r="V39" s="26">
        <v>6.18261071237248e-6</v>
      </c>
      <c r="W39" s="41">
        <v>69841</v>
      </c>
      <c r="X39" s="26">
        <v>0.00255840227867445</v>
      </c>
      <c r="Y39" s="10">
        <v>73423</v>
      </c>
      <c r="Z39" s="46">
        <v>-0.0487858028138322</v>
      </c>
    </row>
    <row r="40" spans="1:26">
      <c r="A40" s="23"/>
      <c r="B40" s="76" t="s">
        <v>64</v>
      </c>
      <c r="C40" s="10">
        <v>7801849</v>
      </c>
      <c r="D40" s="10">
        <v>9795557</v>
      </c>
      <c r="E40" s="11">
        <v>-0.203531866539085</v>
      </c>
      <c r="F40" s="10">
        <v>11237285</v>
      </c>
      <c r="G40" s="25">
        <v>-0.305717617734177</v>
      </c>
      <c r="H40" s="26">
        <v>0.0176763391637479</v>
      </c>
      <c r="I40" s="37">
        <v>4200.52</v>
      </c>
      <c r="J40" s="37">
        <v>5621.5</v>
      </c>
      <c r="K40" s="25">
        <v>-0.252775949479676</v>
      </c>
      <c r="L40" s="37">
        <v>5966.65</v>
      </c>
      <c r="M40" s="11">
        <v>-0.296000268157174</v>
      </c>
      <c r="N40" s="26">
        <v>0.0119871227928204</v>
      </c>
      <c r="O40" s="10">
        <v>19039134</v>
      </c>
      <c r="P40" s="10">
        <v>16384217</v>
      </c>
      <c r="Q40" s="25">
        <v>0.162041127751177</v>
      </c>
      <c r="R40" s="25">
        <v>0.018156965519798</v>
      </c>
      <c r="S40" s="37">
        <v>10167.17</v>
      </c>
      <c r="T40" s="37">
        <v>9411.345</v>
      </c>
      <c r="U40" s="11">
        <v>0.0803099875735084</v>
      </c>
      <c r="V40" s="26">
        <v>0.0125093839117437</v>
      </c>
      <c r="W40" s="41">
        <v>664074</v>
      </c>
      <c r="X40" s="26">
        <v>0.0243262329406574</v>
      </c>
      <c r="Y40" s="10">
        <v>650024</v>
      </c>
      <c r="Z40" s="46">
        <v>0.0216145865383432</v>
      </c>
    </row>
    <row r="41" spans="1:26">
      <c r="A41" s="23"/>
      <c r="B41" s="77" t="s">
        <v>65</v>
      </c>
      <c r="C41" s="10">
        <v>614123</v>
      </c>
      <c r="D41" s="10">
        <v>360210</v>
      </c>
      <c r="E41" s="11">
        <v>0.70490269564976</v>
      </c>
      <c r="F41" s="10">
        <v>734544</v>
      </c>
      <c r="G41" s="25">
        <v>-0.163939804831297</v>
      </c>
      <c r="H41" s="26">
        <v>0.00139139407033619</v>
      </c>
      <c r="I41" s="37">
        <v>5.125</v>
      </c>
      <c r="J41" s="37">
        <v>3.275</v>
      </c>
      <c r="K41" s="25">
        <v>0.564885496183206</v>
      </c>
      <c r="L41" s="37">
        <v>6.135</v>
      </c>
      <c r="M41" s="11">
        <v>-0.164629176854116</v>
      </c>
      <c r="N41" s="26">
        <v>1.46253331285661e-5</v>
      </c>
      <c r="O41" s="10">
        <v>1348667</v>
      </c>
      <c r="P41" s="10">
        <v>790295</v>
      </c>
      <c r="Q41" s="25">
        <v>0.706536166874395</v>
      </c>
      <c r="R41" s="25">
        <v>0.00128617720830629</v>
      </c>
      <c r="S41" s="37">
        <v>11.26</v>
      </c>
      <c r="T41" s="37">
        <v>7.35</v>
      </c>
      <c r="U41" s="11">
        <v>0.531972789115646</v>
      </c>
      <c r="V41" s="26">
        <v>1.38539694768784e-5</v>
      </c>
      <c r="W41" s="41">
        <v>176040</v>
      </c>
      <c r="X41" s="26">
        <v>0.00644866392431165</v>
      </c>
      <c r="Y41" s="10">
        <v>147117</v>
      </c>
      <c r="Z41" s="46">
        <v>0.196598625583719</v>
      </c>
    </row>
    <row r="42" spans="1:26">
      <c r="A42" s="23"/>
      <c r="B42" s="76" t="s">
        <v>66</v>
      </c>
      <c r="C42" s="10">
        <v>38099279</v>
      </c>
      <c r="D42" s="10">
        <v>11355802</v>
      </c>
      <c r="E42" s="11">
        <v>2.35504960371799</v>
      </c>
      <c r="F42" s="10">
        <v>42647275</v>
      </c>
      <c r="G42" s="25">
        <v>-0.106642124262336</v>
      </c>
      <c r="H42" s="26">
        <v>0.0863200220227614</v>
      </c>
      <c r="I42" s="37">
        <v>8438.96</v>
      </c>
      <c r="J42" s="37">
        <v>2528.98</v>
      </c>
      <c r="K42" s="25">
        <v>2.33690262477362</v>
      </c>
      <c r="L42" s="37">
        <v>8487.365</v>
      </c>
      <c r="M42" s="11">
        <v>-0.00570318349688044</v>
      </c>
      <c r="N42" s="26">
        <v>0.0240824587821744</v>
      </c>
      <c r="O42" s="10">
        <v>80746554</v>
      </c>
      <c r="P42" s="10">
        <v>21827538</v>
      </c>
      <c r="Q42" s="25">
        <v>2.69929737380368</v>
      </c>
      <c r="R42" s="25">
        <v>0.077005203956257</v>
      </c>
      <c r="S42" s="37">
        <v>16926.325</v>
      </c>
      <c r="T42" s="37">
        <v>5117.48</v>
      </c>
      <c r="U42" s="11">
        <v>2.30755078671534</v>
      </c>
      <c r="V42" s="26">
        <v>0.0208256474161389</v>
      </c>
      <c r="W42" s="41">
        <v>2977966</v>
      </c>
      <c r="X42" s="26">
        <v>0.109088286253276</v>
      </c>
      <c r="Y42" s="10">
        <v>3216863</v>
      </c>
      <c r="Z42" s="46">
        <v>-0.0742639646139733</v>
      </c>
    </row>
    <row r="43" spans="1:26">
      <c r="A43" s="23"/>
      <c r="B43" s="78" t="s">
        <v>67</v>
      </c>
      <c r="C43" s="10">
        <v>1788258</v>
      </c>
      <c r="D43" s="10">
        <v>234122</v>
      </c>
      <c r="E43" s="11">
        <v>6.63814592392001</v>
      </c>
      <c r="F43" s="10">
        <v>1590601</v>
      </c>
      <c r="G43" s="25">
        <v>0.124265607779701</v>
      </c>
      <c r="H43" s="26">
        <v>0.00405158506916573</v>
      </c>
      <c r="I43" s="37">
        <v>12.085</v>
      </c>
      <c r="J43" s="37">
        <v>1.085</v>
      </c>
      <c r="K43" s="25">
        <v>10.1382488479263</v>
      </c>
      <c r="L43" s="37">
        <v>7.53</v>
      </c>
      <c r="M43" s="11">
        <v>0.604913678618858</v>
      </c>
      <c r="N43" s="26">
        <v>3.44872489480431e-5</v>
      </c>
      <c r="O43" s="10">
        <v>3378859</v>
      </c>
      <c r="P43" s="10">
        <v>488213</v>
      </c>
      <c r="Q43" s="25">
        <v>5.92087060360949</v>
      </c>
      <c r="R43" s="25">
        <v>0.00322230130631252</v>
      </c>
      <c r="S43" s="37">
        <v>19.615</v>
      </c>
      <c r="T43" s="37">
        <v>2.08</v>
      </c>
      <c r="U43" s="11">
        <v>8.43028846153846</v>
      </c>
      <c r="V43" s="26">
        <v>2.41337132583455e-5</v>
      </c>
      <c r="W43" s="41">
        <v>263647</v>
      </c>
      <c r="X43" s="26">
        <v>0.00965786694872184</v>
      </c>
      <c r="Y43" s="10">
        <v>306796</v>
      </c>
      <c r="Z43" s="46">
        <v>-0.140643945814157</v>
      </c>
    </row>
    <row r="44" spans="1:26">
      <c r="A44" s="23"/>
      <c r="B44" s="79" t="s">
        <v>68</v>
      </c>
      <c r="C44" s="10">
        <v>49</v>
      </c>
      <c r="D44" s="10">
        <v>140</v>
      </c>
      <c r="E44" s="11">
        <v>-0.65</v>
      </c>
      <c r="F44" s="10">
        <v>141</v>
      </c>
      <c r="G44" s="25">
        <v>-0.652482269503546</v>
      </c>
      <c r="H44" s="26">
        <v>1.11017352299903e-7</v>
      </c>
      <c r="I44" s="37">
        <v>0.06</v>
      </c>
      <c r="J44" s="37">
        <v>0.16</v>
      </c>
      <c r="K44" s="25">
        <v>-0.625</v>
      </c>
      <c r="L44" s="37">
        <v>0.18</v>
      </c>
      <c r="M44" s="11">
        <v>-0.666666666666667</v>
      </c>
      <c r="N44" s="26">
        <v>1.71223412236871e-7</v>
      </c>
      <c r="O44" s="10">
        <v>190</v>
      </c>
      <c r="P44" s="10">
        <v>143</v>
      </c>
      <c r="Q44" s="25">
        <v>0.328671328671329</v>
      </c>
      <c r="R44" s="25">
        <v>1.81196447735575e-7</v>
      </c>
      <c r="S44" s="37">
        <v>0.24</v>
      </c>
      <c r="T44" s="37">
        <v>0.165</v>
      </c>
      <c r="U44" s="11">
        <v>0.454545454545454</v>
      </c>
      <c r="V44" s="26">
        <v>2.95288869844656e-7</v>
      </c>
      <c r="W44" s="41">
        <v>36</v>
      </c>
      <c r="X44" s="26">
        <v>1.31874517879584e-6</v>
      </c>
      <c r="Y44" s="10">
        <v>38</v>
      </c>
      <c r="Z44" s="46">
        <v>-0.0526315789473684</v>
      </c>
    </row>
    <row r="45" spans="1:26">
      <c r="A45" s="23"/>
      <c r="B45" s="77" t="s">
        <v>69</v>
      </c>
      <c r="C45" s="10">
        <v>1923</v>
      </c>
      <c r="D45" s="10">
        <v>4547</v>
      </c>
      <c r="E45" s="11">
        <v>-0.577083791510886</v>
      </c>
      <c r="F45" s="10">
        <v>2898</v>
      </c>
      <c r="G45" s="25">
        <v>-0.336438923395445</v>
      </c>
      <c r="H45" s="26">
        <v>4.35686466270845e-6</v>
      </c>
      <c r="I45" s="37">
        <v>1.05</v>
      </c>
      <c r="J45" s="37">
        <v>2.39</v>
      </c>
      <c r="K45" s="25">
        <v>-0.560669456066946</v>
      </c>
      <c r="L45" s="37">
        <v>1.58</v>
      </c>
      <c r="M45" s="11">
        <v>-0.335443037974684</v>
      </c>
      <c r="N45" s="26">
        <v>2.99640971414524e-6</v>
      </c>
      <c r="O45" s="10">
        <v>4821</v>
      </c>
      <c r="P45" s="10">
        <v>4643</v>
      </c>
      <c r="Q45" s="25">
        <v>0.0383372819297868</v>
      </c>
      <c r="R45" s="25">
        <v>4.59762144491163e-6</v>
      </c>
      <c r="S45" s="37">
        <v>2.63</v>
      </c>
      <c r="T45" s="37">
        <v>2.435</v>
      </c>
      <c r="U45" s="11">
        <v>0.0800821355236139</v>
      </c>
      <c r="V45" s="26">
        <v>3.23587386538102e-6</v>
      </c>
      <c r="W45" s="41">
        <v>865</v>
      </c>
      <c r="X45" s="26">
        <v>3.16865161016222e-5</v>
      </c>
      <c r="Y45" s="10">
        <v>797</v>
      </c>
      <c r="Z45" s="46">
        <v>0.0853199498117942</v>
      </c>
    </row>
    <row r="46" spans="1:26">
      <c r="A46" s="23"/>
      <c r="B46" s="80" t="s">
        <v>70</v>
      </c>
      <c r="C46" s="10">
        <v>12769604</v>
      </c>
      <c r="D46" s="10">
        <v>2457752</v>
      </c>
      <c r="E46" s="11">
        <v>4.19564382411244</v>
      </c>
      <c r="F46" s="10">
        <v>21365396</v>
      </c>
      <c r="G46" s="25">
        <v>-0.402323083550616</v>
      </c>
      <c r="H46" s="26">
        <v>0.028931584204046</v>
      </c>
      <c r="I46" s="37">
        <v>4842.09</v>
      </c>
      <c r="J46" s="37">
        <v>694.94</v>
      </c>
      <c r="K46" s="25">
        <v>5.96763749388436</v>
      </c>
      <c r="L46" s="37">
        <v>7564.77</v>
      </c>
      <c r="M46" s="11">
        <v>-0.359915767432453</v>
      </c>
      <c r="N46" s="26">
        <v>0.0138179862026339</v>
      </c>
      <c r="O46" s="10">
        <v>34135000</v>
      </c>
      <c r="P46" s="10">
        <v>3941348</v>
      </c>
      <c r="Q46" s="25">
        <v>7.66074246679055</v>
      </c>
      <c r="R46" s="25">
        <v>0.0325533723339677</v>
      </c>
      <c r="S46" s="37">
        <v>12406.86</v>
      </c>
      <c r="T46" s="37">
        <v>1139.81</v>
      </c>
      <c r="U46" s="11">
        <v>9.88502469709864</v>
      </c>
      <c r="V46" s="26">
        <v>0.0152650319488369</v>
      </c>
      <c r="W46" s="41">
        <v>604623</v>
      </c>
      <c r="X46" s="26">
        <v>0.0221484351733077</v>
      </c>
      <c r="Y46" s="10">
        <v>584183</v>
      </c>
      <c r="Z46" s="46">
        <v>0.034989035969893</v>
      </c>
    </row>
    <row r="47" spans="1:26">
      <c r="A47" s="23"/>
      <c r="B47" s="81" t="s">
        <v>71</v>
      </c>
      <c r="C47" s="10">
        <v>9481741</v>
      </c>
      <c r="D47" s="10">
        <v>1489996</v>
      </c>
      <c r="E47" s="11">
        <v>5.36360164725274</v>
      </c>
      <c r="F47" s="10">
        <v>14723072</v>
      </c>
      <c r="G47" s="25">
        <v>-0.35599438758433</v>
      </c>
      <c r="H47" s="26">
        <v>0.0214824036941518</v>
      </c>
      <c r="I47" s="37">
        <v>5796.74</v>
      </c>
      <c r="J47" s="37">
        <v>829.325</v>
      </c>
      <c r="K47" s="25">
        <v>5.98970849787478</v>
      </c>
      <c r="L47" s="37">
        <v>10153.19</v>
      </c>
      <c r="M47" s="11">
        <v>-0.429072045337475</v>
      </c>
      <c r="N47" s="26">
        <v>0.0165422933774993</v>
      </c>
      <c r="O47" s="10">
        <v>24204813</v>
      </c>
      <c r="P47" s="10">
        <v>2717191</v>
      </c>
      <c r="Q47" s="25">
        <v>7.90802781254612</v>
      </c>
      <c r="R47" s="25">
        <v>0.0230832954405467</v>
      </c>
      <c r="S47" s="37">
        <v>15949.93</v>
      </c>
      <c r="T47" s="37">
        <v>1508.72</v>
      </c>
      <c r="U47" s="11">
        <v>9.57182910016438</v>
      </c>
      <c r="V47" s="26">
        <v>0.019624320015839</v>
      </c>
      <c r="W47" s="41">
        <v>344314</v>
      </c>
      <c r="X47" s="26">
        <v>0.0126128452081086</v>
      </c>
      <c r="Y47" s="10">
        <v>313917</v>
      </c>
      <c r="Z47" s="46">
        <v>0.096831328026198</v>
      </c>
    </row>
    <row r="48" spans="1:26">
      <c r="A48" s="23"/>
      <c r="B48" s="81" t="s">
        <v>72</v>
      </c>
      <c r="C48" s="10">
        <v>483810</v>
      </c>
      <c r="D48" s="10" t="s">
        <v>73</v>
      </c>
      <c r="E48" s="11" t="s">
        <v>29</v>
      </c>
      <c r="F48" s="10">
        <v>698027</v>
      </c>
      <c r="G48" s="25">
        <v>-0.306889275056695</v>
      </c>
      <c r="H48" s="26">
        <v>0.00109614908604523</v>
      </c>
      <c r="I48" s="37">
        <v>6.32</v>
      </c>
      <c r="J48" s="37" t="s">
        <v>73</v>
      </c>
      <c r="K48" s="25" t="s">
        <v>29</v>
      </c>
      <c r="L48" s="37">
        <v>11.09</v>
      </c>
      <c r="M48" s="11">
        <v>-0.430117222723174</v>
      </c>
      <c r="N48" s="26">
        <v>1.80355327556171e-5</v>
      </c>
      <c r="O48" s="10">
        <v>1181837</v>
      </c>
      <c r="P48" s="10" t="s">
        <v>73</v>
      </c>
      <c r="Q48" s="25" t="s">
        <v>29</v>
      </c>
      <c r="R48" s="25">
        <v>0.00112707719053931</v>
      </c>
      <c r="S48" s="37">
        <v>17.41</v>
      </c>
      <c r="T48" s="37" t="s">
        <v>73</v>
      </c>
      <c r="U48" s="11" t="s">
        <v>29</v>
      </c>
      <c r="V48" s="26">
        <v>2.14207467666477e-5</v>
      </c>
      <c r="W48" s="41">
        <v>82779</v>
      </c>
      <c r="X48" s="26">
        <v>0.00303234464320946</v>
      </c>
      <c r="Y48" s="10">
        <v>71563</v>
      </c>
      <c r="Z48" s="46">
        <v>0.156729035954334</v>
      </c>
    </row>
    <row r="49" spans="1:26">
      <c r="A49" s="23"/>
      <c r="B49" s="81" t="s">
        <v>74</v>
      </c>
      <c r="C49" s="10">
        <v>248</v>
      </c>
      <c r="D49" s="10">
        <v>2041</v>
      </c>
      <c r="E49" s="11">
        <v>-0.878490935815777</v>
      </c>
      <c r="F49" s="10">
        <v>900</v>
      </c>
      <c r="G49" s="25">
        <v>-0.724444444444444</v>
      </c>
      <c r="H49" s="26">
        <v>5.61883742252572e-7</v>
      </c>
      <c r="I49" s="37">
        <v>0.145</v>
      </c>
      <c r="J49" s="37">
        <v>1.225</v>
      </c>
      <c r="K49" s="25">
        <v>-0.881632653061225</v>
      </c>
      <c r="L49" s="37">
        <v>0.53</v>
      </c>
      <c r="M49" s="11">
        <v>-0.726415094339623</v>
      </c>
      <c r="N49" s="26">
        <v>4.13789912905772e-7</v>
      </c>
      <c r="O49" s="10">
        <v>1148</v>
      </c>
      <c r="P49" s="10">
        <v>2041</v>
      </c>
      <c r="Q49" s="25">
        <v>-0.437530622243998</v>
      </c>
      <c r="R49" s="25">
        <v>1.09480801052864e-6</v>
      </c>
      <c r="S49" s="37">
        <v>0.675</v>
      </c>
      <c r="T49" s="37">
        <v>1.225</v>
      </c>
      <c r="U49" s="11">
        <v>-0.448979591836735</v>
      </c>
      <c r="V49" s="26">
        <v>8.30499946438094e-7</v>
      </c>
      <c r="W49" s="41">
        <v>73</v>
      </c>
      <c r="X49" s="26">
        <v>2.67412216811378e-6</v>
      </c>
      <c r="Y49" s="10">
        <v>72</v>
      </c>
      <c r="Z49" s="46">
        <v>0.0138888888888889</v>
      </c>
    </row>
    <row r="50" spans="1:26">
      <c r="A50" s="23"/>
      <c r="B50" s="81" t="s">
        <v>75</v>
      </c>
      <c r="C50" s="10">
        <v>0</v>
      </c>
      <c r="D50" s="10">
        <v>45</v>
      </c>
      <c r="E50" s="11">
        <v>-1</v>
      </c>
      <c r="F50" s="10">
        <v>0</v>
      </c>
      <c r="G50" s="25" t="s">
        <v>29</v>
      </c>
      <c r="H50" s="26">
        <v>0</v>
      </c>
      <c r="I50" s="37">
        <v>0</v>
      </c>
      <c r="J50" s="37">
        <v>0.025</v>
      </c>
      <c r="K50" s="25">
        <v>-1</v>
      </c>
      <c r="L50" s="37">
        <v>0</v>
      </c>
      <c r="M50" s="11" t="s">
        <v>29</v>
      </c>
      <c r="N50" s="26">
        <v>0</v>
      </c>
      <c r="O50" s="10">
        <v>0</v>
      </c>
      <c r="P50" s="10">
        <v>47</v>
      </c>
      <c r="Q50" s="25">
        <v>-1</v>
      </c>
      <c r="R50" s="25">
        <v>0</v>
      </c>
      <c r="S50" s="37">
        <v>0</v>
      </c>
      <c r="T50" s="37">
        <v>0.025</v>
      </c>
      <c r="U50" s="11">
        <v>-1</v>
      </c>
      <c r="V50" s="26">
        <v>0</v>
      </c>
      <c r="W50" s="41">
        <v>0</v>
      </c>
      <c r="X50" s="26">
        <v>0</v>
      </c>
      <c r="Y50" s="10">
        <v>0</v>
      </c>
      <c r="Z50" s="46" t="s">
        <v>29</v>
      </c>
    </row>
    <row r="51" spans="1:26">
      <c r="A51" s="23"/>
      <c r="B51" s="81" t="s">
        <v>76</v>
      </c>
      <c r="C51" s="10">
        <v>4668075</v>
      </c>
      <c r="D51" s="10">
        <v>894722</v>
      </c>
      <c r="E51" s="11">
        <v>4.21734684069465</v>
      </c>
      <c r="F51" s="10">
        <v>8968515</v>
      </c>
      <c r="G51" s="25">
        <v>-0.479504131954956</v>
      </c>
      <c r="H51" s="26">
        <v>0.0105762719762729</v>
      </c>
      <c r="I51" s="37">
        <v>1675.215</v>
      </c>
      <c r="J51" s="37">
        <v>262.205</v>
      </c>
      <c r="K51" s="25">
        <v>5.38895139299403</v>
      </c>
      <c r="L51" s="37">
        <v>3317.885</v>
      </c>
      <c r="M51" s="11">
        <v>-0.495095520188313</v>
      </c>
      <c r="N51" s="26">
        <v>0.0047806004755065</v>
      </c>
      <c r="O51" s="10">
        <v>13636590</v>
      </c>
      <c r="P51" s="10">
        <v>1287893</v>
      </c>
      <c r="Q51" s="25">
        <v>9.58829421388267</v>
      </c>
      <c r="R51" s="25">
        <v>0.0130047456169814</v>
      </c>
      <c r="S51" s="37">
        <v>4993.1</v>
      </c>
      <c r="T51" s="37">
        <v>376.325</v>
      </c>
      <c r="U51" s="11">
        <v>12.2680528798246</v>
      </c>
      <c r="V51" s="26">
        <v>0.00614336190008896</v>
      </c>
      <c r="W51" s="41">
        <v>198590</v>
      </c>
      <c r="X51" s="26">
        <v>0.00727471125158515</v>
      </c>
      <c r="Y51" s="10">
        <v>167565</v>
      </c>
      <c r="Z51" s="46">
        <v>0.185152030555307</v>
      </c>
    </row>
    <row r="52" spans="1:26">
      <c r="A52" s="23"/>
      <c r="B52" s="81" t="s">
        <v>77</v>
      </c>
      <c r="C52" s="10">
        <v>4206305</v>
      </c>
      <c r="D52" s="10">
        <v>1428193</v>
      </c>
      <c r="E52" s="11">
        <v>1.94519368180631</v>
      </c>
      <c r="F52" s="10">
        <v>8216845</v>
      </c>
      <c r="G52" s="25">
        <v>-0.488087581060614</v>
      </c>
      <c r="H52" s="26">
        <v>0.0095300580421601</v>
      </c>
      <c r="I52" s="37">
        <v>1518.935</v>
      </c>
      <c r="J52" s="37">
        <v>452.46</v>
      </c>
      <c r="K52" s="25">
        <v>2.35705918755249</v>
      </c>
      <c r="L52" s="37">
        <v>3006.545</v>
      </c>
      <c r="M52" s="11">
        <v>-0.494790531989377</v>
      </c>
      <c r="N52" s="26">
        <v>0.0043346205611002</v>
      </c>
      <c r="O52" s="10">
        <v>12423150</v>
      </c>
      <c r="P52" s="10">
        <v>2216088</v>
      </c>
      <c r="Q52" s="25">
        <v>4.60589200428864</v>
      </c>
      <c r="R52" s="25">
        <v>0.0118475297351906</v>
      </c>
      <c r="S52" s="37">
        <v>4525.485</v>
      </c>
      <c r="T52" s="37">
        <v>701.565</v>
      </c>
      <c r="U52" s="11">
        <v>5.45055696906203</v>
      </c>
      <c r="V52" s="26">
        <v>0.00556802229645392</v>
      </c>
      <c r="W52" s="41">
        <v>164513</v>
      </c>
      <c r="X52" s="26">
        <v>0.00602640904442332</v>
      </c>
      <c r="Y52" s="10">
        <v>154837</v>
      </c>
      <c r="Z52" s="46">
        <v>0.0624915233439036</v>
      </c>
    </row>
    <row r="53" spans="1:26">
      <c r="A53" s="23"/>
      <c r="B53" s="81" t="s">
        <v>78</v>
      </c>
      <c r="C53" s="10">
        <v>6293979</v>
      </c>
      <c r="D53" s="10">
        <v>4210676</v>
      </c>
      <c r="E53" s="11">
        <v>0.494766873537646</v>
      </c>
      <c r="F53" s="10">
        <v>8337969</v>
      </c>
      <c r="G53" s="25">
        <v>-0.245142432167834</v>
      </c>
      <c r="H53" s="26">
        <v>0.0142600180410448</v>
      </c>
      <c r="I53" s="37">
        <v>3942.5</v>
      </c>
      <c r="J53" s="37">
        <v>2977.45</v>
      </c>
      <c r="K53" s="25">
        <v>0.324119632571496</v>
      </c>
      <c r="L53" s="37">
        <v>5173.015</v>
      </c>
      <c r="M53" s="11">
        <v>-0.237871918020729</v>
      </c>
      <c r="N53" s="26">
        <v>0.0112508050457311</v>
      </c>
      <c r="O53" s="10">
        <v>14631948</v>
      </c>
      <c r="P53" s="10">
        <v>6284132</v>
      </c>
      <c r="Q53" s="25">
        <v>1.32839602987334</v>
      </c>
      <c r="R53" s="25">
        <v>0.0139539842160614</v>
      </c>
      <c r="S53" s="37">
        <v>9115.515</v>
      </c>
      <c r="T53" s="37">
        <v>4521.835</v>
      </c>
      <c r="U53" s="11">
        <v>1.01588846121099</v>
      </c>
      <c r="V53" s="26">
        <v>0.0112154588433417</v>
      </c>
      <c r="W53" s="41">
        <v>520039</v>
      </c>
      <c r="X53" s="26">
        <v>0.0190499701121058</v>
      </c>
      <c r="Y53" s="10">
        <v>446731</v>
      </c>
      <c r="Z53" s="46">
        <v>0.164098752940808</v>
      </c>
    </row>
    <row r="54" spans="1:26">
      <c r="A54" s="23"/>
      <c r="B54" s="81" t="s">
        <v>79</v>
      </c>
      <c r="C54" s="10">
        <v>424151</v>
      </c>
      <c r="D54" s="10">
        <v>644280</v>
      </c>
      <c r="E54" s="11">
        <v>-0.341666666666667</v>
      </c>
      <c r="F54" s="10">
        <v>467240</v>
      </c>
      <c r="G54" s="25">
        <v>-0.092220272236966</v>
      </c>
      <c r="H54" s="26">
        <v>0.00096098206112972</v>
      </c>
      <c r="I54" s="37">
        <v>222.045</v>
      </c>
      <c r="J54" s="37">
        <v>334.04</v>
      </c>
      <c r="K54" s="25">
        <v>-0.335274218656448</v>
      </c>
      <c r="L54" s="37">
        <v>239.88</v>
      </c>
      <c r="M54" s="11">
        <v>-0.0743496748374187</v>
      </c>
      <c r="N54" s="26">
        <v>0.000633655042835601</v>
      </c>
      <c r="O54" s="10">
        <v>891391</v>
      </c>
      <c r="P54" s="10">
        <v>1515929</v>
      </c>
      <c r="Q54" s="25">
        <v>-0.411983674697166</v>
      </c>
      <c r="R54" s="25">
        <v>0.000850088856544539</v>
      </c>
      <c r="S54" s="37">
        <v>461.93</v>
      </c>
      <c r="T54" s="37">
        <v>792.975</v>
      </c>
      <c r="U54" s="11">
        <v>-0.417472177559192</v>
      </c>
      <c r="V54" s="26">
        <v>0.000568344948530591</v>
      </c>
      <c r="W54" s="41">
        <v>37861</v>
      </c>
      <c r="X54" s="26">
        <v>0.00138691697817748</v>
      </c>
      <c r="Y54" s="10">
        <v>28839</v>
      </c>
      <c r="Z54" s="46">
        <v>0.312840251048927</v>
      </c>
    </row>
    <row r="55" spans="1:26">
      <c r="A55" s="23"/>
      <c r="B55" s="81" t="s">
        <v>80</v>
      </c>
      <c r="C55" s="10">
        <v>2817800</v>
      </c>
      <c r="D55" s="10">
        <v>917215</v>
      </c>
      <c r="E55" s="11">
        <v>2.07212594647929</v>
      </c>
      <c r="F55" s="10">
        <v>2366851</v>
      </c>
      <c r="G55" s="25">
        <v>0.19052699134842</v>
      </c>
      <c r="H55" s="26">
        <v>0.00638417745531975</v>
      </c>
      <c r="I55" s="37">
        <v>1135.385</v>
      </c>
      <c r="J55" s="37">
        <v>321.745</v>
      </c>
      <c r="K55" s="25">
        <v>2.52883494693002</v>
      </c>
      <c r="L55" s="37">
        <v>926.575</v>
      </c>
      <c r="M55" s="11">
        <v>0.225356824865769</v>
      </c>
      <c r="N55" s="26">
        <v>0.003240074898376</v>
      </c>
      <c r="O55" s="10">
        <v>5184651</v>
      </c>
      <c r="P55" s="10">
        <v>1303736</v>
      </c>
      <c r="Q55" s="25">
        <v>2.97676446765296</v>
      </c>
      <c r="R55" s="25">
        <v>0.00494442286288789</v>
      </c>
      <c r="S55" s="37">
        <v>2061.96</v>
      </c>
      <c r="T55" s="37">
        <v>456.19</v>
      </c>
      <c r="U55" s="11">
        <v>3.51995878910103</v>
      </c>
      <c r="V55" s="26">
        <v>0.00253697432527036</v>
      </c>
      <c r="W55" s="41">
        <v>144062</v>
      </c>
      <c r="X55" s="26">
        <v>0.00527725188743572</v>
      </c>
      <c r="Y55" s="10">
        <v>140850</v>
      </c>
      <c r="Z55" s="46">
        <v>0.0228044018459354</v>
      </c>
    </row>
    <row r="56" customFormat="1" spans="1:26">
      <c r="A56" s="23"/>
      <c r="B56" s="81" t="s">
        <v>81</v>
      </c>
      <c r="C56" s="10">
        <v>6498976</v>
      </c>
      <c r="D56" s="10">
        <v>319392</v>
      </c>
      <c r="E56" s="11">
        <v>19.3479611261397</v>
      </c>
      <c r="F56" s="10">
        <v>8881030</v>
      </c>
      <c r="G56" s="25">
        <v>-0.268218213427947</v>
      </c>
      <c r="H56" s="26">
        <v>0.0147244715955228</v>
      </c>
      <c r="I56" s="37">
        <v>2222.455</v>
      </c>
      <c r="J56" s="37">
        <v>100.825</v>
      </c>
      <c r="K56" s="25">
        <v>21.0426977436152</v>
      </c>
      <c r="L56" s="37">
        <v>2796.8</v>
      </c>
      <c r="M56" s="11">
        <v>-0.205357909038902</v>
      </c>
      <c r="N56" s="26">
        <v>0.00634227214404826</v>
      </c>
      <c r="O56" s="10">
        <v>15380006</v>
      </c>
      <c r="P56" s="10">
        <v>1033670</v>
      </c>
      <c r="Q56" s="25">
        <v>13.8790290905221</v>
      </c>
      <c r="R56" s="25">
        <v>0.0146673813334307</v>
      </c>
      <c r="S56" s="37">
        <v>5019.255</v>
      </c>
      <c r="T56" s="37">
        <v>337.495</v>
      </c>
      <c r="U56" s="11">
        <v>13.8720869938814</v>
      </c>
      <c r="V56" s="26">
        <v>0.00617554223505057</v>
      </c>
      <c r="W56" s="41">
        <v>286842</v>
      </c>
      <c r="X56" s="26">
        <v>0.0105075417937821</v>
      </c>
      <c r="Y56" s="10">
        <v>253162</v>
      </c>
      <c r="Z56" s="46">
        <v>0.133037343677171</v>
      </c>
    </row>
    <row r="57" customFormat="1" spans="1:26">
      <c r="A57" s="23"/>
      <c r="B57" s="81" t="s">
        <v>82</v>
      </c>
      <c r="C57" s="10">
        <v>3174127</v>
      </c>
      <c r="D57" s="10" t="s">
        <v>73</v>
      </c>
      <c r="E57" s="11" t="s">
        <v>29</v>
      </c>
      <c r="F57" s="10">
        <v>2798951</v>
      </c>
      <c r="G57" s="25">
        <v>0.134041646316781</v>
      </c>
      <c r="H57" s="26">
        <v>0.00719149337558439</v>
      </c>
      <c r="I57" s="37">
        <v>1215.54</v>
      </c>
      <c r="J57" s="37" t="s">
        <v>73</v>
      </c>
      <c r="K57" s="25" t="s">
        <v>29</v>
      </c>
      <c r="L57" s="37">
        <v>928.99</v>
      </c>
      <c r="M57" s="11">
        <v>0.308453266450661</v>
      </c>
      <c r="N57" s="26">
        <v>0.00346881510850677</v>
      </c>
      <c r="O57" s="10">
        <v>5973078</v>
      </c>
      <c r="P57" s="10" t="s">
        <v>73</v>
      </c>
      <c r="Q57" s="25" t="s">
        <v>29</v>
      </c>
      <c r="R57" s="25">
        <v>0.00569631850340798</v>
      </c>
      <c r="S57" s="37">
        <v>2144.525</v>
      </c>
      <c r="T57" s="37" t="s">
        <v>73</v>
      </c>
      <c r="U57" s="11" t="s">
        <v>29</v>
      </c>
      <c r="V57" s="26">
        <v>0.00263855984834838</v>
      </c>
      <c r="W57" s="41">
        <v>155674</v>
      </c>
      <c r="X57" s="26">
        <v>0.00570262047121842</v>
      </c>
      <c r="Y57" s="10">
        <v>107273</v>
      </c>
      <c r="Z57" s="46">
        <v>0.451194615606909</v>
      </c>
    </row>
    <row r="58" customFormat="1" spans="1:26">
      <c r="A58" s="23"/>
      <c r="B58" s="81" t="s">
        <v>123</v>
      </c>
      <c r="C58" s="10">
        <v>2282990</v>
      </c>
      <c r="D58" s="10" t="s">
        <v>73</v>
      </c>
      <c r="E58" s="11" t="s">
        <v>29</v>
      </c>
      <c r="F58" s="10" t="s">
        <v>73</v>
      </c>
      <c r="G58" s="25" t="s">
        <v>29</v>
      </c>
      <c r="H58" s="26">
        <v>0.00517247969647258</v>
      </c>
      <c r="I58" s="37">
        <v>1191.03</v>
      </c>
      <c r="J58" s="37" t="s">
        <v>73</v>
      </c>
      <c r="K58" s="25" t="s">
        <v>29</v>
      </c>
      <c r="L58" s="37" t="s">
        <v>73</v>
      </c>
      <c r="M58" s="11" t="s">
        <v>29</v>
      </c>
      <c r="N58" s="26">
        <v>0.00339887034460801</v>
      </c>
      <c r="O58" s="10">
        <v>2282990</v>
      </c>
      <c r="P58" s="10" t="s">
        <v>73</v>
      </c>
      <c r="Q58" s="25" t="s">
        <v>29</v>
      </c>
      <c r="R58" s="25">
        <v>0.00217720883271496</v>
      </c>
      <c r="S58" s="37">
        <v>1191.03</v>
      </c>
      <c r="T58" s="37" t="s">
        <v>73</v>
      </c>
      <c r="U58" s="11" t="s">
        <v>29</v>
      </c>
      <c r="V58" s="26">
        <v>0.00146540792771283</v>
      </c>
      <c r="W58" s="41">
        <v>24427</v>
      </c>
      <c r="X58" s="26">
        <v>0.000894805235623498</v>
      </c>
      <c r="Y58" s="10" t="s">
        <v>73</v>
      </c>
      <c r="Z58" s="46" t="s">
        <v>29</v>
      </c>
    </row>
    <row r="59" s="74" customFormat="1" spans="1:26">
      <c r="A59" s="23"/>
      <c r="B59" s="31" t="s">
        <v>47</v>
      </c>
      <c r="C59" s="32">
        <v>151183450</v>
      </c>
      <c r="D59" s="32">
        <v>72616708</v>
      </c>
      <c r="E59" s="33">
        <v>1.08193753426553</v>
      </c>
      <c r="F59" s="32">
        <v>202485027</v>
      </c>
      <c r="G59" s="34">
        <v>-0.253359854602978</v>
      </c>
      <c r="H59" s="35">
        <v>0.342530333276833</v>
      </c>
      <c r="I59" s="40">
        <v>55754.235</v>
      </c>
      <c r="J59" s="40">
        <v>28624.77</v>
      </c>
      <c r="K59" s="34">
        <v>0.947761851012252</v>
      </c>
      <c r="L59" s="40">
        <v>75832.115</v>
      </c>
      <c r="M59" s="33">
        <v>-0.264767506484555</v>
      </c>
      <c r="N59" s="35">
        <v>0.159107172722606</v>
      </c>
      <c r="O59" s="32">
        <v>353668477</v>
      </c>
      <c r="P59" s="32">
        <v>133719603</v>
      </c>
      <c r="Q59" s="34">
        <v>1.64485138353275</v>
      </c>
      <c r="R59" s="34">
        <v>0.337281430044479</v>
      </c>
      <c r="S59" s="40">
        <v>131586.365</v>
      </c>
      <c r="T59" s="40">
        <v>51224.175</v>
      </c>
      <c r="U59" s="33">
        <v>1.5688332706188</v>
      </c>
      <c r="V59" s="35">
        <v>0.161899954199235</v>
      </c>
      <c r="W59" s="44">
        <v>9768337</v>
      </c>
      <c r="X59" s="35">
        <v>0.357831870100083</v>
      </c>
      <c r="Y59" s="32">
        <v>9428671</v>
      </c>
      <c r="Z59" s="49">
        <v>0.0360248013744461</v>
      </c>
    </row>
    <row r="60" spans="1:26">
      <c r="A60" s="8" t="s">
        <v>83</v>
      </c>
      <c r="B60" s="9" t="s">
        <v>84</v>
      </c>
      <c r="C60" s="10">
        <v>2480991</v>
      </c>
      <c r="D60" s="10">
        <v>2493159</v>
      </c>
      <c r="E60" s="11">
        <v>-0.00488055515111551</v>
      </c>
      <c r="F60" s="10">
        <v>3613842</v>
      </c>
      <c r="G60" s="11">
        <v>-0.313475519959091</v>
      </c>
      <c r="H60" s="11">
        <v>0.00562108269183448</v>
      </c>
      <c r="I60" s="37">
        <v>1433.7355413</v>
      </c>
      <c r="J60" s="37">
        <v>1029.6251866</v>
      </c>
      <c r="K60" s="25">
        <v>0.392482973376401</v>
      </c>
      <c r="L60" s="37">
        <v>2078.0911732</v>
      </c>
      <c r="M60" s="11">
        <v>-0.310070915179228</v>
      </c>
      <c r="N60" s="17">
        <v>0.00409148486044439</v>
      </c>
      <c r="O60" s="10">
        <v>6094833</v>
      </c>
      <c r="P60" s="10">
        <v>3961107</v>
      </c>
      <c r="Q60" s="25">
        <v>0.538669114467244</v>
      </c>
      <c r="R60" s="17">
        <v>0.00581243204811348</v>
      </c>
      <c r="S60" s="37">
        <v>3511.8267145</v>
      </c>
      <c r="T60" s="37">
        <v>1623.8870382</v>
      </c>
      <c r="U60" s="11">
        <v>1.162605299438</v>
      </c>
      <c r="V60" s="17">
        <v>0.00432084725672906</v>
      </c>
      <c r="W60" s="10">
        <v>105700</v>
      </c>
      <c r="X60" s="17">
        <v>0.00387198237218667</v>
      </c>
      <c r="Y60" s="10">
        <v>94959</v>
      </c>
      <c r="Z60" s="46">
        <v>0.113111974641687</v>
      </c>
    </row>
    <row r="61" spans="1:26">
      <c r="A61" s="8"/>
      <c r="B61" s="9" t="s">
        <v>85</v>
      </c>
      <c r="C61" s="10">
        <v>1056161</v>
      </c>
      <c r="D61" s="10">
        <v>1033924</v>
      </c>
      <c r="E61" s="11">
        <v>0.0215073835214194</v>
      </c>
      <c r="F61" s="10">
        <v>1867940</v>
      </c>
      <c r="G61" s="11">
        <v>-0.43458515798152</v>
      </c>
      <c r="H61" s="11">
        <v>0.00239290199637588</v>
      </c>
      <c r="I61" s="37">
        <v>448.5424696</v>
      </c>
      <c r="J61" s="37">
        <v>315.9772388</v>
      </c>
      <c r="K61" s="25">
        <v>0.41954044317701</v>
      </c>
      <c r="L61" s="37">
        <v>798.6349813</v>
      </c>
      <c r="M61" s="11">
        <v>-0.43836360777752</v>
      </c>
      <c r="N61" s="17">
        <v>0.00128001620296775</v>
      </c>
      <c r="O61" s="10">
        <v>2924101</v>
      </c>
      <c r="P61" s="10">
        <v>2019763</v>
      </c>
      <c r="Q61" s="25">
        <v>0.447744611620274</v>
      </c>
      <c r="R61" s="17">
        <v>0.00278861428431602</v>
      </c>
      <c r="S61" s="37">
        <v>1247.1774509</v>
      </c>
      <c r="T61" s="37">
        <v>631.632587</v>
      </c>
      <c r="U61" s="11">
        <v>0.974529934916103</v>
      </c>
      <c r="V61" s="17">
        <v>0.00153449008321666</v>
      </c>
      <c r="W61" s="10">
        <v>34964</v>
      </c>
      <c r="X61" s="17">
        <v>0.00128079462309494</v>
      </c>
      <c r="Y61" s="10">
        <v>41679</v>
      </c>
      <c r="Z61" s="46">
        <v>-0.161112310756016</v>
      </c>
    </row>
    <row r="62" spans="1:26">
      <c r="A62" s="8"/>
      <c r="B62" s="9" t="s">
        <v>86</v>
      </c>
      <c r="C62" s="10">
        <v>0</v>
      </c>
      <c r="D62" s="10">
        <v>59</v>
      </c>
      <c r="E62" s="11">
        <v>-1</v>
      </c>
      <c r="F62" s="10">
        <v>0</v>
      </c>
      <c r="G62" s="11" t="s">
        <v>29</v>
      </c>
      <c r="H62" s="11">
        <v>0</v>
      </c>
      <c r="I62" s="37">
        <v>0</v>
      </c>
      <c r="J62" s="37">
        <v>0.05012575</v>
      </c>
      <c r="K62" s="25">
        <v>-1</v>
      </c>
      <c r="L62" s="37">
        <v>0</v>
      </c>
      <c r="M62" s="11" t="s">
        <v>29</v>
      </c>
      <c r="N62" s="17">
        <v>0</v>
      </c>
      <c r="O62" s="10">
        <v>0</v>
      </c>
      <c r="P62" s="10">
        <v>59</v>
      </c>
      <c r="Q62" s="25">
        <v>-1</v>
      </c>
      <c r="R62" s="17">
        <v>0</v>
      </c>
      <c r="S62" s="37">
        <v>0</v>
      </c>
      <c r="T62" s="37">
        <v>0.05012575</v>
      </c>
      <c r="U62" s="11">
        <v>-1</v>
      </c>
      <c r="V62" s="17">
        <v>0</v>
      </c>
      <c r="W62" s="10">
        <v>0</v>
      </c>
      <c r="X62" s="17">
        <v>0</v>
      </c>
      <c r="Y62" s="10">
        <v>0</v>
      </c>
      <c r="Z62" s="46" t="s">
        <v>29</v>
      </c>
    </row>
    <row r="63" spans="1:26">
      <c r="A63" s="8"/>
      <c r="B63" s="9" t="s">
        <v>87</v>
      </c>
      <c r="C63" s="10">
        <v>13796337</v>
      </c>
      <c r="D63" s="10">
        <v>8042705</v>
      </c>
      <c r="E63" s="11">
        <v>0.715385184462193</v>
      </c>
      <c r="F63" s="10">
        <v>18077810</v>
      </c>
      <c r="G63" s="11">
        <v>-0.23683582248071</v>
      </c>
      <c r="H63" s="11">
        <v>0.0312578123505549</v>
      </c>
      <c r="I63" s="37">
        <v>3836.1000551</v>
      </c>
      <c r="J63" s="37">
        <v>1555.3090707</v>
      </c>
      <c r="K63" s="25">
        <v>1.46645514217536</v>
      </c>
      <c r="L63" s="37">
        <v>5086.0937613</v>
      </c>
      <c r="M63" s="11">
        <v>-0.245766941166358</v>
      </c>
      <c r="N63" s="17">
        <v>0.0109471690186045</v>
      </c>
      <c r="O63" s="10">
        <v>31874147</v>
      </c>
      <c r="P63" s="10">
        <v>13754311</v>
      </c>
      <c r="Q63" s="25">
        <v>1.31739321584338</v>
      </c>
      <c r="R63" s="17">
        <v>0.030397274794745</v>
      </c>
      <c r="S63" s="37">
        <v>8922.1938164</v>
      </c>
      <c r="T63" s="37">
        <v>2654.8279932</v>
      </c>
      <c r="U63" s="11">
        <v>2.36074270696748</v>
      </c>
      <c r="V63" s="17">
        <v>0.0109776022024155</v>
      </c>
      <c r="W63" s="10">
        <v>1354828</v>
      </c>
      <c r="X63" s="17">
        <v>0.0496298025860446</v>
      </c>
      <c r="Y63" s="10">
        <v>1572159</v>
      </c>
      <c r="Z63" s="46">
        <v>-0.138237290248633</v>
      </c>
    </row>
    <row r="64" spans="1:26">
      <c r="A64" s="8"/>
      <c r="B64" s="9" t="s">
        <v>88</v>
      </c>
      <c r="C64" s="10">
        <v>845989</v>
      </c>
      <c r="D64" s="10">
        <v>802207</v>
      </c>
      <c r="E64" s="11">
        <v>0.0545769358781462</v>
      </c>
      <c r="F64" s="10">
        <v>1176952</v>
      </c>
      <c r="G64" s="11">
        <v>-0.281203481535356</v>
      </c>
      <c r="H64" s="11">
        <v>0.00191672365009883</v>
      </c>
      <c r="I64" s="37">
        <v>3.05878265</v>
      </c>
      <c r="J64" s="37">
        <v>1.778505</v>
      </c>
      <c r="K64" s="25">
        <v>0.719861709694378</v>
      </c>
      <c r="L64" s="37">
        <v>5.8374437</v>
      </c>
      <c r="M64" s="11">
        <v>-0.476006483797009</v>
      </c>
      <c r="N64" s="17">
        <v>8.72892004373232e-6</v>
      </c>
      <c r="O64" s="10">
        <v>2022941</v>
      </c>
      <c r="P64" s="10">
        <v>1319741</v>
      </c>
      <c r="Q64" s="25">
        <v>0.532831820789079</v>
      </c>
      <c r="R64" s="17">
        <v>0.00192920906936133</v>
      </c>
      <c r="S64" s="37">
        <v>8.89622635</v>
      </c>
      <c r="T64" s="37">
        <v>2.9362704</v>
      </c>
      <c r="U64" s="11">
        <v>2.02977081061744</v>
      </c>
      <c r="V64" s="17">
        <v>1.09456526032239e-5</v>
      </c>
      <c r="W64" s="10">
        <v>359718</v>
      </c>
      <c r="X64" s="17">
        <v>0.0131771216173911</v>
      </c>
      <c r="Y64" s="10">
        <v>321889</v>
      </c>
      <c r="Z64" s="46">
        <v>0.117521878660035</v>
      </c>
    </row>
    <row r="65" spans="1:26">
      <c r="A65" s="8"/>
      <c r="B65" s="9" t="s">
        <v>89</v>
      </c>
      <c r="C65" s="10">
        <v>3345043</v>
      </c>
      <c r="D65" s="10">
        <v>1101642</v>
      </c>
      <c r="E65" s="11">
        <v>2.03641564137896</v>
      </c>
      <c r="F65" s="10">
        <v>4261021</v>
      </c>
      <c r="G65" s="11">
        <v>-0.214966788476283</v>
      </c>
      <c r="H65" s="11">
        <v>0.00757873096304746</v>
      </c>
      <c r="I65" s="37">
        <v>1073.0298568</v>
      </c>
      <c r="J65" s="37">
        <v>248.1728138</v>
      </c>
      <c r="K65" s="25">
        <v>3.3237203961621</v>
      </c>
      <c r="L65" s="37">
        <v>1371.0681519</v>
      </c>
      <c r="M65" s="11">
        <v>-0.217376718062471</v>
      </c>
      <c r="N65" s="17">
        <v>0.00306213055855562</v>
      </c>
      <c r="O65" s="10">
        <v>7606064</v>
      </c>
      <c r="P65" s="10">
        <v>2105335</v>
      </c>
      <c r="Q65" s="25">
        <v>2.61275711466346</v>
      </c>
      <c r="R65" s="17">
        <v>0.00725364093710233</v>
      </c>
      <c r="S65" s="37">
        <v>2444.0980087</v>
      </c>
      <c r="T65" s="37">
        <v>477.3787837</v>
      </c>
      <c r="U65" s="11">
        <v>4.11982956124826</v>
      </c>
      <c r="V65" s="17">
        <v>0.00300714557824415</v>
      </c>
      <c r="W65" s="10">
        <v>187986</v>
      </c>
      <c r="X65" s="17">
        <v>0.00688626753280873</v>
      </c>
      <c r="Y65" s="10">
        <v>205363</v>
      </c>
      <c r="Z65" s="46">
        <v>-0.0846160213865205</v>
      </c>
    </row>
    <row r="66" spans="1:26">
      <c r="A66" s="8"/>
      <c r="B66" s="9" t="s">
        <v>90</v>
      </c>
      <c r="C66" s="10">
        <v>7282843</v>
      </c>
      <c r="D66" s="10">
        <v>759994</v>
      </c>
      <c r="E66" s="11">
        <v>8.58276381129325</v>
      </c>
      <c r="F66" s="10">
        <v>7136338</v>
      </c>
      <c r="G66" s="11">
        <v>0.0205294368063844</v>
      </c>
      <c r="H66" s="11">
        <v>0.0165004478995079</v>
      </c>
      <c r="I66" s="37">
        <v>3099.73952475</v>
      </c>
      <c r="J66" s="37">
        <v>263.3084393</v>
      </c>
      <c r="K66" s="25">
        <v>10.7722756360966</v>
      </c>
      <c r="L66" s="37">
        <v>2462.7809341</v>
      </c>
      <c r="M66" s="11">
        <v>0.258633880842013</v>
      </c>
      <c r="N66" s="17">
        <v>0.00884579964121987</v>
      </c>
      <c r="O66" s="10">
        <v>14419181</v>
      </c>
      <c r="P66" s="10">
        <v>1840771</v>
      </c>
      <c r="Q66" s="25">
        <v>6.83322911975471</v>
      </c>
      <c r="R66" s="17">
        <v>0.0137510756655595</v>
      </c>
      <c r="S66" s="37">
        <v>5562.52045885</v>
      </c>
      <c r="T66" s="37">
        <v>664.5726751</v>
      </c>
      <c r="U66" s="11">
        <v>7.3700709753271</v>
      </c>
      <c r="V66" s="17">
        <v>0.00684395991575663</v>
      </c>
      <c r="W66" s="10">
        <v>181015</v>
      </c>
      <c r="X66" s="17">
        <v>0.00663090718165913</v>
      </c>
      <c r="Y66" s="10">
        <v>150540</v>
      </c>
      <c r="Z66" s="46">
        <v>0.202437890261724</v>
      </c>
    </row>
    <row r="67" spans="1:26">
      <c r="A67" s="8"/>
      <c r="B67" s="9" t="s">
        <v>91</v>
      </c>
      <c r="C67" s="10">
        <v>7686121</v>
      </c>
      <c r="D67" s="10">
        <v>3595096</v>
      </c>
      <c r="E67" s="11">
        <v>1.13794596861948</v>
      </c>
      <c r="F67" s="10">
        <v>7733983</v>
      </c>
      <c r="G67" s="11">
        <v>-0.0061885318341145</v>
      </c>
      <c r="H67" s="11">
        <v>0.0174141388342181</v>
      </c>
      <c r="I67" s="37">
        <v>3983.6570718</v>
      </c>
      <c r="J67" s="37">
        <v>1592.1669184</v>
      </c>
      <c r="K67" s="25">
        <v>1.50203482170277</v>
      </c>
      <c r="L67" s="37">
        <v>3442.2724008</v>
      </c>
      <c r="M67" s="11">
        <v>0.157275371604577</v>
      </c>
      <c r="N67" s="17">
        <v>0.0113682559502523</v>
      </c>
      <c r="O67" s="10">
        <v>15420104</v>
      </c>
      <c r="P67" s="10">
        <v>7945835</v>
      </c>
      <c r="Q67" s="25">
        <v>0.940652429857907</v>
      </c>
      <c r="R67" s="17">
        <v>0.014705621413227</v>
      </c>
      <c r="S67" s="37">
        <v>7425.9294726</v>
      </c>
      <c r="T67" s="37">
        <v>3663.4528449</v>
      </c>
      <c r="U67" s="11">
        <v>1.027030178084</v>
      </c>
      <c r="V67" s="17">
        <v>0.00913664300629239</v>
      </c>
      <c r="W67" s="10">
        <v>343052</v>
      </c>
      <c r="X67" s="17">
        <v>0.0125666158632297</v>
      </c>
      <c r="Y67" s="10">
        <v>318922</v>
      </c>
      <c r="Z67" s="46">
        <v>0.0756611334432871</v>
      </c>
    </row>
    <row r="68" spans="1:26">
      <c r="A68" s="8"/>
      <c r="B68" s="9" t="s">
        <v>92</v>
      </c>
      <c r="C68" s="10">
        <v>49350</v>
      </c>
      <c r="D68" s="10">
        <v>147772</v>
      </c>
      <c r="E68" s="11">
        <v>-0.666039574479604</v>
      </c>
      <c r="F68" s="10">
        <v>60821</v>
      </c>
      <c r="G68" s="11">
        <v>-0.188602620805314</v>
      </c>
      <c r="H68" s="11">
        <v>0.00011181033338776</v>
      </c>
      <c r="I68" s="37">
        <v>6.1303689</v>
      </c>
      <c r="J68" s="37">
        <v>20.42577355</v>
      </c>
      <c r="K68" s="25">
        <v>-0.699870906480308</v>
      </c>
      <c r="L68" s="37">
        <v>8.0017956</v>
      </c>
      <c r="M68" s="11">
        <v>-0.233875844066799</v>
      </c>
      <c r="N68" s="17">
        <v>1.74943780221466e-5</v>
      </c>
      <c r="O68" s="10">
        <v>110171</v>
      </c>
      <c r="P68" s="10">
        <v>371662</v>
      </c>
      <c r="Q68" s="25">
        <v>-0.703572062788232</v>
      </c>
      <c r="R68" s="17">
        <v>0.000105066283386716</v>
      </c>
      <c r="S68" s="37">
        <v>14.1321645</v>
      </c>
      <c r="T68" s="37">
        <v>52.7511093</v>
      </c>
      <c r="U68" s="11">
        <v>-0.732097302075124</v>
      </c>
      <c r="V68" s="17">
        <v>1.7387795348599e-5</v>
      </c>
      <c r="W68" s="10">
        <v>1089</v>
      </c>
      <c r="X68" s="17">
        <v>3.98920416585741e-5</v>
      </c>
      <c r="Y68" s="10">
        <v>975</v>
      </c>
      <c r="Z68" s="46">
        <v>0.116923076923077</v>
      </c>
    </row>
    <row r="69" spans="1:26">
      <c r="A69" s="8"/>
      <c r="B69" s="9" t="s">
        <v>93</v>
      </c>
      <c r="C69" s="10">
        <v>6161190</v>
      </c>
      <c r="D69" s="10">
        <v>20557598</v>
      </c>
      <c r="E69" s="11">
        <v>-0.700296211648851</v>
      </c>
      <c r="F69" s="10">
        <v>8923641</v>
      </c>
      <c r="G69" s="11">
        <v>-0.309565456521615</v>
      </c>
      <c r="H69" s="11">
        <v>0.0139591632819723</v>
      </c>
      <c r="I69" s="37">
        <v>6442.686482</v>
      </c>
      <c r="J69" s="37">
        <v>12884.848608</v>
      </c>
      <c r="K69" s="25">
        <v>-0.49997965222503</v>
      </c>
      <c r="L69" s="37">
        <v>9251.46103</v>
      </c>
      <c r="M69" s="11">
        <v>-0.303603348583743</v>
      </c>
      <c r="N69" s="17">
        <v>0.0183856460570067</v>
      </c>
      <c r="O69" s="10">
        <v>15084831</v>
      </c>
      <c r="P69" s="10">
        <v>29858058</v>
      </c>
      <c r="Q69" s="25">
        <v>-0.494781911134341</v>
      </c>
      <c r="R69" s="17">
        <v>0.0143858831152184</v>
      </c>
      <c r="S69" s="37">
        <v>15694.147512</v>
      </c>
      <c r="T69" s="37">
        <v>19060.559644</v>
      </c>
      <c r="U69" s="11">
        <v>-0.176616646881074</v>
      </c>
      <c r="V69" s="17">
        <v>0.0193096128416408</v>
      </c>
      <c r="W69" s="10">
        <v>653987</v>
      </c>
      <c r="X69" s="17">
        <v>0.0239567278679209</v>
      </c>
      <c r="Y69" s="10">
        <v>596257</v>
      </c>
      <c r="Z69" s="46">
        <v>0.0968206662563291</v>
      </c>
    </row>
    <row r="70" spans="1:26">
      <c r="A70" s="8"/>
      <c r="B70" s="9" t="s">
        <v>94</v>
      </c>
      <c r="C70" s="10">
        <v>691897</v>
      </c>
      <c r="D70" s="10">
        <v>756387</v>
      </c>
      <c r="E70" s="11">
        <v>-0.085260587503487</v>
      </c>
      <c r="F70" s="10">
        <v>676047</v>
      </c>
      <c r="G70" s="11">
        <v>0.0234451155023245</v>
      </c>
      <c r="H70" s="11">
        <v>0.0015676035306989</v>
      </c>
      <c r="I70" s="37">
        <v>23.4797777</v>
      </c>
      <c r="J70" s="37">
        <v>15.0556802</v>
      </c>
      <c r="K70" s="25">
        <v>0.559529518965208</v>
      </c>
      <c r="L70" s="37">
        <v>21.9388866</v>
      </c>
      <c r="M70" s="11">
        <v>0.0702356107716058</v>
      </c>
      <c r="N70" s="17">
        <v>6.70047942726199e-5</v>
      </c>
      <c r="O70" s="10">
        <v>1367944</v>
      </c>
      <c r="P70" s="10">
        <v>1068034</v>
      </c>
      <c r="Q70" s="25">
        <v>0.280805667235313</v>
      </c>
      <c r="R70" s="17">
        <v>0.00130456101842734</v>
      </c>
      <c r="S70" s="37">
        <v>45.4186643</v>
      </c>
      <c r="T70" s="37">
        <v>21.264224</v>
      </c>
      <c r="U70" s="11">
        <v>1.13591919930866</v>
      </c>
      <c r="V70" s="17">
        <v>5.58817752125034e-5</v>
      </c>
      <c r="W70" s="10">
        <v>171455</v>
      </c>
      <c r="X70" s="17">
        <v>0.00628070707306779</v>
      </c>
      <c r="Y70" s="10">
        <v>160969</v>
      </c>
      <c r="Z70" s="46">
        <v>0.0651429778404538</v>
      </c>
    </row>
    <row r="71" spans="1:26">
      <c r="A71" s="8"/>
      <c r="B71" s="9" t="s">
        <v>95</v>
      </c>
      <c r="C71" s="10">
        <v>3697322</v>
      </c>
      <c r="D71" s="10">
        <v>2356065</v>
      </c>
      <c r="E71" s="11">
        <v>0.569278436715456</v>
      </c>
      <c r="F71" s="10">
        <v>6568567</v>
      </c>
      <c r="G71" s="11">
        <v>-0.43711893324678</v>
      </c>
      <c r="H71" s="11">
        <v>0.00837687549061598</v>
      </c>
      <c r="I71" s="37">
        <v>9551.2450435</v>
      </c>
      <c r="J71" s="37">
        <v>4313.1297875</v>
      </c>
      <c r="K71" s="25">
        <v>1.21445806504148</v>
      </c>
      <c r="L71" s="37">
        <v>18366.838439</v>
      </c>
      <c r="M71" s="11">
        <v>-0.479973372923074</v>
      </c>
      <c r="N71" s="17">
        <v>0.0272566127909762</v>
      </c>
      <c r="O71" s="10">
        <v>10265889</v>
      </c>
      <c r="P71" s="10">
        <v>4093548</v>
      </c>
      <c r="Q71" s="25">
        <v>1.50782182107062</v>
      </c>
      <c r="R71" s="17">
        <v>0.00979022431393537</v>
      </c>
      <c r="S71" s="37">
        <v>27918.0834825</v>
      </c>
      <c r="T71" s="37">
        <v>7561.4704125</v>
      </c>
      <c r="U71" s="11">
        <v>2.69215006599088</v>
      </c>
      <c r="V71" s="17">
        <v>0.0343495804990674</v>
      </c>
      <c r="W71" s="10">
        <v>184563</v>
      </c>
      <c r="X71" s="17">
        <v>0.00676087684539156</v>
      </c>
      <c r="Y71" s="10">
        <v>184525</v>
      </c>
      <c r="Z71" s="46">
        <v>0.000205934155263514</v>
      </c>
    </row>
    <row r="72" spans="1:26">
      <c r="A72" s="8"/>
      <c r="B72" s="9" t="s">
        <v>96</v>
      </c>
      <c r="C72" s="10">
        <v>5444706</v>
      </c>
      <c r="D72" s="10">
        <v>16267888</v>
      </c>
      <c r="E72" s="11">
        <v>-0.665309596427022</v>
      </c>
      <c r="F72" s="10">
        <v>9251891</v>
      </c>
      <c r="G72" s="11">
        <v>-0.411503442917778</v>
      </c>
      <c r="H72" s="11">
        <v>0.0123358539626816</v>
      </c>
      <c r="I72" s="37">
        <v>2443.388694</v>
      </c>
      <c r="J72" s="37">
        <v>5553.1096221</v>
      </c>
      <c r="K72" s="25">
        <v>-0.559996315528165</v>
      </c>
      <c r="L72" s="37">
        <v>4001.8532473</v>
      </c>
      <c r="M72" s="11">
        <v>-0.389435708156334</v>
      </c>
      <c r="N72" s="17">
        <v>0.00697275582679454</v>
      </c>
      <c r="O72" s="10">
        <v>14696597</v>
      </c>
      <c r="P72" s="10">
        <v>24127664</v>
      </c>
      <c r="Q72" s="25">
        <v>-0.390881893912316</v>
      </c>
      <c r="R72" s="17">
        <v>0.0140156377379017</v>
      </c>
      <c r="S72" s="37">
        <v>6445.2419413</v>
      </c>
      <c r="T72" s="37">
        <v>8232.1590465</v>
      </c>
      <c r="U72" s="11">
        <v>-0.217065425377044</v>
      </c>
      <c r="V72" s="17">
        <v>0.00793003420300772</v>
      </c>
      <c r="W72" s="10">
        <v>330239</v>
      </c>
      <c r="X72" s="17">
        <v>0.01209725247501</v>
      </c>
      <c r="Y72" s="10">
        <v>362267</v>
      </c>
      <c r="Z72" s="46">
        <v>-0.0884099296927404</v>
      </c>
    </row>
    <row r="73" spans="1:26">
      <c r="A73" s="8"/>
      <c r="B73" s="9" t="s">
        <v>97</v>
      </c>
      <c r="C73" s="10">
        <v>2746214</v>
      </c>
      <c r="D73" s="10">
        <v>1250682</v>
      </c>
      <c r="E73" s="11">
        <v>1.19577318614964</v>
      </c>
      <c r="F73" s="10">
        <v>4962544</v>
      </c>
      <c r="G73" s="11">
        <v>-0.446611657246767</v>
      </c>
      <c r="H73" s="11">
        <v>0.00622198790059034</v>
      </c>
      <c r="I73" s="37">
        <v>2484.8375178</v>
      </c>
      <c r="J73" s="37">
        <v>936.8745789</v>
      </c>
      <c r="K73" s="25">
        <v>1.65226271879155</v>
      </c>
      <c r="L73" s="37">
        <v>4981.8953097</v>
      </c>
      <c r="M73" s="11">
        <v>-0.501226468376022</v>
      </c>
      <c r="N73" s="17">
        <v>0.00709103931086522</v>
      </c>
      <c r="O73" s="10">
        <v>7708758</v>
      </c>
      <c r="P73" s="10">
        <v>2021861</v>
      </c>
      <c r="Q73" s="25">
        <v>2.81270423634463</v>
      </c>
      <c r="R73" s="17">
        <v>0.00735157666343789</v>
      </c>
      <c r="S73" s="37">
        <v>7466.7328275</v>
      </c>
      <c r="T73" s="37">
        <v>1494.3660105</v>
      </c>
      <c r="U73" s="11">
        <v>3.9965890384523</v>
      </c>
      <c r="V73" s="17">
        <v>0.00918684624193527</v>
      </c>
      <c r="W73" s="10">
        <v>146877</v>
      </c>
      <c r="X73" s="17">
        <v>0.00538037043405545</v>
      </c>
      <c r="Y73" s="10">
        <v>142646</v>
      </c>
      <c r="Z73" s="46">
        <v>0.0296608387196276</v>
      </c>
    </row>
    <row r="74" spans="1:26">
      <c r="A74" s="8"/>
      <c r="B74" s="9" t="s">
        <v>98</v>
      </c>
      <c r="C74" s="10">
        <v>7732722</v>
      </c>
      <c r="D74" s="10">
        <v>3635508</v>
      </c>
      <c r="E74" s="11">
        <v>1.12699903287243</v>
      </c>
      <c r="F74" s="10">
        <v>7826755</v>
      </c>
      <c r="G74" s="11">
        <v>-0.0120143022235908</v>
      </c>
      <c r="H74" s="11">
        <v>0.0175197208675758</v>
      </c>
      <c r="I74" s="37">
        <v>3284.438386</v>
      </c>
      <c r="J74" s="37">
        <v>1250.65208575</v>
      </c>
      <c r="K74" s="25">
        <v>1.62618071278421</v>
      </c>
      <c r="L74" s="37">
        <v>3010.453135</v>
      </c>
      <c r="M74" s="11">
        <v>0.0910112992009755</v>
      </c>
      <c r="N74" s="17">
        <v>0.00937287912887803</v>
      </c>
      <c r="O74" s="10">
        <v>15559477</v>
      </c>
      <c r="P74" s="10">
        <v>7478468</v>
      </c>
      <c r="Q74" s="25">
        <v>1.08057011141854</v>
      </c>
      <c r="R74" s="17">
        <v>0.0148385366369652</v>
      </c>
      <c r="S74" s="37">
        <v>6294.891521</v>
      </c>
      <c r="T74" s="37">
        <v>2665.773639</v>
      </c>
      <c r="U74" s="11">
        <v>1.36137511036435</v>
      </c>
      <c r="V74" s="17">
        <v>0.00774504751262832</v>
      </c>
      <c r="W74" s="10">
        <v>381078</v>
      </c>
      <c r="X74" s="17">
        <v>0.0139595770901433</v>
      </c>
      <c r="Y74" s="10">
        <v>354457</v>
      </c>
      <c r="Z74" s="46">
        <v>0.075103609182496</v>
      </c>
    </row>
    <row r="75" spans="1:26">
      <c r="A75" s="8"/>
      <c r="B75" s="9" t="s">
        <v>99</v>
      </c>
      <c r="C75" s="10">
        <v>173480</v>
      </c>
      <c r="D75" s="10" t="s">
        <v>29</v>
      </c>
      <c r="E75" s="11" t="s">
        <v>29</v>
      </c>
      <c r="F75" s="10">
        <v>117547</v>
      </c>
      <c r="G75" s="11">
        <v>0.475835197835759</v>
      </c>
      <c r="H75" s="11">
        <v>0.000393046740346678</v>
      </c>
      <c r="I75" s="37">
        <v>2.231079675</v>
      </c>
      <c r="J75" s="37" t="s">
        <v>29</v>
      </c>
      <c r="K75" s="25" t="s">
        <v>29</v>
      </c>
      <c r="L75" s="37">
        <v>1.073718075</v>
      </c>
      <c r="M75" s="11">
        <v>1.07790082606181</v>
      </c>
      <c r="N75" s="17">
        <v>6.36688458209716e-6</v>
      </c>
      <c r="O75" s="10">
        <v>291027</v>
      </c>
      <c r="P75" s="10" t="s">
        <v>29</v>
      </c>
      <c r="Q75" s="25" t="s">
        <v>29</v>
      </c>
      <c r="R75" s="17">
        <v>0.000277542413658639</v>
      </c>
      <c r="S75" s="37">
        <v>3.30479775</v>
      </c>
      <c r="T75" s="37" t="s">
        <v>29</v>
      </c>
      <c r="U75" s="11" t="s">
        <v>29</v>
      </c>
      <c r="V75" s="17">
        <v>4.06612496942775e-6</v>
      </c>
      <c r="W75" s="10">
        <v>35195</v>
      </c>
      <c r="X75" s="17">
        <v>0.00128925657132554</v>
      </c>
      <c r="Y75" s="10">
        <v>27202</v>
      </c>
      <c r="Z75" s="46">
        <v>0.29383868833174</v>
      </c>
    </row>
    <row r="76" spans="1:26">
      <c r="A76" s="8"/>
      <c r="B76" s="9" t="s">
        <v>100</v>
      </c>
      <c r="C76" s="10">
        <v>164661</v>
      </c>
      <c r="D76" s="10" t="s">
        <v>29</v>
      </c>
      <c r="E76" s="11" t="s">
        <v>29</v>
      </c>
      <c r="F76" s="10">
        <v>353940</v>
      </c>
      <c r="G76" s="11">
        <v>-0.534777080861163</v>
      </c>
      <c r="H76" s="11">
        <v>0.000373065882592947</v>
      </c>
      <c r="I76" s="37">
        <v>717.5153232</v>
      </c>
      <c r="J76" s="37" t="s">
        <v>29</v>
      </c>
      <c r="K76" s="25" t="s">
        <v>29</v>
      </c>
      <c r="L76" s="37">
        <v>1475.0147352</v>
      </c>
      <c r="M76" s="11">
        <v>-0.513553793004847</v>
      </c>
      <c r="N76" s="17">
        <v>0.00204759036617576</v>
      </c>
      <c r="O76" s="10">
        <v>518601</v>
      </c>
      <c r="P76" s="10" t="s">
        <v>29</v>
      </c>
      <c r="Q76" s="25" t="s">
        <v>29</v>
      </c>
      <c r="R76" s="17">
        <v>0.000494571889432196</v>
      </c>
      <c r="S76" s="37">
        <v>2192.5300584</v>
      </c>
      <c r="T76" s="37" t="s">
        <v>29</v>
      </c>
      <c r="U76" s="11" t="s">
        <v>29</v>
      </c>
      <c r="V76" s="17">
        <v>0.00269762384602239</v>
      </c>
      <c r="W76" s="10">
        <v>20287</v>
      </c>
      <c r="X76" s="17">
        <v>0.000743149540061977</v>
      </c>
      <c r="Y76" s="10">
        <v>21214</v>
      </c>
      <c r="Z76" s="46">
        <v>-0.0436975582162723</v>
      </c>
    </row>
    <row r="77" spans="1:26">
      <c r="A77" s="8"/>
      <c r="B77" s="9" t="s">
        <v>101</v>
      </c>
      <c r="C77" s="10">
        <v>28577276</v>
      </c>
      <c r="D77" s="10">
        <v>17477441</v>
      </c>
      <c r="E77" s="11">
        <v>0.635094977577095</v>
      </c>
      <c r="F77" s="10">
        <v>42527818</v>
      </c>
      <c r="G77" s="11">
        <v>-0.328033335733331</v>
      </c>
      <c r="H77" s="11">
        <v>0.0647463983155831</v>
      </c>
      <c r="I77" s="37">
        <v>9995.7581579</v>
      </c>
      <c r="J77" s="37">
        <v>4668.138341</v>
      </c>
      <c r="K77" s="25">
        <v>1.14127290746887</v>
      </c>
      <c r="L77" s="37">
        <v>15187.4514232</v>
      </c>
      <c r="M77" s="11">
        <v>-0.341840979150017</v>
      </c>
      <c r="N77" s="17">
        <v>0.0285251303281697</v>
      </c>
      <c r="O77" s="10">
        <v>71105094</v>
      </c>
      <c r="P77" s="10">
        <v>36547001</v>
      </c>
      <c r="Q77" s="25">
        <v>0.94557944713439</v>
      </c>
      <c r="R77" s="17">
        <v>0.0678104760458115</v>
      </c>
      <c r="S77" s="37">
        <v>25183.2095811</v>
      </c>
      <c r="T77" s="37">
        <v>9845.702408</v>
      </c>
      <c r="U77" s="11">
        <v>1.55778699553601</v>
      </c>
      <c r="V77" s="17">
        <v>0.0309846729011005</v>
      </c>
      <c r="W77" s="10">
        <v>2437896</v>
      </c>
      <c r="X77" s="17">
        <v>0.0893045443446016</v>
      </c>
      <c r="Y77" s="10">
        <v>2346309</v>
      </c>
      <c r="Z77" s="46">
        <v>0.0390345005708967</v>
      </c>
    </row>
    <row r="78" spans="1:26">
      <c r="A78" s="8"/>
      <c r="B78" s="9" t="s">
        <v>102</v>
      </c>
      <c r="C78" s="10">
        <v>2573888</v>
      </c>
      <c r="D78" s="10">
        <v>1195962</v>
      </c>
      <c r="E78" s="11">
        <v>1.15214864686336</v>
      </c>
      <c r="F78" s="10">
        <v>3062824</v>
      </c>
      <c r="G78" s="11">
        <v>-0.159635682624924</v>
      </c>
      <c r="H78" s="11">
        <v>0.00583155573217334</v>
      </c>
      <c r="I78" s="37">
        <v>19.63501415</v>
      </c>
      <c r="J78" s="37">
        <v>4.8358056</v>
      </c>
      <c r="K78" s="25">
        <v>3.06033984285886</v>
      </c>
      <c r="L78" s="37">
        <v>30.9983585</v>
      </c>
      <c r="M78" s="11">
        <v>-0.366578906105625</v>
      </c>
      <c r="N78" s="17">
        <v>5.60329020347041e-5</v>
      </c>
      <c r="O78" s="10">
        <v>5636712</v>
      </c>
      <c r="P78" s="10">
        <v>2518355</v>
      </c>
      <c r="Q78" s="25">
        <v>1.23825155706801</v>
      </c>
      <c r="R78" s="17">
        <v>0.00537553784899206</v>
      </c>
      <c r="S78" s="37">
        <v>50.63337265</v>
      </c>
      <c r="T78" s="37">
        <v>10.9335164</v>
      </c>
      <c r="U78" s="11">
        <v>3.63102361560458</v>
      </c>
      <c r="V78" s="17">
        <v>6.22977974426742e-5</v>
      </c>
      <c r="W78" s="10">
        <v>667817</v>
      </c>
      <c r="X78" s="17">
        <v>0.0244633458074417</v>
      </c>
      <c r="Y78" s="10">
        <v>541569</v>
      </c>
      <c r="Z78" s="46">
        <v>0.233115263244388</v>
      </c>
    </row>
    <row r="79" spans="1:26">
      <c r="A79" s="8"/>
      <c r="B79" s="9" t="s">
        <v>103</v>
      </c>
      <c r="C79" s="10">
        <v>9482156</v>
      </c>
      <c r="D79" s="10">
        <v>23441092</v>
      </c>
      <c r="E79" s="11">
        <v>-0.595490005329103</v>
      </c>
      <c r="F79" s="10">
        <v>14994237</v>
      </c>
      <c r="G79" s="11">
        <v>-0.367613303697947</v>
      </c>
      <c r="H79" s="11">
        <v>0.021483343943156</v>
      </c>
      <c r="I79" s="37">
        <v>6563.8666726</v>
      </c>
      <c r="J79" s="37">
        <v>12912.1893282</v>
      </c>
      <c r="K79" s="25">
        <v>-0.491653467451517</v>
      </c>
      <c r="L79" s="37">
        <v>10251.7820638</v>
      </c>
      <c r="M79" s="11">
        <v>-0.359734080206638</v>
      </c>
      <c r="N79" s="17">
        <v>0.0187314608191742</v>
      </c>
      <c r="O79" s="10">
        <v>24476393</v>
      </c>
      <c r="P79" s="10">
        <v>51549490</v>
      </c>
      <c r="Q79" s="25">
        <v>-0.525186514939333</v>
      </c>
      <c r="R79" s="17">
        <v>0.0233422919209469</v>
      </c>
      <c r="S79" s="37">
        <v>16815.6487364</v>
      </c>
      <c r="T79" s="37">
        <v>30434.5671782</v>
      </c>
      <c r="U79" s="11">
        <v>-0.447481916271676</v>
      </c>
      <c r="V79" s="17">
        <v>0.0206894746294845</v>
      </c>
      <c r="W79" s="10">
        <v>475492</v>
      </c>
      <c r="X79" s="17">
        <v>0.0174181328487775</v>
      </c>
      <c r="Y79" s="10">
        <v>480890</v>
      </c>
      <c r="Z79" s="46">
        <v>-0.0112250202749069</v>
      </c>
    </row>
    <row r="80" spans="1:26">
      <c r="A80" s="8"/>
      <c r="B80" s="9" t="s">
        <v>104</v>
      </c>
      <c r="C80" s="10">
        <v>2139961</v>
      </c>
      <c r="D80" s="10" t="s">
        <v>29</v>
      </c>
      <c r="E80" s="11" t="s">
        <v>29</v>
      </c>
      <c r="F80" s="10">
        <v>2321774</v>
      </c>
      <c r="G80" s="11">
        <v>-0.0783077939541058</v>
      </c>
      <c r="H80" s="11">
        <v>0.00484842457642966</v>
      </c>
      <c r="I80" s="37">
        <v>1557.310606</v>
      </c>
      <c r="J80" s="37" t="s">
        <v>29</v>
      </c>
      <c r="K80" s="25" t="s">
        <v>29</v>
      </c>
      <c r="L80" s="37">
        <v>1725.866033</v>
      </c>
      <c r="M80" s="11">
        <v>-0.0976642588573385</v>
      </c>
      <c r="N80" s="17">
        <v>0.00444413393119983</v>
      </c>
      <c r="O80" s="10">
        <v>4461735</v>
      </c>
      <c r="P80" s="10" t="s">
        <v>29</v>
      </c>
      <c r="Q80" s="25" t="s">
        <v>29</v>
      </c>
      <c r="R80" s="17">
        <v>0.00425500280388152</v>
      </c>
      <c r="S80" s="37">
        <v>3283.176639</v>
      </c>
      <c r="T80" s="37" t="s">
        <v>29</v>
      </c>
      <c r="U80" s="11" t="s">
        <v>29</v>
      </c>
      <c r="V80" s="17">
        <v>0.00403952299679452</v>
      </c>
      <c r="W80" s="10">
        <v>52752</v>
      </c>
      <c r="X80" s="17">
        <v>0.00193240126866217</v>
      </c>
      <c r="Y80" s="10">
        <v>86177</v>
      </c>
      <c r="Z80" s="46">
        <v>-0.387864511412558</v>
      </c>
    </row>
    <row r="81" spans="1:26">
      <c r="A81" s="8"/>
      <c r="B81" s="9" t="s">
        <v>105</v>
      </c>
      <c r="C81" s="10">
        <v>185327</v>
      </c>
      <c r="D81" s="10" t="s">
        <v>29</v>
      </c>
      <c r="E81" s="11" t="s">
        <v>29</v>
      </c>
      <c r="F81" s="10">
        <v>166161</v>
      </c>
      <c r="G81" s="11">
        <v>0.115345959641552</v>
      </c>
      <c r="H81" s="11">
        <v>0.000419888017340494</v>
      </c>
      <c r="I81" s="37">
        <v>2.401419</v>
      </c>
      <c r="J81" s="37" t="s">
        <v>29</v>
      </c>
      <c r="K81" s="25" t="s">
        <v>29</v>
      </c>
      <c r="L81" s="37">
        <v>1.91686344</v>
      </c>
      <c r="M81" s="11">
        <v>0.252785644448412</v>
      </c>
      <c r="N81" s="17">
        <v>6.85298592317425e-6</v>
      </c>
      <c r="O81" s="10">
        <v>351488</v>
      </c>
      <c r="P81" s="10" t="s">
        <v>29</v>
      </c>
      <c r="Q81" s="25" t="s">
        <v>29</v>
      </c>
      <c r="R81" s="17">
        <v>0.000335201984324642</v>
      </c>
      <c r="S81" s="37">
        <v>4.31828244</v>
      </c>
      <c r="T81" s="37" t="s">
        <v>29</v>
      </c>
      <c r="U81" s="11" t="s">
        <v>29</v>
      </c>
      <c r="V81" s="17">
        <v>5.31308642240676e-6</v>
      </c>
      <c r="W81" s="10">
        <v>20536</v>
      </c>
      <c r="X81" s="17">
        <v>0.000752270860881981</v>
      </c>
      <c r="Y81" s="10">
        <v>28573</v>
      </c>
      <c r="Z81" s="46">
        <v>-0.281279529625871</v>
      </c>
    </row>
    <row r="82" spans="1:26">
      <c r="A82" s="8"/>
      <c r="B82" s="9" t="s">
        <v>106</v>
      </c>
      <c r="C82" s="10">
        <v>10721757</v>
      </c>
      <c r="D82" s="10">
        <v>6259973</v>
      </c>
      <c r="E82" s="11">
        <v>0.712748122076565</v>
      </c>
      <c r="F82" s="10">
        <v>13027416</v>
      </c>
      <c r="G82" s="11">
        <v>-0.176985136576586</v>
      </c>
      <c r="H82" s="11">
        <v>0.0242918586559787</v>
      </c>
      <c r="I82" s="37">
        <v>4702.86673325</v>
      </c>
      <c r="J82" s="37">
        <v>2181.0087265</v>
      </c>
      <c r="K82" s="25">
        <v>1.15628056692693</v>
      </c>
      <c r="L82" s="37">
        <v>5230.8479477</v>
      </c>
      <c r="M82" s="11">
        <v>-0.100936066146246</v>
      </c>
      <c r="N82" s="17">
        <v>0.0134206814893722</v>
      </c>
      <c r="O82" s="10">
        <v>23749173</v>
      </c>
      <c r="P82" s="10">
        <v>11286541</v>
      </c>
      <c r="Q82" s="25">
        <v>1.10420296174001</v>
      </c>
      <c r="R82" s="17">
        <v>0.0226487672855665</v>
      </c>
      <c r="S82" s="37">
        <v>9933.71468095</v>
      </c>
      <c r="T82" s="37">
        <v>4084.00192775</v>
      </c>
      <c r="U82" s="11">
        <v>1.43234818608981</v>
      </c>
      <c r="V82" s="17">
        <v>0.0122221474229041</v>
      </c>
      <c r="W82" s="10">
        <v>393667</v>
      </c>
      <c r="X82" s="17">
        <v>0.0144207349528061</v>
      </c>
      <c r="Y82" s="10">
        <v>380791</v>
      </c>
      <c r="Z82" s="46">
        <v>0.0338138243813536</v>
      </c>
    </row>
    <row r="83" spans="1:26">
      <c r="A83" s="8"/>
      <c r="B83" s="9" t="s">
        <v>107</v>
      </c>
      <c r="C83" s="10">
        <v>229648</v>
      </c>
      <c r="D83" s="10" t="s">
        <v>29</v>
      </c>
      <c r="E83" s="11" t="s">
        <v>29</v>
      </c>
      <c r="F83" s="10">
        <v>205044</v>
      </c>
      <c r="G83" s="11">
        <v>0.119993757437428</v>
      </c>
      <c r="H83" s="11">
        <v>0.000520304345325882</v>
      </c>
      <c r="I83" s="37">
        <v>2.3135201</v>
      </c>
      <c r="J83" s="37" t="s">
        <v>29</v>
      </c>
      <c r="K83" s="25" t="s">
        <v>29</v>
      </c>
      <c r="L83" s="37">
        <v>1.54436495</v>
      </c>
      <c r="M83" s="11">
        <v>0.498039760614873</v>
      </c>
      <c r="N83" s="17">
        <v>6.60214676334312e-6</v>
      </c>
      <c r="O83" s="10">
        <v>434692</v>
      </c>
      <c r="P83" s="10" t="s">
        <v>29</v>
      </c>
      <c r="Q83" s="25" t="s">
        <v>29</v>
      </c>
      <c r="R83" s="17">
        <v>0.000414550769784594</v>
      </c>
      <c r="S83" s="37">
        <v>3.85788505</v>
      </c>
      <c r="T83" s="37" t="s">
        <v>29</v>
      </c>
      <c r="U83" s="11" t="s">
        <v>29</v>
      </c>
      <c r="V83" s="17">
        <v>4.74662715168789e-6</v>
      </c>
      <c r="W83" s="10">
        <v>42039</v>
      </c>
      <c r="X83" s="17">
        <v>0.00153996468253884</v>
      </c>
      <c r="Y83" s="10">
        <v>30787</v>
      </c>
      <c r="Z83" s="46">
        <v>0.365478935914509</v>
      </c>
    </row>
    <row r="84" spans="1:26">
      <c r="A84" s="8"/>
      <c r="B84" s="9" t="s">
        <v>108</v>
      </c>
      <c r="C84" s="10">
        <v>424221</v>
      </c>
      <c r="D84" s="10">
        <v>142347</v>
      </c>
      <c r="E84" s="11">
        <v>1.98018925583258</v>
      </c>
      <c r="F84" s="10">
        <v>706839</v>
      </c>
      <c r="G84" s="11">
        <v>-0.39983362547907</v>
      </c>
      <c r="H84" s="11">
        <v>0.000961140657347292</v>
      </c>
      <c r="I84" s="37">
        <v>154.833714</v>
      </c>
      <c r="J84" s="37">
        <v>49.0694058</v>
      </c>
      <c r="K84" s="25">
        <v>2.15540226085232</v>
      </c>
      <c r="L84" s="37">
        <v>260.3663843</v>
      </c>
      <c r="M84" s="11">
        <v>-0.405323715593035</v>
      </c>
      <c r="N84" s="17">
        <v>0.000441852614006463</v>
      </c>
      <c r="O84" s="10">
        <v>1131060</v>
      </c>
      <c r="P84" s="10">
        <v>162666</v>
      </c>
      <c r="Q84" s="25">
        <v>5.95326620191066</v>
      </c>
      <c r="R84" s="17">
        <v>0.00107865291671474</v>
      </c>
      <c r="S84" s="37">
        <v>415.2000983</v>
      </c>
      <c r="T84" s="37">
        <v>55.8607726</v>
      </c>
      <c r="U84" s="11">
        <v>6.43276684110882</v>
      </c>
      <c r="V84" s="17">
        <v>0.000510849865776654</v>
      </c>
      <c r="W84" s="10">
        <v>28163</v>
      </c>
      <c r="X84" s="17">
        <v>0.00103166167973409</v>
      </c>
      <c r="Y84" s="10">
        <v>28148</v>
      </c>
      <c r="Z84" s="46">
        <v>0.000532897541566008</v>
      </c>
    </row>
    <row r="85" spans="1:26">
      <c r="A85" s="8"/>
      <c r="B85" s="50" t="s">
        <v>109</v>
      </c>
      <c r="C85" s="10">
        <v>6882363</v>
      </c>
      <c r="D85" s="10">
        <v>2187144</v>
      </c>
      <c r="E85" s="11">
        <v>2.14673519439049</v>
      </c>
      <c r="F85" s="10">
        <v>6871190</v>
      </c>
      <c r="G85" s="11">
        <v>0.00162606477189531</v>
      </c>
      <c r="H85" s="11">
        <v>0.01559309628218</v>
      </c>
      <c r="I85" s="37">
        <v>2776.75939525</v>
      </c>
      <c r="J85" s="37">
        <v>685.98032875</v>
      </c>
      <c r="K85" s="25">
        <v>3.04787029434188</v>
      </c>
      <c r="L85" s="37">
        <v>2471.11168175</v>
      </c>
      <c r="M85" s="11">
        <v>0.123688344706276</v>
      </c>
      <c r="N85" s="17">
        <v>0.00792410364359159</v>
      </c>
      <c r="O85" s="10">
        <v>13753553</v>
      </c>
      <c r="P85" s="10">
        <v>3870603</v>
      </c>
      <c r="Q85" s="25">
        <v>2.55333600475171</v>
      </c>
      <c r="R85" s="17">
        <v>0.0131162891965419</v>
      </c>
      <c r="S85" s="37">
        <v>5247.871077</v>
      </c>
      <c r="T85" s="37">
        <v>1234.089017</v>
      </c>
      <c r="U85" s="11">
        <v>3.25242507202379</v>
      </c>
      <c r="V85" s="17">
        <v>0.00645682466424078</v>
      </c>
      <c r="W85" s="10">
        <v>371034</v>
      </c>
      <c r="X85" s="17">
        <v>0.0135916471852593</v>
      </c>
      <c r="Y85" s="10">
        <v>417980</v>
      </c>
      <c r="Z85" s="46">
        <v>-0.112316378774104</v>
      </c>
    </row>
    <row r="86" spans="1:26">
      <c r="A86" s="8"/>
      <c r="B86" s="50" t="s">
        <v>110</v>
      </c>
      <c r="C86" s="10">
        <v>227715</v>
      </c>
      <c r="D86" s="10" t="s">
        <v>29</v>
      </c>
      <c r="E86" s="11" t="s">
        <v>29</v>
      </c>
      <c r="F86" s="10">
        <v>246754</v>
      </c>
      <c r="G86" s="11">
        <v>-0.0771578170971899</v>
      </c>
      <c r="H86" s="11">
        <v>0.000515924824060663</v>
      </c>
      <c r="I86" s="37">
        <v>2.580109075</v>
      </c>
      <c r="J86" s="37" t="s">
        <v>29</v>
      </c>
      <c r="K86" s="25" t="s">
        <v>29</v>
      </c>
      <c r="L86" s="37">
        <v>1.77877755</v>
      </c>
      <c r="M86" s="11">
        <v>0.450495636736589</v>
      </c>
      <c r="N86" s="17">
        <v>7.36291799608029e-6</v>
      </c>
      <c r="O86" s="10">
        <v>474469</v>
      </c>
      <c r="P86" s="10" t="s">
        <v>29</v>
      </c>
      <c r="Q86" s="25" t="s">
        <v>29</v>
      </c>
      <c r="R86" s="17">
        <v>0.000452484722950794</v>
      </c>
      <c r="S86" s="37">
        <v>4.358886625</v>
      </c>
      <c r="T86" s="37" t="s">
        <v>29</v>
      </c>
      <c r="U86" s="11" t="s">
        <v>29</v>
      </c>
      <c r="V86" s="17">
        <v>5.36304460532181e-6</v>
      </c>
      <c r="W86" s="10">
        <v>40641</v>
      </c>
      <c r="X86" s="17">
        <v>0.00148875341142893</v>
      </c>
      <c r="Y86" s="10">
        <v>38956</v>
      </c>
      <c r="Z86" s="46">
        <v>0.0432539275079577</v>
      </c>
    </row>
    <row r="87" spans="1:26">
      <c r="A87" s="8"/>
      <c r="B87" s="9" t="s">
        <v>111</v>
      </c>
      <c r="C87" s="10">
        <v>9270189</v>
      </c>
      <c r="D87" s="10">
        <v>10204958</v>
      </c>
      <c r="E87" s="11">
        <v>-0.0915994950689655</v>
      </c>
      <c r="F87" s="10">
        <v>15103925</v>
      </c>
      <c r="G87" s="11">
        <v>-0.38623973569784</v>
      </c>
      <c r="H87" s="11">
        <v>0.0210030987367283</v>
      </c>
      <c r="I87" s="37">
        <v>7407.4693338</v>
      </c>
      <c r="J87" s="37">
        <v>6090.2043118</v>
      </c>
      <c r="K87" s="25">
        <v>0.216292418868075</v>
      </c>
      <c r="L87" s="37">
        <v>11783.0046242</v>
      </c>
      <c r="M87" s="11">
        <v>-0.371342915491478</v>
      </c>
      <c r="N87" s="17">
        <v>0.0211388695895536</v>
      </c>
      <c r="O87" s="10">
        <v>24374114</v>
      </c>
      <c r="P87" s="10">
        <v>19099831</v>
      </c>
      <c r="Q87" s="25">
        <v>0.276142914562961</v>
      </c>
      <c r="R87" s="17">
        <v>0.0232447519657998</v>
      </c>
      <c r="S87" s="37">
        <v>19190.473958</v>
      </c>
      <c r="T87" s="37">
        <v>12075.1361064</v>
      </c>
      <c r="U87" s="11">
        <v>0.589255291940665</v>
      </c>
      <c r="V87" s="17">
        <v>0.0236113890285047</v>
      </c>
      <c r="W87" s="10">
        <v>701225</v>
      </c>
      <c r="X87" s="17">
        <v>0.0256871413333642</v>
      </c>
      <c r="Y87" s="10">
        <v>632810</v>
      </c>
      <c r="Z87" s="46">
        <v>0.108113019705757</v>
      </c>
    </row>
    <row r="88" spans="1:26">
      <c r="A88" s="51"/>
      <c r="B88" s="52" t="s">
        <v>47</v>
      </c>
      <c r="C88" s="21">
        <v>134069528</v>
      </c>
      <c r="D88" s="21">
        <v>123709603</v>
      </c>
      <c r="E88" s="53">
        <v>0.0837439030501133</v>
      </c>
      <c r="F88" s="21">
        <v>181843621</v>
      </c>
      <c r="G88" s="53">
        <v>-0.262720752794512</v>
      </c>
      <c r="H88" s="53">
        <v>0.303756000462403</v>
      </c>
      <c r="I88" s="39">
        <v>72019.6106499</v>
      </c>
      <c r="J88" s="39">
        <v>56571.910682</v>
      </c>
      <c r="K88" s="53">
        <v>0.273063076386691</v>
      </c>
      <c r="L88" s="39">
        <v>103309.977665165</v>
      </c>
      <c r="M88" s="53">
        <v>-0.302878460749254</v>
      </c>
      <c r="N88" s="67">
        <v>0.205524058057446</v>
      </c>
      <c r="O88" s="21">
        <v>315913149</v>
      </c>
      <c r="P88" s="21">
        <v>227000704</v>
      </c>
      <c r="Q88" s="53">
        <v>0.391683564998988</v>
      </c>
      <c r="R88" s="67">
        <v>0.301275475746103</v>
      </c>
      <c r="S88" s="39">
        <v>175329.588315065</v>
      </c>
      <c r="T88" s="39">
        <v>106547.3733304</v>
      </c>
      <c r="U88" s="53">
        <v>0.645555238338664</v>
      </c>
      <c r="V88" s="67">
        <v>0.215720316599518</v>
      </c>
      <c r="W88" s="21">
        <v>9723295</v>
      </c>
      <c r="X88" s="67">
        <v>0.356181900090547</v>
      </c>
      <c r="Y88" s="21">
        <v>9569013</v>
      </c>
      <c r="Z88" s="70">
        <v>0.0161230839586068</v>
      </c>
    </row>
    <row r="89" s="55" customFormat="1" ht="26.45" customHeight="1" spans="1:26">
      <c r="A89" s="54" t="s">
        <v>112</v>
      </c>
      <c r="B89" s="55" t="s">
        <v>113</v>
      </c>
      <c r="C89" s="10">
        <v>1053928</v>
      </c>
      <c r="D89" s="10">
        <v>1071531</v>
      </c>
      <c r="E89" s="11">
        <v>-0.0164278961597938</v>
      </c>
      <c r="F89" s="10">
        <v>1251736</v>
      </c>
      <c r="G89" s="11">
        <v>-0.158026932196565</v>
      </c>
      <c r="H89" s="25">
        <v>0.00238784277703536</v>
      </c>
      <c r="I89" s="37">
        <v>10225.877903</v>
      </c>
      <c r="J89" s="37">
        <v>10776.691924</v>
      </c>
      <c r="K89" s="11">
        <v>-0.0511116050161294</v>
      </c>
      <c r="L89" s="37">
        <v>12261.9397295</v>
      </c>
      <c r="M89" s="11">
        <v>-0.166047287086366</v>
      </c>
      <c r="N89" s="26">
        <v>0.0291818284611547</v>
      </c>
      <c r="O89" s="10">
        <v>2305664</v>
      </c>
      <c r="P89" s="10">
        <v>1744031</v>
      </c>
      <c r="Q89" s="11">
        <v>0.322031546457603</v>
      </c>
      <c r="R89" s="26">
        <v>0.00219883224458841</v>
      </c>
      <c r="S89" s="37">
        <v>22487.8176325</v>
      </c>
      <c r="T89" s="37">
        <v>17398.566775</v>
      </c>
      <c r="U89" s="11">
        <v>0.292509775277165</v>
      </c>
      <c r="V89" s="26">
        <v>0.0276683427248902</v>
      </c>
      <c r="W89" s="10">
        <v>118786</v>
      </c>
      <c r="X89" s="26">
        <v>0.00435134624467895</v>
      </c>
      <c r="Y89" s="10">
        <v>128711</v>
      </c>
      <c r="Z89" s="46">
        <v>-0.0771107364560916</v>
      </c>
    </row>
    <row r="90" s="75" customFormat="1" ht="26.45" customHeight="1" spans="1:26">
      <c r="A90" s="56"/>
      <c r="B90" s="55" t="s">
        <v>114</v>
      </c>
      <c r="C90" s="10">
        <v>132725</v>
      </c>
      <c r="D90" s="10">
        <v>256560</v>
      </c>
      <c r="E90" s="11">
        <v>-0.482674618023075</v>
      </c>
      <c r="F90" s="10">
        <v>184623</v>
      </c>
      <c r="G90" s="11">
        <v>-0.281102571185605</v>
      </c>
      <c r="H90" s="25">
        <v>0.000300709756816422</v>
      </c>
      <c r="I90" s="37">
        <v>2659.08707</v>
      </c>
      <c r="J90" s="37">
        <v>5182.616233</v>
      </c>
      <c r="K90" s="11">
        <v>-0.486921865240875</v>
      </c>
      <c r="L90" s="37">
        <v>3708.020124</v>
      </c>
      <c r="M90" s="11">
        <v>-0.28288224414178</v>
      </c>
      <c r="N90" s="26">
        <v>0.00758829935933906</v>
      </c>
      <c r="O90" s="10">
        <v>317348</v>
      </c>
      <c r="P90" s="10">
        <v>544686</v>
      </c>
      <c r="Q90" s="11">
        <v>-0.417374413882494</v>
      </c>
      <c r="R90" s="26">
        <v>0.000302643843663102</v>
      </c>
      <c r="S90" s="37">
        <v>6367.107194</v>
      </c>
      <c r="T90" s="37">
        <v>10970.635333</v>
      </c>
      <c r="U90" s="11">
        <v>-0.419622747385691</v>
      </c>
      <c r="V90" s="26">
        <v>0.00783389953123349</v>
      </c>
      <c r="W90" s="10">
        <v>13079</v>
      </c>
      <c r="X90" s="26">
        <v>0.000479107449818632</v>
      </c>
      <c r="Y90" s="10">
        <v>24600</v>
      </c>
      <c r="Z90" s="46">
        <v>-0.468333333333333</v>
      </c>
    </row>
    <row r="91" spans="1:26">
      <c r="A91" s="57"/>
      <c r="B91" s="55" t="s">
        <v>115</v>
      </c>
      <c r="C91" s="10">
        <v>461580</v>
      </c>
      <c r="D91" s="10">
        <v>302106</v>
      </c>
      <c r="E91" s="11">
        <v>0.527874322257751</v>
      </c>
      <c r="F91" s="10">
        <v>553056</v>
      </c>
      <c r="G91" s="11">
        <v>-0.165400972053463</v>
      </c>
      <c r="H91" s="25">
        <v>0.00104578345866509</v>
      </c>
      <c r="I91" s="37">
        <v>4584.9009025</v>
      </c>
      <c r="J91" s="37">
        <v>3060.1235755</v>
      </c>
      <c r="K91" s="11">
        <v>0.498273121780993</v>
      </c>
      <c r="L91" s="37">
        <v>5521.542223</v>
      </c>
      <c r="M91" s="11">
        <v>-0.169634004897838</v>
      </c>
      <c r="N91" s="26">
        <v>0.013084039621566</v>
      </c>
      <c r="O91" s="10">
        <v>1014636</v>
      </c>
      <c r="P91" s="10">
        <v>508383</v>
      </c>
      <c r="Q91" s="11">
        <v>0.995810245425201</v>
      </c>
      <c r="R91" s="26">
        <v>0.000967623362866491</v>
      </c>
      <c r="S91" s="37">
        <v>10106.4431255</v>
      </c>
      <c r="T91" s="37">
        <v>5125.882235</v>
      </c>
      <c r="U91" s="11">
        <v>0.971649496059872</v>
      </c>
      <c r="V91" s="26">
        <v>0.0124346673694924</v>
      </c>
      <c r="W91" s="10">
        <v>53190</v>
      </c>
      <c r="X91" s="26">
        <v>0.00194844600167085</v>
      </c>
      <c r="Y91" s="10">
        <v>61483</v>
      </c>
      <c r="Z91" s="46">
        <v>-0.134882813135338</v>
      </c>
    </row>
    <row r="92" ht="24.75" customHeight="1" spans="1:26">
      <c r="A92" s="57"/>
      <c r="B92" s="55" t="s">
        <v>116</v>
      </c>
      <c r="C92" s="10">
        <v>2084419</v>
      </c>
      <c r="D92" s="10">
        <v>2429737</v>
      </c>
      <c r="E92" s="11">
        <v>-0.142121554719708</v>
      </c>
      <c r="F92" s="10">
        <v>2864305</v>
      </c>
      <c r="G92" s="11">
        <v>-0.2722775682059</v>
      </c>
      <c r="H92" s="25">
        <v>0.0047225852747676</v>
      </c>
      <c r="I92" s="37">
        <v>34673.2953522</v>
      </c>
      <c r="J92" s="37">
        <v>28904.1156174</v>
      </c>
      <c r="K92" s="11">
        <v>0.19959717194485</v>
      </c>
      <c r="L92" s="37">
        <v>46952.1750636</v>
      </c>
      <c r="M92" s="11">
        <v>-0.261518868822741</v>
      </c>
      <c r="N92" s="26">
        <v>0.0989479990616755</v>
      </c>
      <c r="O92" s="10">
        <v>4948724</v>
      </c>
      <c r="P92" s="10">
        <v>3914971</v>
      </c>
      <c r="Q92" s="11">
        <v>0.264051253508647</v>
      </c>
      <c r="R92" s="26">
        <v>0.00471942741907257</v>
      </c>
      <c r="S92" s="37">
        <v>81625.4704158</v>
      </c>
      <c r="T92" s="37">
        <v>47405.2826982</v>
      </c>
      <c r="U92" s="11">
        <v>0.721864437249719</v>
      </c>
      <c r="V92" s="26">
        <v>0.100429553790083</v>
      </c>
      <c r="W92" s="10">
        <v>222598</v>
      </c>
      <c r="X92" s="26">
        <v>0.00815416775859988</v>
      </c>
      <c r="Y92" s="10">
        <v>212455</v>
      </c>
      <c r="Z92" s="46">
        <v>0.047741874749947</v>
      </c>
    </row>
    <row r="93" ht="26.25" customHeight="1" spans="1:26">
      <c r="A93" s="57"/>
      <c r="B93" s="55" t="s">
        <v>117</v>
      </c>
      <c r="C93" s="10">
        <v>2017073</v>
      </c>
      <c r="D93" s="10">
        <v>1017842</v>
      </c>
      <c r="E93" s="11">
        <v>0.981715236745978</v>
      </c>
      <c r="F93" s="10">
        <v>2817340</v>
      </c>
      <c r="G93" s="11">
        <v>-0.284050558328068</v>
      </c>
      <c r="H93" s="25">
        <v>0.00457000211950251</v>
      </c>
      <c r="I93" s="37">
        <v>227.728846</v>
      </c>
      <c r="J93" s="37">
        <v>77.9559534</v>
      </c>
      <c r="K93" s="11">
        <v>1.92125021974268</v>
      </c>
      <c r="L93" s="37">
        <v>316.8534646</v>
      </c>
      <c r="M93" s="11">
        <v>-0.28128024010251</v>
      </c>
      <c r="N93" s="26">
        <v>0.000649875167948082</v>
      </c>
      <c r="O93" s="10">
        <v>4834413</v>
      </c>
      <c r="P93" s="10">
        <v>1348915</v>
      </c>
      <c r="Q93" s="11">
        <v>2.58392708213638</v>
      </c>
      <c r="R93" s="26">
        <v>0.00461041296045625</v>
      </c>
      <c r="S93" s="37">
        <v>544.5823106</v>
      </c>
      <c r="T93" s="37">
        <v>108.6785108</v>
      </c>
      <c r="U93" s="11">
        <v>4.01094748714573</v>
      </c>
      <c r="V93" s="26">
        <v>0.000670037895976939</v>
      </c>
      <c r="W93" s="10">
        <v>194128</v>
      </c>
      <c r="X93" s="26">
        <v>0.00711126011303551</v>
      </c>
      <c r="Y93" s="10">
        <v>170589</v>
      </c>
      <c r="Z93" s="46">
        <v>0.137986622818587</v>
      </c>
    </row>
    <row r="94" ht="22.9" customHeight="1" spans="1:26">
      <c r="A94" s="57"/>
      <c r="B94" s="55" t="s">
        <v>118</v>
      </c>
      <c r="C94" s="10">
        <v>799199</v>
      </c>
      <c r="D94" s="10">
        <v>863848</v>
      </c>
      <c r="E94" s="11">
        <v>-0.0748383974958557</v>
      </c>
      <c r="F94" s="10">
        <v>1145540</v>
      </c>
      <c r="G94" s="11">
        <v>-0.30233863505421</v>
      </c>
      <c r="H94" s="25">
        <v>0.00181071340695368</v>
      </c>
      <c r="I94" s="37">
        <v>9263.4504702</v>
      </c>
      <c r="J94" s="37">
        <v>7417.5970512</v>
      </c>
      <c r="K94" s="11">
        <v>0.24884789592357</v>
      </c>
      <c r="L94" s="37">
        <v>13048.093089</v>
      </c>
      <c r="M94" s="11">
        <v>-0.290053312233846</v>
      </c>
      <c r="N94" s="26">
        <v>0.0264353266432482</v>
      </c>
      <c r="O94" s="10">
        <v>1944739</v>
      </c>
      <c r="P94" s="10">
        <v>1403456</v>
      </c>
      <c r="Q94" s="11">
        <v>0.385678639016827</v>
      </c>
      <c r="R94" s="26">
        <v>0.0018546305188044</v>
      </c>
      <c r="S94" s="37">
        <v>22311.5435592</v>
      </c>
      <c r="T94" s="37">
        <v>12368.9203554</v>
      </c>
      <c r="U94" s="11">
        <v>0.803839212972155</v>
      </c>
      <c r="V94" s="26">
        <v>0.0274514603420249</v>
      </c>
      <c r="W94" s="10">
        <v>79365</v>
      </c>
      <c r="X94" s="26">
        <v>0.00290728364208699</v>
      </c>
      <c r="Y94" s="10">
        <v>73898</v>
      </c>
      <c r="Z94" s="46">
        <v>0.0739803512950283</v>
      </c>
    </row>
    <row r="95" ht="23.45" customHeight="1" spans="1:26">
      <c r="A95" s="57"/>
      <c r="B95" s="55" t="s">
        <v>119</v>
      </c>
      <c r="C95" s="10">
        <v>1620314</v>
      </c>
      <c r="D95" s="10">
        <v>2924127</v>
      </c>
      <c r="E95" s="11">
        <v>-0.445881112550857</v>
      </c>
      <c r="F95" s="10">
        <v>2225275</v>
      </c>
      <c r="G95" s="11">
        <v>-0.271858983721113</v>
      </c>
      <c r="H95" s="25">
        <v>0.00367108102396868</v>
      </c>
      <c r="I95" s="37">
        <v>20715.7321552</v>
      </c>
      <c r="J95" s="37">
        <v>31797.6712716</v>
      </c>
      <c r="K95" s="11">
        <v>-0.348514173309849</v>
      </c>
      <c r="L95" s="37">
        <v>28553.0536504</v>
      </c>
      <c r="M95" s="11">
        <v>-0.27448277831013</v>
      </c>
      <c r="N95" s="26">
        <v>0.0591169724433069</v>
      </c>
      <c r="O95" s="10">
        <v>3845589</v>
      </c>
      <c r="P95" s="10">
        <v>4641608</v>
      </c>
      <c r="Q95" s="11">
        <v>-0.171496386597059</v>
      </c>
      <c r="R95" s="26">
        <v>0.00366740561184739</v>
      </c>
      <c r="S95" s="37">
        <v>49268.7858056</v>
      </c>
      <c r="T95" s="37">
        <v>50577.0319404</v>
      </c>
      <c r="U95" s="11">
        <v>-0.0258664078260195</v>
      </c>
      <c r="V95" s="26">
        <v>0.0606188503298085</v>
      </c>
      <c r="W95" s="10">
        <v>233419</v>
      </c>
      <c r="X95" s="26">
        <v>0.0085505605802596</v>
      </c>
      <c r="Y95" s="10">
        <v>233667</v>
      </c>
      <c r="Z95" s="46">
        <v>-0.00106133942747585</v>
      </c>
    </row>
    <row r="96" spans="1:26">
      <c r="A96" s="58"/>
      <c r="B96" s="52" t="s">
        <v>47</v>
      </c>
      <c r="C96" s="21">
        <v>8169238</v>
      </c>
      <c r="D96" s="21">
        <v>8865751</v>
      </c>
      <c r="E96" s="22">
        <v>-0.0785622109170447</v>
      </c>
      <c r="F96" s="21">
        <v>11041875</v>
      </c>
      <c r="G96" s="22">
        <v>-0.260158442293542</v>
      </c>
      <c r="H96" s="53">
        <v>0.0185087178177093</v>
      </c>
      <c r="I96" s="39">
        <v>82350.0726991</v>
      </c>
      <c r="J96" s="39">
        <v>87216.7716261</v>
      </c>
      <c r="K96" s="22">
        <v>-0.0558000352026745</v>
      </c>
      <c r="L96" s="39">
        <v>110361.6773441</v>
      </c>
      <c r="M96" s="53">
        <v>-0.253816409093365</v>
      </c>
      <c r="N96" s="67">
        <v>0.235004340758238</v>
      </c>
      <c r="O96" s="21">
        <v>19211113</v>
      </c>
      <c r="P96" s="21">
        <v>14106050</v>
      </c>
      <c r="Q96" s="22">
        <v>0.361905919800369</v>
      </c>
      <c r="R96" s="67">
        <v>0.0183209759612986</v>
      </c>
      <c r="S96" s="39">
        <v>192711.7500432</v>
      </c>
      <c r="T96" s="39">
        <v>143954.9978478</v>
      </c>
      <c r="U96" s="22">
        <v>0.338694403975813</v>
      </c>
      <c r="V96" s="67">
        <v>0.23710681198351</v>
      </c>
      <c r="W96" s="21">
        <v>914565</v>
      </c>
      <c r="X96" s="67">
        <v>0.0335021717901504</v>
      </c>
      <c r="Y96" s="21">
        <v>905403</v>
      </c>
      <c r="Z96" s="48">
        <v>0.0101192507645767</v>
      </c>
    </row>
    <row r="97" ht="14.25" spans="1:26">
      <c r="A97" s="59" t="s">
        <v>120</v>
      </c>
      <c r="B97" s="60"/>
      <c r="C97" s="61">
        <v>441372443</v>
      </c>
      <c r="D97" s="61">
        <v>302694270</v>
      </c>
      <c r="E97" s="62">
        <v>0.458146013137282</v>
      </c>
      <c r="F97" s="63">
        <v>607213235</v>
      </c>
      <c r="G97" s="64">
        <v>-0.273117880903897</v>
      </c>
      <c r="H97" s="64">
        <v>1</v>
      </c>
      <c r="I97" s="68">
        <v>350419.3685674</v>
      </c>
      <c r="J97" s="68">
        <v>233071.49013045</v>
      </c>
      <c r="K97" s="62">
        <v>0.503484481826887</v>
      </c>
      <c r="L97" s="68">
        <v>462344.064395465</v>
      </c>
      <c r="M97" s="64">
        <v>-0.242080961879356</v>
      </c>
      <c r="N97" s="69">
        <v>1</v>
      </c>
      <c r="O97" s="61">
        <v>1048585678</v>
      </c>
      <c r="P97" s="61">
        <v>566014051</v>
      </c>
      <c r="Q97" s="62">
        <v>0.85257888235711</v>
      </c>
      <c r="R97" s="69">
        <v>1</v>
      </c>
      <c r="S97" s="68">
        <v>812763.447962865</v>
      </c>
      <c r="T97" s="68">
        <v>436315.94392145</v>
      </c>
      <c r="U97" s="64">
        <v>0.862786495166875</v>
      </c>
      <c r="V97" s="69">
        <v>1</v>
      </c>
      <c r="W97" s="61">
        <v>27298678</v>
      </c>
      <c r="X97" s="69">
        <v>1</v>
      </c>
      <c r="Y97" s="61">
        <v>26742900</v>
      </c>
      <c r="Z97" s="71">
        <v>0.0207822637036372</v>
      </c>
    </row>
    <row r="98" spans="1:26">
      <c r="A98" s="65" t="s">
        <v>121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</sheetData>
  <mergeCells count="7">
    <mergeCell ref="A97:B97"/>
    <mergeCell ref="A98:Z98"/>
    <mergeCell ref="A3:A24"/>
    <mergeCell ref="A25:A29"/>
    <mergeCell ref="A30:A59"/>
    <mergeCell ref="A60:A88"/>
    <mergeCell ref="A89:A9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124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7802051</v>
      </c>
      <c r="D3" s="10">
        <v>4985695</v>
      </c>
      <c r="E3" s="11">
        <v>0.564887342687429</v>
      </c>
      <c r="F3" s="10">
        <v>5742328</v>
      </c>
      <c r="G3" s="11">
        <v>0.358691283395863</v>
      </c>
      <c r="H3" s="11">
        <v>0.00974521847429784</v>
      </c>
      <c r="I3" s="37">
        <v>25990.0337225</v>
      </c>
      <c r="J3" s="37">
        <v>10253.0807345</v>
      </c>
      <c r="K3" s="11">
        <v>1.53485117258929</v>
      </c>
      <c r="L3" s="37">
        <v>18496.9553365</v>
      </c>
      <c r="M3" s="11">
        <v>0.405097933669869</v>
      </c>
      <c r="N3" s="11">
        <v>0.043257597259769</v>
      </c>
      <c r="O3" s="10">
        <v>18744374</v>
      </c>
      <c r="P3" s="10">
        <v>10036394</v>
      </c>
      <c r="Q3" s="11">
        <v>0.867640309856309</v>
      </c>
      <c r="R3" s="11">
        <v>0.0101365395403141</v>
      </c>
      <c r="S3" s="37">
        <v>59786.101139</v>
      </c>
      <c r="T3" s="37">
        <v>22161.265848</v>
      </c>
      <c r="U3" s="11">
        <v>1.69777464649636</v>
      </c>
      <c r="V3" s="11">
        <v>0.0422939989633831</v>
      </c>
      <c r="W3" s="41">
        <v>346926</v>
      </c>
      <c r="X3" s="11">
        <v>0.0123542361028465</v>
      </c>
      <c r="Y3" s="41">
        <v>378401</v>
      </c>
      <c r="Z3" s="46">
        <v>-0.083178955658151</v>
      </c>
    </row>
    <row r="4" spans="1:26">
      <c r="A4" s="8"/>
      <c r="B4" s="9" t="s">
        <v>26</v>
      </c>
      <c r="C4" s="10">
        <v>750688</v>
      </c>
      <c r="D4" s="10">
        <v>350913</v>
      </c>
      <c r="E4" s="11">
        <v>1.13924249030386</v>
      </c>
      <c r="F4" s="10">
        <v>545718</v>
      </c>
      <c r="G4" s="11">
        <v>0.375596920020963</v>
      </c>
      <c r="H4" s="11">
        <v>0.000937653261435192</v>
      </c>
      <c r="I4" s="37">
        <v>28.759552</v>
      </c>
      <c r="J4" s="37">
        <v>18.2496315</v>
      </c>
      <c r="K4" s="11">
        <v>0.575897683194315</v>
      </c>
      <c r="L4" s="37">
        <v>25.6682653</v>
      </c>
      <c r="M4" s="11">
        <v>0.120432240506724</v>
      </c>
      <c r="N4" s="11">
        <v>4.78671605843425e-5</v>
      </c>
      <c r="O4" s="10">
        <v>1782361</v>
      </c>
      <c r="P4" s="10">
        <v>880601</v>
      </c>
      <c r="Q4" s="11">
        <v>1.02402790821269</v>
      </c>
      <c r="R4" s="11">
        <v>0.000963861089818935</v>
      </c>
      <c r="S4" s="37">
        <v>68.6563962</v>
      </c>
      <c r="T4" s="37">
        <v>31.6691096</v>
      </c>
      <c r="U4" s="11">
        <v>1.16792947661528</v>
      </c>
      <c r="V4" s="11">
        <v>4.85690402015231e-5</v>
      </c>
      <c r="W4" s="41">
        <v>41956</v>
      </c>
      <c r="X4" s="11">
        <v>0.00149407749759611</v>
      </c>
      <c r="Y4" s="41">
        <v>41992</v>
      </c>
      <c r="Z4" s="46">
        <v>-0.000857306153553058</v>
      </c>
    </row>
    <row r="5" spans="1:26">
      <c r="A5" s="8"/>
      <c r="B5" s="9" t="s">
        <v>27</v>
      </c>
      <c r="C5" s="10">
        <v>12442224</v>
      </c>
      <c r="D5" s="10">
        <v>4131097</v>
      </c>
      <c r="E5" s="11">
        <v>2.01184503777084</v>
      </c>
      <c r="F5" s="10">
        <v>6422553</v>
      </c>
      <c r="G5" s="11">
        <v>0.937270739533017</v>
      </c>
      <c r="H5" s="11">
        <v>0.0155410662127371</v>
      </c>
      <c r="I5" s="37">
        <v>10769.30566175</v>
      </c>
      <c r="J5" s="37">
        <v>2540.63871075</v>
      </c>
      <c r="K5" s="11">
        <v>3.23881822164746</v>
      </c>
      <c r="L5" s="37">
        <v>5220.46451125</v>
      </c>
      <c r="M5" s="11">
        <v>1.062901804723</v>
      </c>
      <c r="N5" s="11">
        <v>0.0179243433101064</v>
      </c>
      <c r="O5" s="10">
        <v>24872416</v>
      </c>
      <c r="P5" s="10">
        <v>8360896</v>
      </c>
      <c r="Q5" s="11">
        <v>1.97485054233422</v>
      </c>
      <c r="R5" s="11">
        <v>0.0134504480249455</v>
      </c>
      <c r="S5" s="37">
        <v>20498.198244</v>
      </c>
      <c r="T5" s="37">
        <v>5469.21311825</v>
      </c>
      <c r="U5" s="11">
        <v>2.74792457357355</v>
      </c>
      <c r="V5" s="11">
        <v>0.0145008749319066</v>
      </c>
      <c r="W5" s="41">
        <v>454211</v>
      </c>
      <c r="X5" s="11">
        <v>0.0161747171861146</v>
      </c>
      <c r="Y5" s="41">
        <v>501771</v>
      </c>
      <c r="Z5" s="46">
        <v>-0.0947842741011338</v>
      </c>
    </row>
    <row r="6" spans="1:26">
      <c r="A6" s="8"/>
      <c r="B6" s="9" t="s">
        <v>28</v>
      </c>
      <c r="C6" s="10">
        <v>457473</v>
      </c>
      <c r="D6" s="10">
        <v>0</v>
      </c>
      <c r="E6" s="11" t="s">
        <v>29</v>
      </c>
      <c r="F6" s="10">
        <v>279648</v>
      </c>
      <c r="G6" s="11">
        <v>0.635888688637144</v>
      </c>
      <c r="H6" s="11">
        <v>0.000571410560004345</v>
      </c>
      <c r="I6" s="37">
        <v>5.7736055</v>
      </c>
      <c r="J6" s="37">
        <v>0</v>
      </c>
      <c r="K6" s="11" t="s">
        <v>29</v>
      </c>
      <c r="L6" s="37">
        <v>3.2978102</v>
      </c>
      <c r="M6" s="11">
        <v>0.750739172315011</v>
      </c>
      <c r="N6" s="11">
        <v>9.60954126194813e-6</v>
      </c>
      <c r="O6" s="10">
        <v>1056837</v>
      </c>
      <c r="P6" s="10">
        <v>0</v>
      </c>
      <c r="Q6" s="11" t="s">
        <v>29</v>
      </c>
      <c r="R6" s="11">
        <v>0.000571513886682313</v>
      </c>
      <c r="S6" s="37">
        <v>11.2544591</v>
      </c>
      <c r="T6" s="37">
        <v>0</v>
      </c>
      <c r="U6" s="11" t="s">
        <v>29</v>
      </c>
      <c r="V6" s="11">
        <v>7.96165116039542e-6</v>
      </c>
      <c r="W6" s="41">
        <v>29822</v>
      </c>
      <c r="X6" s="11">
        <v>0.00106197871897491</v>
      </c>
      <c r="Y6" s="41">
        <v>24577</v>
      </c>
      <c r="Z6" s="46">
        <v>0.213410912641901</v>
      </c>
    </row>
    <row r="7" spans="1:26">
      <c r="A7" s="8"/>
      <c r="B7" s="9" t="s">
        <v>30</v>
      </c>
      <c r="C7" s="10">
        <v>6492899</v>
      </c>
      <c r="D7" s="10">
        <v>4670307</v>
      </c>
      <c r="E7" s="11">
        <v>0.390251004912525</v>
      </c>
      <c r="F7" s="10">
        <v>3808272</v>
      </c>
      <c r="G7" s="11">
        <v>0.704946232832109</v>
      </c>
      <c r="H7" s="11">
        <v>0.00811001098128556</v>
      </c>
      <c r="I7" s="37">
        <v>7003.75867775</v>
      </c>
      <c r="J7" s="37">
        <v>3586.39318075</v>
      </c>
      <c r="K7" s="11">
        <v>0.952869728657399</v>
      </c>
      <c r="L7" s="37">
        <v>3968.73175275</v>
      </c>
      <c r="M7" s="11">
        <v>0.764734709746251</v>
      </c>
      <c r="N7" s="11">
        <v>0.0116569980409236</v>
      </c>
      <c r="O7" s="10">
        <v>14896436</v>
      </c>
      <c r="P7" s="10">
        <v>10379118</v>
      </c>
      <c r="Q7" s="11">
        <v>0.43523139442099</v>
      </c>
      <c r="R7" s="11">
        <v>0.00805566046237436</v>
      </c>
      <c r="S7" s="37">
        <v>15687.80683225</v>
      </c>
      <c r="T7" s="37">
        <v>8626.858365</v>
      </c>
      <c r="U7" s="11">
        <v>0.818484339084197</v>
      </c>
      <c r="V7" s="11">
        <v>0.0110978985627166</v>
      </c>
      <c r="W7" s="41">
        <v>145449</v>
      </c>
      <c r="X7" s="11">
        <v>0.00517952326122262</v>
      </c>
      <c r="Y7" s="41">
        <v>143666</v>
      </c>
      <c r="Z7" s="46">
        <v>0.0124107304442248</v>
      </c>
    </row>
    <row r="8" spans="1:26">
      <c r="A8" s="8"/>
      <c r="B8" s="9" t="s">
        <v>31</v>
      </c>
      <c r="C8" s="10">
        <v>303340</v>
      </c>
      <c r="D8" s="10">
        <v>0</v>
      </c>
      <c r="E8" s="11" t="s">
        <v>29</v>
      </c>
      <c r="F8" s="10">
        <v>234526</v>
      </c>
      <c r="G8" s="11">
        <v>0.293417360974903</v>
      </c>
      <c r="H8" s="11">
        <v>0.000378889419204451</v>
      </c>
      <c r="I8" s="37">
        <v>4.4164342</v>
      </c>
      <c r="J8" s="37">
        <v>0</v>
      </c>
      <c r="K8" s="11" t="s">
        <v>29</v>
      </c>
      <c r="L8" s="37">
        <v>3.3272448</v>
      </c>
      <c r="M8" s="11">
        <v>0.327354753097818</v>
      </c>
      <c r="N8" s="11">
        <v>7.35067657039936e-6</v>
      </c>
      <c r="O8" s="10">
        <v>827840</v>
      </c>
      <c r="P8" s="10">
        <v>0</v>
      </c>
      <c r="Q8" s="11" t="s">
        <v>29</v>
      </c>
      <c r="R8" s="11">
        <v>0.000447677414730073</v>
      </c>
      <c r="S8" s="37">
        <v>10.6507336</v>
      </c>
      <c r="T8" s="37">
        <v>0</v>
      </c>
      <c r="U8" s="11" t="s">
        <v>29</v>
      </c>
      <c r="V8" s="11">
        <v>7.53456250291962e-6</v>
      </c>
      <c r="W8" s="41">
        <v>10248</v>
      </c>
      <c r="X8" s="11">
        <v>0.000364937224601128</v>
      </c>
      <c r="Y8" s="41">
        <v>10937</v>
      </c>
      <c r="Z8" s="46">
        <v>-0.0629971655847124</v>
      </c>
    </row>
    <row r="9" spans="1:26">
      <c r="A9" s="8"/>
      <c r="B9" s="9" t="s">
        <v>32</v>
      </c>
      <c r="C9" s="10">
        <v>2420358</v>
      </c>
      <c r="D9" s="10">
        <v>861234</v>
      </c>
      <c r="E9" s="11">
        <v>1.81033726025679</v>
      </c>
      <c r="F9" s="10">
        <v>1509982</v>
      </c>
      <c r="G9" s="11">
        <v>0.602905200194439</v>
      </c>
      <c r="H9" s="11">
        <v>0.00302316884316888</v>
      </c>
      <c r="I9" s="37">
        <v>1820.86334625</v>
      </c>
      <c r="J9" s="37">
        <v>594.11868975</v>
      </c>
      <c r="K9" s="11">
        <v>2.06481411486349</v>
      </c>
      <c r="L9" s="37">
        <v>1169.6067055</v>
      </c>
      <c r="M9" s="11">
        <v>0.556816780963642</v>
      </c>
      <c r="N9" s="11">
        <v>0.00303062989983613</v>
      </c>
      <c r="O9" s="10">
        <v>5687352</v>
      </c>
      <c r="P9" s="10">
        <v>1960163</v>
      </c>
      <c r="Q9" s="11">
        <v>1.90146890845302</v>
      </c>
      <c r="R9" s="11">
        <v>0.00307559315812223</v>
      </c>
      <c r="S9" s="37">
        <v>4313.55411125</v>
      </c>
      <c r="T9" s="37">
        <v>1403.53943825</v>
      </c>
      <c r="U9" s="11">
        <v>2.07334015254202</v>
      </c>
      <c r="V9" s="11">
        <v>0.00305150276793507</v>
      </c>
      <c r="W9" s="41">
        <v>73522</v>
      </c>
      <c r="X9" s="11">
        <v>0.00261816106822054</v>
      </c>
      <c r="Y9" s="41">
        <v>87292</v>
      </c>
      <c r="Z9" s="46">
        <v>-0.157746414333501</v>
      </c>
    </row>
    <row r="10" spans="1:26">
      <c r="A10" s="8"/>
      <c r="B10" s="9" t="s">
        <v>33</v>
      </c>
      <c r="C10" s="10">
        <v>2823707</v>
      </c>
      <c r="D10" s="10">
        <v>1188596</v>
      </c>
      <c r="E10" s="11">
        <v>1.37566591171433</v>
      </c>
      <c r="F10" s="10">
        <v>2735202</v>
      </c>
      <c r="G10" s="11">
        <v>0.0323577563923981</v>
      </c>
      <c r="H10" s="11">
        <v>0.00352697535845435</v>
      </c>
      <c r="I10" s="37">
        <v>4981.7704162</v>
      </c>
      <c r="J10" s="37">
        <v>1433.7211357</v>
      </c>
      <c r="K10" s="11">
        <v>2.47471366094335</v>
      </c>
      <c r="L10" s="37">
        <v>4915.467583</v>
      </c>
      <c r="M10" s="11">
        <v>0.0134886116285878</v>
      </c>
      <c r="N10" s="11">
        <v>0.00829161749482649</v>
      </c>
      <c r="O10" s="10">
        <v>7829918</v>
      </c>
      <c r="P10" s="10">
        <v>2252241</v>
      </c>
      <c r="Q10" s="11">
        <v>2.4765009605988</v>
      </c>
      <c r="R10" s="11">
        <v>0.00423424508091958</v>
      </c>
      <c r="S10" s="37">
        <v>13601.6713126</v>
      </c>
      <c r="T10" s="37">
        <v>2887.175795</v>
      </c>
      <c r="U10" s="11">
        <v>3.7110644721237</v>
      </c>
      <c r="V10" s="11">
        <v>0.00962212055035847</v>
      </c>
      <c r="W10" s="41">
        <v>54441</v>
      </c>
      <c r="X10" s="11">
        <v>0.00193867558982338</v>
      </c>
      <c r="Y10" s="41">
        <v>64525</v>
      </c>
      <c r="Z10" s="46">
        <v>-0.156280511429678</v>
      </c>
    </row>
    <row r="11" spans="1:26">
      <c r="A11" s="8"/>
      <c r="B11" s="9" t="s">
        <v>34</v>
      </c>
      <c r="C11" s="10">
        <v>21412314</v>
      </c>
      <c r="D11" s="10">
        <v>12659243</v>
      </c>
      <c r="E11" s="11">
        <v>0.691437157814255</v>
      </c>
      <c r="F11" s="10">
        <v>11939690</v>
      </c>
      <c r="G11" s="11">
        <v>0.793372692255829</v>
      </c>
      <c r="H11" s="11">
        <v>0.0267452337815103</v>
      </c>
      <c r="I11" s="37">
        <v>26583.1019524</v>
      </c>
      <c r="J11" s="37">
        <v>12328.8439744</v>
      </c>
      <c r="K11" s="11">
        <v>1.15617149568913</v>
      </c>
      <c r="L11" s="37">
        <v>16427.3883879</v>
      </c>
      <c r="M11" s="11">
        <v>0.618218387773704</v>
      </c>
      <c r="N11" s="11">
        <v>0.0442446951185289</v>
      </c>
      <c r="O11" s="10">
        <v>52870468</v>
      </c>
      <c r="P11" s="10">
        <v>35376829</v>
      </c>
      <c r="Q11" s="11">
        <v>0.494494263462675</v>
      </c>
      <c r="R11" s="11">
        <v>0.0285911703104574</v>
      </c>
      <c r="S11" s="37">
        <v>68786.9519676</v>
      </c>
      <c r="T11" s="37">
        <v>36669.1776865</v>
      </c>
      <c r="U11" s="11">
        <v>0.875879316293596</v>
      </c>
      <c r="V11" s="11">
        <v>0.0486613982144115</v>
      </c>
      <c r="W11" s="41">
        <v>235858</v>
      </c>
      <c r="X11" s="11">
        <v>0.00839904019515737</v>
      </c>
      <c r="Y11" s="41">
        <v>247445</v>
      </c>
      <c r="Z11" s="46">
        <v>-0.046826567520055</v>
      </c>
    </row>
    <row r="12" spans="1:26">
      <c r="A12" s="8"/>
      <c r="B12" s="9" t="s">
        <v>35</v>
      </c>
      <c r="C12" s="10">
        <v>4809351</v>
      </c>
      <c r="D12" s="10">
        <v>4207788</v>
      </c>
      <c r="E12" s="11">
        <v>0.142964189260486</v>
      </c>
      <c r="F12" s="10">
        <v>3166086</v>
      </c>
      <c r="G12" s="11">
        <v>0.519020961527893</v>
      </c>
      <c r="H12" s="11">
        <v>0.00600716096505686</v>
      </c>
      <c r="I12" s="37">
        <v>17484.9195672</v>
      </c>
      <c r="J12" s="37">
        <v>15019.0063964</v>
      </c>
      <c r="K12" s="11">
        <v>0.164186172221823</v>
      </c>
      <c r="L12" s="37">
        <v>12052.479222</v>
      </c>
      <c r="M12" s="11">
        <v>0.45073218921497</v>
      </c>
      <c r="N12" s="11">
        <v>0.0291017555741993</v>
      </c>
      <c r="O12" s="10">
        <v>11948410</v>
      </c>
      <c r="P12" s="10">
        <v>9878088</v>
      </c>
      <c r="Q12" s="11">
        <v>0.209587320947131</v>
      </c>
      <c r="R12" s="11">
        <v>0.00646143372986924</v>
      </c>
      <c r="S12" s="37">
        <v>45094.7604584</v>
      </c>
      <c r="T12" s="37">
        <v>35242.6145078</v>
      </c>
      <c r="U12" s="11">
        <v>0.279552073198755</v>
      </c>
      <c r="V12" s="11">
        <v>0.0319010224073207</v>
      </c>
      <c r="W12" s="41">
        <v>206426</v>
      </c>
      <c r="X12" s="11">
        <v>0.00735094960241143</v>
      </c>
      <c r="Y12" s="41">
        <v>187513</v>
      </c>
      <c r="Z12" s="46">
        <v>0.100862340211079</v>
      </c>
    </row>
    <row r="13" spans="1:26">
      <c r="A13" s="8"/>
      <c r="B13" s="9" t="s">
        <v>36</v>
      </c>
      <c r="C13" s="10">
        <v>320936</v>
      </c>
      <c r="D13" s="10">
        <v>198805</v>
      </c>
      <c r="E13" s="11">
        <v>0.61432559543271</v>
      </c>
      <c r="F13" s="10">
        <v>200564</v>
      </c>
      <c r="G13" s="11">
        <v>0.600167527572246</v>
      </c>
      <c r="H13" s="11">
        <v>0.000400867853371793</v>
      </c>
      <c r="I13" s="37">
        <v>13.6684772</v>
      </c>
      <c r="J13" s="37">
        <v>18.794443</v>
      </c>
      <c r="K13" s="11">
        <v>-0.272738372720064</v>
      </c>
      <c r="L13" s="37">
        <v>11.2798718</v>
      </c>
      <c r="M13" s="11">
        <v>0.211758204556899</v>
      </c>
      <c r="N13" s="11">
        <v>2.2749700449987e-5</v>
      </c>
      <c r="O13" s="10">
        <v>831448</v>
      </c>
      <c r="P13" s="10">
        <v>400852</v>
      </c>
      <c r="Q13" s="11">
        <v>1.07420194984683</v>
      </c>
      <c r="R13" s="11">
        <v>0.000449628540687198</v>
      </c>
      <c r="S13" s="37">
        <v>39.9251198</v>
      </c>
      <c r="T13" s="37">
        <v>35.7656514</v>
      </c>
      <c r="U13" s="11">
        <v>0.116297851071713</v>
      </c>
      <c r="V13" s="11">
        <v>2.82439052432645e-5</v>
      </c>
      <c r="W13" s="41">
        <v>31195</v>
      </c>
      <c r="X13" s="11">
        <v>0.00111087204541688</v>
      </c>
      <c r="Y13" s="41">
        <v>38999</v>
      </c>
      <c r="Z13" s="46">
        <v>-0.200107695069104</v>
      </c>
    </row>
    <row r="14" spans="1:26">
      <c r="A14" s="8"/>
      <c r="B14" s="9" t="s">
        <v>37</v>
      </c>
      <c r="C14" s="10">
        <v>27781395</v>
      </c>
      <c r="D14" s="10">
        <v>13503575</v>
      </c>
      <c r="E14" s="11">
        <v>1.05733629798035</v>
      </c>
      <c r="F14" s="10">
        <v>24743151</v>
      </c>
      <c r="G14" s="11">
        <v>0.122791313038505</v>
      </c>
      <c r="H14" s="11">
        <v>0.0347005888318041</v>
      </c>
      <c r="I14" s="37">
        <v>22286.6454579</v>
      </c>
      <c r="J14" s="37">
        <v>7289.01086025</v>
      </c>
      <c r="K14" s="11">
        <v>2.0575678765192</v>
      </c>
      <c r="L14" s="37">
        <v>21104.13806775</v>
      </c>
      <c r="M14" s="11">
        <v>0.0560320154442617</v>
      </c>
      <c r="N14" s="11">
        <v>0.0370937084492695</v>
      </c>
      <c r="O14" s="10">
        <v>84239826</v>
      </c>
      <c r="P14" s="10">
        <v>33999647</v>
      </c>
      <c r="Q14" s="11">
        <v>1.47766766519664</v>
      </c>
      <c r="R14" s="11">
        <v>0.0455550197151517</v>
      </c>
      <c r="S14" s="37">
        <v>68984.6615895</v>
      </c>
      <c r="T14" s="37">
        <v>20749.9738269</v>
      </c>
      <c r="U14" s="11">
        <v>2.32456619776885</v>
      </c>
      <c r="V14" s="11">
        <v>0.0488012623364128</v>
      </c>
      <c r="W14" s="41">
        <v>607911</v>
      </c>
      <c r="X14" s="11">
        <v>0.0216480633435301</v>
      </c>
      <c r="Y14" s="41">
        <v>598416</v>
      </c>
      <c r="Z14" s="46">
        <v>0.0158668885858667</v>
      </c>
    </row>
    <row r="15" spans="1:26">
      <c r="A15" s="8"/>
      <c r="B15" s="9" t="s">
        <v>38</v>
      </c>
      <c r="C15" s="10">
        <v>16341393</v>
      </c>
      <c r="D15" s="10">
        <v>6348581</v>
      </c>
      <c r="E15" s="11">
        <v>1.57402291945239</v>
      </c>
      <c r="F15" s="10">
        <v>9673000</v>
      </c>
      <c r="G15" s="11">
        <v>0.689382094489817</v>
      </c>
      <c r="H15" s="11">
        <v>0.0204113565726963</v>
      </c>
      <c r="I15" s="37">
        <v>24566.3541855</v>
      </c>
      <c r="J15" s="37">
        <v>6515.6625575</v>
      </c>
      <c r="K15" s="11">
        <v>2.77035396917883</v>
      </c>
      <c r="L15" s="37">
        <v>15044.0145825</v>
      </c>
      <c r="M15" s="11">
        <v>0.632965326560963</v>
      </c>
      <c r="N15" s="11">
        <v>0.0408880368084024</v>
      </c>
      <c r="O15" s="10">
        <v>37396777</v>
      </c>
      <c r="P15" s="10">
        <v>13965898</v>
      </c>
      <c r="Q15" s="11">
        <v>1.67772090273035</v>
      </c>
      <c r="R15" s="11">
        <v>0.0202233432143857</v>
      </c>
      <c r="S15" s="37">
        <v>56072.0465075</v>
      </c>
      <c r="T15" s="37">
        <v>15798.3123975</v>
      </c>
      <c r="U15" s="11">
        <v>2.54924279864051</v>
      </c>
      <c r="V15" s="11">
        <v>0.0396665952735288</v>
      </c>
      <c r="W15" s="41">
        <v>303241</v>
      </c>
      <c r="X15" s="11">
        <v>0.010798587912302</v>
      </c>
      <c r="Y15" s="41">
        <v>297311</v>
      </c>
      <c r="Z15" s="46">
        <v>0.0199454443327021</v>
      </c>
    </row>
    <row r="16" spans="1:26">
      <c r="A16" s="8"/>
      <c r="B16" s="9" t="s">
        <v>39</v>
      </c>
      <c r="C16" s="10">
        <v>502380</v>
      </c>
      <c r="D16" s="10">
        <v>161857</v>
      </c>
      <c r="E16" s="11">
        <v>2.10385093014204</v>
      </c>
      <c r="F16" s="10">
        <v>403762</v>
      </c>
      <c r="G16" s="11">
        <v>0.24424784898034</v>
      </c>
      <c r="H16" s="11">
        <v>0.000627502032108961</v>
      </c>
      <c r="I16" s="37">
        <v>22.5113204</v>
      </c>
      <c r="J16" s="37">
        <v>4.3768378</v>
      </c>
      <c r="K16" s="11">
        <v>4.14328413083985</v>
      </c>
      <c r="L16" s="37">
        <v>28.394771</v>
      </c>
      <c r="M16" s="11">
        <v>-0.207201903477228</v>
      </c>
      <c r="N16" s="11">
        <v>3.74676555654408e-5</v>
      </c>
      <c r="O16" s="10">
        <v>1222860</v>
      </c>
      <c r="P16" s="10">
        <v>308908</v>
      </c>
      <c r="Q16" s="11">
        <v>2.95865435663693</v>
      </c>
      <c r="R16" s="11">
        <v>0.000661295423483785</v>
      </c>
      <c r="S16" s="37">
        <v>68.7466121</v>
      </c>
      <c r="T16" s="37">
        <v>8.3939169</v>
      </c>
      <c r="U16" s="11">
        <v>7.19005154792514</v>
      </c>
      <c r="V16" s="11">
        <v>4.86328609074797e-5</v>
      </c>
      <c r="W16" s="41">
        <v>53405</v>
      </c>
      <c r="X16" s="11">
        <v>0.00190178302886643</v>
      </c>
      <c r="Y16" s="41">
        <v>47174</v>
      </c>
      <c r="Z16" s="46">
        <v>0.132085470810192</v>
      </c>
    </row>
    <row r="17" spans="1:26">
      <c r="A17" s="8"/>
      <c r="B17" s="9" t="s">
        <v>40</v>
      </c>
      <c r="C17" s="10">
        <v>20058189</v>
      </c>
      <c r="D17" s="10">
        <v>2102292</v>
      </c>
      <c r="E17" s="11">
        <v>8.54110513667939</v>
      </c>
      <c r="F17" s="10">
        <v>9877561</v>
      </c>
      <c r="G17" s="11">
        <v>1.03068237189322</v>
      </c>
      <c r="H17" s="11">
        <v>0.0250538523785294</v>
      </c>
      <c r="I17" s="37">
        <v>14417.8457704</v>
      </c>
      <c r="J17" s="37">
        <v>956.0985098</v>
      </c>
      <c r="K17" s="11">
        <v>14.0798747436768</v>
      </c>
      <c r="L17" s="37">
        <v>6768.3327812</v>
      </c>
      <c r="M17" s="11">
        <v>1.13019161978081</v>
      </c>
      <c r="N17" s="11">
        <v>0.02399694330329</v>
      </c>
      <c r="O17" s="10">
        <v>42535625</v>
      </c>
      <c r="P17" s="10">
        <v>4900777</v>
      </c>
      <c r="Q17" s="11">
        <v>7.67936349684958</v>
      </c>
      <c r="R17" s="11">
        <v>0.023002317638587</v>
      </c>
      <c r="S17" s="37">
        <v>29083.9728884</v>
      </c>
      <c r="T17" s="37">
        <v>2241.2559332</v>
      </c>
      <c r="U17" s="11">
        <v>11.976640667215</v>
      </c>
      <c r="V17" s="11">
        <v>0.0205746401882467</v>
      </c>
      <c r="W17" s="41">
        <v>454329</v>
      </c>
      <c r="X17" s="11">
        <v>0.0161789192345634</v>
      </c>
      <c r="Y17" s="41">
        <v>373672</v>
      </c>
      <c r="Z17" s="46">
        <v>0.215849729174249</v>
      </c>
    </row>
    <row r="18" spans="1:26">
      <c r="A18" s="8"/>
      <c r="B18" s="9" t="s">
        <v>41</v>
      </c>
      <c r="C18" s="10">
        <v>32697222</v>
      </c>
      <c r="D18" s="10">
        <v>60363786</v>
      </c>
      <c r="E18" s="11">
        <v>-0.458330496367474</v>
      </c>
      <c r="F18" s="10">
        <v>17485586</v>
      </c>
      <c r="G18" s="11">
        <v>0.869952885765453</v>
      </c>
      <c r="H18" s="11">
        <v>0.040840744554556</v>
      </c>
      <c r="I18" s="37">
        <v>8021.1363222</v>
      </c>
      <c r="J18" s="37">
        <v>9628.9058336</v>
      </c>
      <c r="K18" s="11">
        <v>-0.166973230311351</v>
      </c>
      <c r="L18" s="37">
        <v>4057.7280117</v>
      </c>
      <c r="M18" s="11">
        <v>0.976755538831573</v>
      </c>
      <c r="N18" s="11">
        <v>0.0133503129813583</v>
      </c>
      <c r="O18" s="10">
        <v>81246101</v>
      </c>
      <c r="P18" s="10">
        <v>105396346</v>
      </c>
      <c r="Q18" s="11">
        <v>-0.229137402922868</v>
      </c>
      <c r="R18" s="11">
        <v>0.0439360799823376</v>
      </c>
      <c r="S18" s="37">
        <v>18801.1545266</v>
      </c>
      <c r="T18" s="37">
        <v>19786.5906289</v>
      </c>
      <c r="U18" s="11">
        <v>-0.0498032289029465</v>
      </c>
      <c r="V18" s="11">
        <v>0.0133003489926476</v>
      </c>
      <c r="W18" s="41">
        <v>317959</v>
      </c>
      <c r="X18" s="11">
        <v>0.0113227044298351</v>
      </c>
      <c r="Y18" s="41">
        <v>383496</v>
      </c>
      <c r="Z18" s="46">
        <v>-0.170893568642176</v>
      </c>
    </row>
    <row r="19" spans="1:26">
      <c r="A19" s="8"/>
      <c r="B19" s="9" t="s">
        <v>42</v>
      </c>
      <c r="C19" s="10">
        <v>13116284</v>
      </c>
      <c r="D19" s="10">
        <v>25460644</v>
      </c>
      <c r="E19" s="11">
        <v>-0.484840839061259</v>
      </c>
      <c r="F19" s="10">
        <v>8024344</v>
      </c>
      <c r="G19" s="11">
        <v>0.634561529266442</v>
      </c>
      <c r="H19" s="11">
        <v>0.0163830066159446</v>
      </c>
      <c r="I19" s="37">
        <v>3955.2417586</v>
      </c>
      <c r="J19" s="37">
        <v>5358.2036484</v>
      </c>
      <c r="K19" s="11">
        <v>-0.26183437246155</v>
      </c>
      <c r="L19" s="37">
        <v>2397.4401108</v>
      </c>
      <c r="M19" s="11">
        <v>0.649777085476466</v>
      </c>
      <c r="N19" s="11">
        <v>0.00658307168375931</v>
      </c>
      <c r="O19" s="10">
        <v>34353155</v>
      </c>
      <c r="P19" s="10">
        <v>36746629</v>
      </c>
      <c r="Q19" s="11">
        <v>-0.0651345188697445</v>
      </c>
      <c r="R19" s="11">
        <v>0.01857742029646</v>
      </c>
      <c r="S19" s="37">
        <v>9886.8283112</v>
      </c>
      <c r="T19" s="37">
        <v>8826.102795</v>
      </c>
      <c r="U19" s="11">
        <v>0.120180507845535</v>
      </c>
      <c r="V19" s="11">
        <v>0.0069941591503492</v>
      </c>
      <c r="W19" s="41">
        <v>492147</v>
      </c>
      <c r="X19" s="11">
        <v>0.0175256401518122</v>
      </c>
      <c r="Y19" s="41">
        <v>480245</v>
      </c>
      <c r="Z19" s="46">
        <v>0.0247831835833793</v>
      </c>
    </row>
    <row r="20" spans="1:26">
      <c r="A20" s="8"/>
      <c r="B20" s="9" t="s">
        <v>43</v>
      </c>
      <c r="C20" s="10">
        <v>66165072</v>
      </c>
      <c r="D20" s="10">
        <v>46859153</v>
      </c>
      <c r="E20" s="11">
        <v>0.411998889523249</v>
      </c>
      <c r="F20" s="10">
        <v>25561138</v>
      </c>
      <c r="G20" s="11">
        <v>1.58850259327265</v>
      </c>
      <c r="H20" s="11">
        <v>0.0826440485979452</v>
      </c>
      <c r="I20" s="37">
        <v>31482.2047499</v>
      </c>
      <c r="J20" s="37">
        <v>16099.817126</v>
      </c>
      <c r="K20" s="11">
        <v>0.955438655204263</v>
      </c>
      <c r="L20" s="37">
        <v>11317.7903931</v>
      </c>
      <c r="M20" s="11">
        <v>1.78165645911709</v>
      </c>
      <c r="N20" s="11">
        <v>0.0523987213122309</v>
      </c>
      <c r="O20" s="10">
        <v>133995641</v>
      </c>
      <c r="P20" s="10">
        <v>94888520</v>
      </c>
      <c r="Q20" s="11">
        <v>0.412137537818063</v>
      </c>
      <c r="R20" s="11">
        <v>0.0724618551265691</v>
      </c>
      <c r="S20" s="37">
        <v>61139.4178677</v>
      </c>
      <c r="T20" s="37">
        <v>32628.1841183</v>
      </c>
      <c r="U20" s="11">
        <v>0.873822265009503</v>
      </c>
      <c r="V20" s="11">
        <v>0.0432513648934292</v>
      </c>
      <c r="W20" s="41">
        <v>1767471</v>
      </c>
      <c r="X20" s="11">
        <v>0.0629406675744516</v>
      </c>
      <c r="Y20" s="41">
        <v>1822547</v>
      </c>
      <c r="Z20" s="46">
        <v>-0.0302192481181555</v>
      </c>
    </row>
    <row r="21" spans="1:26">
      <c r="A21" s="8"/>
      <c r="B21" s="9" t="s">
        <v>44</v>
      </c>
      <c r="C21" s="10">
        <v>1213</v>
      </c>
      <c r="D21" s="10">
        <v>754</v>
      </c>
      <c r="E21" s="11">
        <v>0.608753315649867</v>
      </c>
      <c r="F21" s="10">
        <v>506</v>
      </c>
      <c r="G21" s="11">
        <v>1.39723320158103</v>
      </c>
      <c r="H21" s="11">
        <v>1.51510801574141e-6</v>
      </c>
      <c r="I21" s="37">
        <v>0.6154402</v>
      </c>
      <c r="J21" s="37">
        <v>0.2906959</v>
      </c>
      <c r="K21" s="11">
        <v>1.1171272109445</v>
      </c>
      <c r="L21" s="37">
        <v>0.2469708</v>
      </c>
      <c r="M21" s="11">
        <v>1.49195532427315</v>
      </c>
      <c r="N21" s="11">
        <v>1.02433358083811e-6</v>
      </c>
      <c r="O21" s="10">
        <v>2449</v>
      </c>
      <c r="P21" s="10">
        <v>1266</v>
      </c>
      <c r="Q21" s="11">
        <v>0.934439178515008</v>
      </c>
      <c r="R21" s="11">
        <v>1.32436459783768e-6</v>
      </c>
      <c r="S21" s="37">
        <v>1.2017302</v>
      </c>
      <c r="T21" s="37">
        <v>0.4850215</v>
      </c>
      <c r="U21" s="11">
        <v>1.47768439131049</v>
      </c>
      <c r="V21" s="11">
        <v>8.50130295583217e-7</v>
      </c>
      <c r="W21" s="41">
        <v>40</v>
      </c>
      <c r="X21" s="11">
        <v>1.42442320297083e-6</v>
      </c>
      <c r="Y21" s="41">
        <v>70</v>
      </c>
      <c r="Z21" s="46">
        <v>-0.428571428571429</v>
      </c>
    </row>
    <row r="22" spans="1:26">
      <c r="A22" s="8"/>
      <c r="B22" s="9" t="s">
        <v>45</v>
      </c>
      <c r="C22" s="10">
        <v>22866359</v>
      </c>
      <c r="D22" s="10">
        <v>7525911</v>
      </c>
      <c r="E22" s="11">
        <v>2.03835097172954</v>
      </c>
      <c r="F22" s="10">
        <v>8535336</v>
      </c>
      <c r="G22" s="11">
        <v>1.67902271216974</v>
      </c>
      <c r="H22" s="11">
        <v>0.0285614211143617</v>
      </c>
      <c r="I22" s="37">
        <v>11516.4120234</v>
      </c>
      <c r="J22" s="37">
        <v>2506.9017667</v>
      </c>
      <c r="K22" s="11">
        <v>3.59388244740033</v>
      </c>
      <c r="L22" s="37">
        <v>3928.1355338</v>
      </c>
      <c r="M22" s="11">
        <v>1.9317756284899</v>
      </c>
      <c r="N22" s="11">
        <v>0.0191678209618683</v>
      </c>
      <c r="O22" s="10">
        <v>46292227</v>
      </c>
      <c r="P22" s="10">
        <v>13601873</v>
      </c>
      <c r="Q22" s="11">
        <v>2.40337150626241</v>
      </c>
      <c r="R22" s="11">
        <v>0.0250338042441265</v>
      </c>
      <c r="S22" s="37">
        <v>22096.8452942</v>
      </c>
      <c r="T22" s="37">
        <v>4607.7553762</v>
      </c>
      <c r="U22" s="11">
        <v>3.79557691112135</v>
      </c>
      <c r="V22" s="11">
        <v>0.0156317929111001</v>
      </c>
      <c r="W22" s="41">
        <v>989456</v>
      </c>
      <c r="X22" s="11">
        <v>0.0352351021179677</v>
      </c>
      <c r="Y22" s="41">
        <v>719079</v>
      </c>
      <c r="Z22" s="46">
        <v>0.376004583641019</v>
      </c>
    </row>
    <row r="23" spans="1:26">
      <c r="A23" s="8"/>
      <c r="B23" s="9" t="s">
        <v>46</v>
      </c>
      <c r="C23" s="10">
        <v>3730188</v>
      </c>
      <c r="D23" s="10">
        <v>542897</v>
      </c>
      <c r="E23" s="11">
        <v>5.87089447906325</v>
      </c>
      <c r="F23" s="10">
        <v>2399195</v>
      </c>
      <c r="G23" s="11">
        <v>0.554766494595062</v>
      </c>
      <c r="H23" s="11">
        <v>0.00465922319787504</v>
      </c>
      <c r="I23" s="37">
        <v>2663.7397985</v>
      </c>
      <c r="J23" s="37">
        <v>329.91236425</v>
      </c>
      <c r="K23" s="11">
        <v>7.07408296004778</v>
      </c>
      <c r="L23" s="37">
        <v>1782.46863025</v>
      </c>
      <c r="M23" s="11">
        <v>0.494410478419694</v>
      </c>
      <c r="N23" s="11">
        <v>0.00443350649863056</v>
      </c>
      <c r="O23" s="10">
        <v>9541526</v>
      </c>
      <c r="P23" s="10">
        <v>1033404</v>
      </c>
      <c r="Q23" s="11">
        <v>8.23310341357301</v>
      </c>
      <c r="R23" s="11">
        <v>0.00515984452582597</v>
      </c>
      <c r="S23" s="37">
        <v>6869.93641625</v>
      </c>
      <c r="T23" s="37">
        <v>660.87571</v>
      </c>
      <c r="U23" s="11">
        <v>9.39520186972827</v>
      </c>
      <c r="V23" s="11">
        <v>0.00485994366804173</v>
      </c>
      <c r="W23" s="41">
        <v>154930</v>
      </c>
      <c r="X23" s="11">
        <v>0.00551714717090678</v>
      </c>
      <c r="Y23" s="41">
        <v>190010</v>
      </c>
      <c r="Z23" s="46">
        <v>-0.184621862007263</v>
      </c>
    </row>
    <row r="24" spans="1:26">
      <c r="A24" s="8"/>
      <c r="B24" s="12" t="s">
        <v>47</v>
      </c>
      <c r="C24" s="13">
        <v>263295036</v>
      </c>
      <c r="D24" s="13">
        <v>196123128</v>
      </c>
      <c r="E24" s="15">
        <v>0.342498657272079</v>
      </c>
      <c r="F24" s="13">
        <v>143288148</v>
      </c>
      <c r="G24" s="15">
        <v>0.837521383834202</v>
      </c>
      <c r="H24" s="15">
        <v>0.328870914714364</v>
      </c>
      <c r="I24" s="38">
        <v>213619.07823995</v>
      </c>
      <c r="J24" s="38">
        <v>94482.02709695</v>
      </c>
      <c r="K24" s="15">
        <v>1.26094935516943</v>
      </c>
      <c r="L24" s="38">
        <v>128723.3565439</v>
      </c>
      <c r="M24" s="15">
        <v>0.659520727049228</v>
      </c>
      <c r="N24" s="15">
        <v>0.355545827765012</v>
      </c>
      <c r="O24" s="13">
        <v>612174047</v>
      </c>
      <c r="P24" s="13">
        <v>384368450</v>
      </c>
      <c r="Q24" s="15">
        <v>0.592675067373506</v>
      </c>
      <c r="R24" s="15">
        <v>0.331050075770446</v>
      </c>
      <c r="S24" s="38">
        <v>500904.34251745</v>
      </c>
      <c r="T24" s="38">
        <v>217835.2092442</v>
      </c>
      <c r="U24" s="15">
        <v>1.29946455513498</v>
      </c>
      <c r="V24" s="15">
        <v>0.354350715962099</v>
      </c>
      <c r="W24" s="43">
        <v>6770943</v>
      </c>
      <c r="X24" s="15">
        <v>0.241117207879824</v>
      </c>
      <c r="Y24" s="43">
        <v>6639138</v>
      </c>
      <c r="Z24" s="47">
        <v>0.0198527278691902</v>
      </c>
    </row>
    <row r="25" spans="1:26">
      <c r="A25" s="16" t="s">
        <v>48</v>
      </c>
      <c r="B25" s="9" t="s">
        <v>49</v>
      </c>
      <c r="C25" s="10">
        <v>5318156</v>
      </c>
      <c r="D25" s="10">
        <v>2732575</v>
      </c>
      <c r="E25" s="11">
        <v>0.946206782979424</v>
      </c>
      <c r="F25" s="10">
        <v>2438522</v>
      </c>
      <c r="G25" s="11">
        <v>1.18089318037729</v>
      </c>
      <c r="H25" s="17">
        <v>0.00664268819832092</v>
      </c>
      <c r="I25" s="37">
        <v>21531.186633</v>
      </c>
      <c r="J25" s="37">
        <v>7454.985185</v>
      </c>
      <c r="K25" s="11">
        <v>1.88815954675838</v>
      </c>
      <c r="L25" s="37">
        <v>9285.692588</v>
      </c>
      <c r="M25" s="11">
        <v>1.31874859402787</v>
      </c>
      <c r="N25" s="17">
        <v>0.0358363290267268</v>
      </c>
      <c r="O25" s="10">
        <v>11444683</v>
      </c>
      <c r="P25" s="10">
        <v>5091964</v>
      </c>
      <c r="Q25" s="11">
        <v>1.24759699793636</v>
      </c>
      <c r="R25" s="17">
        <v>0.00618902939921388</v>
      </c>
      <c r="S25" s="37">
        <v>43139.603329</v>
      </c>
      <c r="T25" s="37">
        <v>18094.033991</v>
      </c>
      <c r="U25" s="11">
        <v>1.38418936045205</v>
      </c>
      <c r="V25" s="17">
        <v>0.030517901380381</v>
      </c>
      <c r="W25" s="41">
        <v>76656</v>
      </c>
      <c r="X25" s="11">
        <v>0.00272976462617331</v>
      </c>
      <c r="Y25" s="41">
        <v>91354</v>
      </c>
      <c r="Z25" s="46">
        <v>-0.160890601396764</v>
      </c>
    </row>
    <row r="26" spans="1:26">
      <c r="A26" s="18"/>
      <c r="B26" s="9" t="s">
        <v>50</v>
      </c>
      <c r="C26" s="10">
        <v>413680</v>
      </c>
      <c r="D26" s="10">
        <v>0</v>
      </c>
      <c r="E26" s="11" t="s">
        <v>29</v>
      </c>
      <c r="F26" s="10">
        <v>396960</v>
      </c>
      <c r="G26" s="11">
        <v>0.0421201128577187</v>
      </c>
      <c r="H26" s="17">
        <v>0.000516710539119461</v>
      </c>
      <c r="I26" s="37">
        <v>1225.638709</v>
      </c>
      <c r="J26" s="37">
        <v>0</v>
      </c>
      <c r="K26" s="11" t="s">
        <v>29</v>
      </c>
      <c r="L26" s="37">
        <v>1113.9421335</v>
      </c>
      <c r="M26" s="11">
        <v>0.100271434341971</v>
      </c>
      <c r="N26" s="17">
        <v>0.00203994293451057</v>
      </c>
      <c r="O26" s="10">
        <v>1158401</v>
      </c>
      <c r="P26" s="10">
        <v>0</v>
      </c>
      <c r="Q26" s="11" t="s">
        <v>29</v>
      </c>
      <c r="R26" s="17">
        <v>0.000626437433442128</v>
      </c>
      <c r="S26" s="37">
        <v>3250.4274485</v>
      </c>
      <c r="T26" s="37">
        <v>0</v>
      </c>
      <c r="U26" s="11" t="s">
        <v>29</v>
      </c>
      <c r="V26" s="17">
        <v>0.00229942365396585</v>
      </c>
      <c r="W26" s="41">
        <v>15995</v>
      </c>
      <c r="X26" s="11">
        <v>0.000569591228287962</v>
      </c>
      <c r="Y26" s="41">
        <v>21977</v>
      </c>
      <c r="Z26" s="46">
        <v>-0.272193657005051</v>
      </c>
    </row>
    <row r="27" spans="1:26">
      <c r="A27" s="18"/>
      <c r="B27" s="9" t="s">
        <v>51</v>
      </c>
      <c r="C27" s="10">
        <v>1601156</v>
      </c>
      <c r="D27" s="10">
        <v>0</v>
      </c>
      <c r="E27" s="11" t="s">
        <v>29</v>
      </c>
      <c r="F27" s="10">
        <v>1112143</v>
      </c>
      <c r="G27" s="11">
        <v>0.439703347501176</v>
      </c>
      <c r="H27" s="17">
        <v>0.00199993758454448</v>
      </c>
      <c r="I27" s="37">
        <v>516.6431863</v>
      </c>
      <c r="J27" s="37">
        <v>0</v>
      </c>
      <c r="K27" s="11" t="s">
        <v>29</v>
      </c>
      <c r="L27" s="37">
        <v>345.5439565</v>
      </c>
      <c r="M27" s="11">
        <v>0.495159086366484</v>
      </c>
      <c r="N27" s="17">
        <v>0.000859896648022489</v>
      </c>
      <c r="O27" s="10">
        <v>4395964</v>
      </c>
      <c r="P27" s="10">
        <v>0</v>
      </c>
      <c r="Q27" s="11" t="s">
        <v>29</v>
      </c>
      <c r="R27" s="17">
        <v>0.00237723932011798</v>
      </c>
      <c r="S27" s="37">
        <v>1333.2973044</v>
      </c>
      <c r="T27" s="37">
        <v>0</v>
      </c>
      <c r="U27" s="11" t="s">
        <v>29</v>
      </c>
      <c r="V27" s="17">
        <v>0.000943203750300923</v>
      </c>
      <c r="W27" s="41">
        <v>83732</v>
      </c>
      <c r="X27" s="11">
        <v>0.00298174509077885</v>
      </c>
      <c r="Y27" s="41">
        <v>87247</v>
      </c>
      <c r="Z27" s="46">
        <v>-0.0402879182092221</v>
      </c>
    </row>
    <row r="28" spans="1:26">
      <c r="A28" s="18"/>
      <c r="B28" s="9" t="s">
        <v>52</v>
      </c>
      <c r="C28" s="10">
        <v>962537</v>
      </c>
      <c r="D28" s="10">
        <v>212505</v>
      </c>
      <c r="E28" s="11">
        <v>3.52947930636926</v>
      </c>
      <c r="F28" s="10">
        <v>714454</v>
      </c>
      <c r="G28" s="11">
        <v>0.347234391577344</v>
      </c>
      <c r="H28" s="17">
        <v>0.00120226506524954</v>
      </c>
      <c r="I28" s="37">
        <v>1133.207336</v>
      </c>
      <c r="J28" s="37">
        <v>182.165651</v>
      </c>
      <c r="K28" s="11">
        <v>5.22075199017624</v>
      </c>
      <c r="L28" s="37">
        <v>826.9149965</v>
      </c>
      <c r="M28" s="11">
        <v>0.370403657929065</v>
      </c>
      <c r="N28" s="17">
        <v>0.00188610092144923</v>
      </c>
      <c r="O28" s="10">
        <v>2210409</v>
      </c>
      <c r="P28" s="10">
        <v>795488</v>
      </c>
      <c r="Q28" s="11">
        <v>1.77868302224546</v>
      </c>
      <c r="R28" s="17">
        <v>0.00119533990459036</v>
      </c>
      <c r="S28" s="37">
        <v>2533.8281095</v>
      </c>
      <c r="T28" s="37">
        <v>779.332441</v>
      </c>
      <c r="U28" s="11">
        <v>2.25128016774038</v>
      </c>
      <c r="V28" s="17">
        <v>0.00179248556763099</v>
      </c>
      <c r="W28" s="41">
        <v>52856</v>
      </c>
      <c r="X28" s="11">
        <v>0.00188223282040566</v>
      </c>
      <c r="Y28" s="41">
        <v>52765</v>
      </c>
      <c r="Z28" s="46">
        <v>0.00172462806784801</v>
      </c>
    </row>
    <row r="29" spans="1:26">
      <c r="A29" s="19"/>
      <c r="B29" s="20" t="s">
        <v>47</v>
      </c>
      <c r="C29" s="21">
        <v>8295529</v>
      </c>
      <c r="D29" s="21">
        <v>2945080</v>
      </c>
      <c r="E29" s="22">
        <v>1.81674148070681</v>
      </c>
      <c r="F29" s="21">
        <v>4662079</v>
      </c>
      <c r="G29" s="22">
        <v>0.779362597673699</v>
      </c>
      <c r="H29" s="22">
        <v>0.0103616013872344</v>
      </c>
      <c r="I29" s="39">
        <v>24406.6758643</v>
      </c>
      <c r="J29" s="39">
        <v>7637.150836</v>
      </c>
      <c r="K29" s="22">
        <v>2.19578287615478</v>
      </c>
      <c r="L29" s="39">
        <v>11572.0936745</v>
      </c>
      <c r="M29" s="22">
        <v>1.10909767504579</v>
      </c>
      <c r="N29" s="22">
        <v>0.0406222695307091</v>
      </c>
      <c r="O29" s="21">
        <v>19209457</v>
      </c>
      <c r="P29" s="21">
        <v>5887452</v>
      </c>
      <c r="Q29" s="22">
        <v>2.26277938232023</v>
      </c>
      <c r="R29" s="22">
        <v>0.0103880460573643</v>
      </c>
      <c r="S29" s="42">
        <v>50257.1561914</v>
      </c>
      <c r="T29" s="42">
        <v>18873.366432</v>
      </c>
      <c r="U29" s="22">
        <v>1.6628612533156</v>
      </c>
      <c r="V29" s="22">
        <v>0.0355530143522787</v>
      </c>
      <c r="W29" s="21">
        <v>229239</v>
      </c>
      <c r="X29" s="22">
        <v>0.00816333376564578</v>
      </c>
      <c r="Y29" s="21">
        <v>253343</v>
      </c>
      <c r="Z29" s="48">
        <v>-0.0951437379363156</v>
      </c>
    </row>
    <row r="30" spans="1:26">
      <c r="A30" s="23" t="s">
        <v>53</v>
      </c>
      <c r="B30" s="76" t="s">
        <v>54</v>
      </c>
      <c r="C30" s="10">
        <v>12566080</v>
      </c>
      <c r="D30" s="10">
        <v>12460698</v>
      </c>
      <c r="E30" s="11">
        <v>0.00845715063473972</v>
      </c>
      <c r="F30" s="10">
        <v>6250948</v>
      </c>
      <c r="G30" s="25">
        <v>1.01026788256757</v>
      </c>
      <c r="H30" s="26">
        <v>0.0156957696079537</v>
      </c>
      <c r="I30" s="37">
        <v>9804.775</v>
      </c>
      <c r="J30" s="37">
        <v>7232.96</v>
      </c>
      <c r="K30" s="25">
        <v>0.355568812768217</v>
      </c>
      <c r="L30" s="37">
        <v>4984.875</v>
      </c>
      <c r="M30" s="11">
        <v>0.966904887284034</v>
      </c>
      <c r="N30" s="26">
        <v>0.0163189864507746</v>
      </c>
      <c r="O30" s="10">
        <v>26998524</v>
      </c>
      <c r="P30" s="10">
        <v>26664706</v>
      </c>
      <c r="Q30" s="25">
        <v>0.0125190954664942</v>
      </c>
      <c r="R30" s="25">
        <v>0.0146001998282855</v>
      </c>
      <c r="S30" s="37">
        <v>21012.04</v>
      </c>
      <c r="T30" s="37">
        <v>16848.145</v>
      </c>
      <c r="U30" s="11">
        <v>0.247142637958066</v>
      </c>
      <c r="V30" s="26">
        <v>0.0148643778578639</v>
      </c>
      <c r="W30" s="41">
        <v>702876</v>
      </c>
      <c r="X30" s="26">
        <v>0.0250298220802832</v>
      </c>
      <c r="Y30" s="10">
        <v>746926</v>
      </c>
      <c r="Z30" s="46">
        <v>-0.0589750524148309</v>
      </c>
    </row>
    <row r="31" spans="1:26">
      <c r="A31" s="23"/>
      <c r="B31" s="77" t="s">
        <v>55</v>
      </c>
      <c r="C31" s="10">
        <v>902941</v>
      </c>
      <c r="D31" s="10">
        <v>573638</v>
      </c>
      <c r="E31" s="11">
        <v>0.574060644517971</v>
      </c>
      <c r="F31" s="10">
        <v>493877</v>
      </c>
      <c r="G31" s="25">
        <v>0.828271006748644</v>
      </c>
      <c r="H31" s="26">
        <v>0.00112782617216947</v>
      </c>
      <c r="I31" s="37">
        <v>10.815</v>
      </c>
      <c r="J31" s="37">
        <v>7.59</v>
      </c>
      <c r="K31" s="25">
        <v>0.424901185770751</v>
      </c>
      <c r="L31" s="37">
        <v>9.435</v>
      </c>
      <c r="M31" s="11">
        <v>0.146263910969793</v>
      </c>
      <c r="N31" s="26">
        <v>1.80003965889199e-5</v>
      </c>
      <c r="O31" s="10">
        <v>1926108</v>
      </c>
      <c r="P31" s="10">
        <v>1231488</v>
      </c>
      <c r="Q31" s="25">
        <v>0.564049345182413</v>
      </c>
      <c r="R31" s="25">
        <v>0.00104159626247936</v>
      </c>
      <c r="S31" s="37">
        <v>29.04</v>
      </c>
      <c r="T31" s="37">
        <v>15.71</v>
      </c>
      <c r="U31" s="11">
        <v>0.848504137492043</v>
      </c>
      <c r="V31" s="26">
        <v>2.05435328027344e-5</v>
      </c>
      <c r="W31" s="41">
        <v>183662</v>
      </c>
      <c r="X31" s="26">
        <v>0.00654031035760073</v>
      </c>
      <c r="Y31" s="10">
        <v>151590</v>
      </c>
      <c r="Z31" s="46">
        <v>0.211570684082063</v>
      </c>
    </row>
    <row r="32" spans="1:26">
      <c r="A32" s="23"/>
      <c r="B32" s="77" t="s">
        <v>56</v>
      </c>
      <c r="C32" s="10">
        <v>204950</v>
      </c>
      <c r="D32" s="10">
        <v>244584</v>
      </c>
      <c r="E32" s="11">
        <v>-0.162046577045105</v>
      </c>
      <c r="F32" s="10">
        <v>191599</v>
      </c>
      <c r="G32" s="25">
        <v>0.0696819920772029</v>
      </c>
      <c r="H32" s="26">
        <v>0.000255994548908658</v>
      </c>
      <c r="I32" s="37">
        <v>239.685</v>
      </c>
      <c r="J32" s="37">
        <v>238.395</v>
      </c>
      <c r="K32" s="25">
        <v>0.00541118731517017</v>
      </c>
      <c r="L32" s="37">
        <v>219.285</v>
      </c>
      <c r="M32" s="11">
        <v>0.093029618988987</v>
      </c>
      <c r="N32" s="26">
        <v>0.000398929732447089</v>
      </c>
      <c r="O32" s="10">
        <v>700048</v>
      </c>
      <c r="P32" s="10">
        <v>635311</v>
      </c>
      <c r="Q32" s="25">
        <v>0.101898125484999</v>
      </c>
      <c r="R32" s="25">
        <v>0.000378570350341803</v>
      </c>
      <c r="S32" s="37">
        <v>793.39</v>
      </c>
      <c r="T32" s="37">
        <v>657.32</v>
      </c>
      <c r="U32" s="11">
        <v>0.207007241526197</v>
      </c>
      <c r="V32" s="26">
        <v>0.000561261483827874</v>
      </c>
      <c r="W32" s="41">
        <v>4586</v>
      </c>
      <c r="X32" s="26">
        <v>0.000163310120220606</v>
      </c>
      <c r="Y32" s="10">
        <v>7913</v>
      </c>
      <c r="Z32" s="46">
        <v>-0.420447365095413</v>
      </c>
    </row>
    <row r="33" spans="1:26">
      <c r="A33" s="23"/>
      <c r="B33" s="76" t="s">
        <v>57</v>
      </c>
      <c r="C33" s="10">
        <v>6</v>
      </c>
      <c r="D33" s="10">
        <v>321</v>
      </c>
      <c r="E33" s="11">
        <v>-0.981308411214953</v>
      </c>
      <c r="F33" s="10">
        <v>0</v>
      </c>
      <c r="G33" s="25" t="s">
        <v>29</v>
      </c>
      <c r="H33" s="26">
        <v>7.49435127324688e-9</v>
      </c>
      <c r="I33" s="37">
        <v>0.005</v>
      </c>
      <c r="J33" s="37">
        <v>0.17</v>
      </c>
      <c r="K33" s="25">
        <v>-0.970588235294118</v>
      </c>
      <c r="L33" s="37">
        <v>0</v>
      </c>
      <c r="M33" s="11" t="s">
        <v>29</v>
      </c>
      <c r="N33" s="26">
        <v>8.32195866339338e-9</v>
      </c>
      <c r="O33" s="10">
        <v>8</v>
      </c>
      <c r="P33" s="10">
        <v>653</v>
      </c>
      <c r="Q33" s="25">
        <v>-0.987748851454824</v>
      </c>
      <c r="R33" s="25">
        <v>4.32622163442281e-9</v>
      </c>
      <c r="S33" s="37">
        <v>0.005</v>
      </c>
      <c r="T33" s="37">
        <v>0.345</v>
      </c>
      <c r="U33" s="11">
        <v>-0.985507246376812</v>
      </c>
      <c r="V33" s="26">
        <v>3.53710964234408e-9</v>
      </c>
      <c r="W33" s="41">
        <v>0</v>
      </c>
      <c r="X33" s="26">
        <v>0</v>
      </c>
      <c r="Y33" s="10">
        <v>0</v>
      </c>
      <c r="Z33" s="46" t="s">
        <v>29</v>
      </c>
    </row>
    <row r="34" spans="1:26">
      <c r="A34" s="23"/>
      <c r="B34" s="77" t="s">
        <v>58</v>
      </c>
      <c r="C34" s="10">
        <v>34294440</v>
      </c>
      <c r="D34" s="10">
        <v>22711279</v>
      </c>
      <c r="E34" s="11">
        <v>0.51001799590415</v>
      </c>
      <c r="F34" s="10">
        <v>19871747</v>
      </c>
      <c r="G34" s="25">
        <v>0.725788880061728</v>
      </c>
      <c r="H34" s="26">
        <v>0.0428357633465481</v>
      </c>
      <c r="I34" s="37">
        <v>8433.82</v>
      </c>
      <c r="J34" s="37">
        <v>4151.195</v>
      </c>
      <c r="K34" s="25">
        <v>1.03166076274422</v>
      </c>
      <c r="L34" s="37">
        <v>4720.505</v>
      </c>
      <c r="M34" s="11">
        <v>0.786635116369965</v>
      </c>
      <c r="N34" s="26">
        <v>0.0140371802829001</v>
      </c>
      <c r="O34" s="10">
        <v>84159940</v>
      </c>
      <c r="P34" s="10">
        <v>59259403</v>
      </c>
      <c r="Q34" s="25">
        <v>0.420195542638187</v>
      </c>
      <c r="R34" s="25">
        <v>0.0455118191474658</v>
      </c>
      <c r="S34" s="37">
        <v>20142.67</v>
      </c>
      <c r="T34" s="37">
        <v>12215.535</v>
      </c>
      <c r="U34" s="11">
        <v>0.648938830759357</v>
      </c>
      <c r="V34" s="26">
        <v>0.014249366455911</v>
      </c>
      <c r="W34" s="41">
        <v>1194780</v>
      </c>
      <c r="X34" s="26">
        <v>0.0425468088611373</v>
      </c>
      <c r="Y34" s="10">
        <v>1237005</v>
      </c>
      <c r="Z34" s="46">
        <v>-0.0341348660676392</v>
      </c>
    </row>
    <row r="35" spans="1:26">
      <c r="A35" s="23"/>
      <c r="B35" s="77" t="s">
        <v>59</v>
      </c>
      <c r="C35" s="10">
        <v>1891708</v>
      </c>
      <c r="D35" s="10">
        <v>629125</v>
      </c>
      <c r="E35" s="11">
        <v>2.00688734353268</v>
      </c>
      <c r="F35" s="10">
        <v>1118105</v>
      </c>
      <c r="G35" s="25">
        <v>0.691887613417345</v>
      </c>
      <c r="H35" s="26">
        <v>0.00236285404306855</v>
      </c>
      <c r="I35" s="37">
        <v>7.97</v>
      </c>
      <c r="J35" s="37">
        <v>3.21</v>
      </c>
      <c r="K35" s="25">
        <v>1.48286604361371</v>
      </c>
      <c r="L35" s="37">
        <v>5.58</v>
      </c>
      <c r="M35" s="11">
        <v>0.42831541218638</v>
      </c>
      <c r="N35" s="26">
        <v>1.3265202109449e-5</v>
      </c>
      <c r="O35" s="10">
        <v>4086275</v>
      </c>
      <c r="P35" s="10">
        <v>1253290</v>
      </c>
      <c r="Q35" s="25">
        <v>2.26043852580009</v>
      </c>
      <c r="R35" s="25">
        <v>0.00220976641365014</v>
      </c>
      <c r="S35" s="37">
        <v>18.49</v>
      </c>
      <c r="T35" s="37">
        <v>6.81</v>
      </c>
      <c r="U35" s="11">
        <v>1.7151248164464</v>
      </c>
      <c r="V35" s="26">
        <v>1.30802314573884e-5</v>
      </c>
      <c r="W35" s="41">
        <v>143484</v>
      </c>
      <c r="X35" s="26">
        <v>0.00510954847137668</v>
      </c>
      <c r="Y35" s="10">
        <v>164656</v>
      </c>
      <c r="Z35" s="46">
        <v>-0.128583228063356</v>
      </c>
    </row>
    <row r="36" spans="1:26">
      <c r="A36" s="23"/>
      <c r="B36" s="76" t="s">
        <v>60</v>
      </c>
      <c r="C36" s="10">
        <v>9986136</v>
      </c>
      <c r="D36" s="10">
        <v>4511730</v>
      </c>
      <c r="E36" s="11">
        <v>1.21337181081315</v>
      </c>
      <c r="F36" s="10">
        <v>4422628</v>
      </c>
      <c r="G36" s="25">
        <v>1.25796426920826</v>
      </c>
      <c r="H36" s="26">
        <v>0.0124732685077361</v>
      </c>
      <c r="I36" s="37">
        <v>10530.68</v>
      </c>
      <c r="J36" s="37">
        <v>3148.05</v>
      </c>
      <c r="K36" s="25">
        <v>2.34514381918966</v>
      </c>
      <c r="L36" s="37">
        <v>4391.915</v>
      </c>
      <c r="M36" s="11">
        <v>1.39774221495635</v>
      </c>
      <c r="N36" s="26">
        <v>0.0175271767314847</v>
      </c>
      <c r="O36" s="10">
        <v>21829231</v>
      </c>
      <c r="P36" s="10">
        <v>11772353</v>
      </c>
      <c r="Q36" s="25">
        <v>0.854279344154903</v>
      </c>
      <c r="R36" s="25">
        <v>0.0118047614268766</v>
      </c>
      <c r="S36" s="37">
        <v>22304.99</v>
      </c>
      <c r="T36" s="37">
        <v>8670.23</v>
      </c>
      <c r="U36" s="11">
        <v>1.57259495999529</v>
      </c>
      <c r="V36" s="26">
        <v>0.0157790390402777</v>
      </c>
      <c r="W36" s="41">
        <v>223466</v>
      </c>
      <c r="X36" s="26">
        <v>0.00795775388687701</v>
      </c>
      <c r="Y36" s="10">
        <v>187176</v>
      </c>
      <c r="Z36" s="46">
        <v>0.193881694234304</v>
      </c>
    </row>
    <row r="37" spans="1:26">
      <c r="A37" s="23"/>
      <c r="B37" s="76" t="s">
        <v>61</v>
      </c>
      <c r="C37" s="10">
        <v>818</v>
      </c>
      <c r="D37" s="10">
        <v>430</v>
      </c>
      <c r="E37" s="11">
        <v>0.902325581395349</v>
      </c>
      <c r="F37" s="10">
        <v>409</v>
      </c>
      <c r="G37" s="25">
        <v>1</v>
      </c>
      <c r="H37" s="26">
        <v>1.02172989025266e-6</v>
      </c>
      <c r="I37" s="37">
        <v>0.5</v>
      </c>
      <c r="J37" s="37">
        <v>0.195</v>
      </c>
      <c r="K37" s="25">
        <v>1.56410256410256</v>
      </c>
      <c r="L37" s="37">
        <v>0.25</v>
      </c>
      <c r="M37" s="11">
        <v>1</v>
      </c>
      <c r="N37" s="26">
        <v>8.32195866339338e-7</v>
      </c>
      <c r="O37" s="10">
        <v>2835</v>
      </c>
      <c r="P37" s="10">
        <v>627</v>
      </c>
      <c r="Q37" s="25">
        <v>3.52153110047847</v>
      </c>
      <c r="R37" s="25">
        <v>1.53310479169859e-6</v>
      </c>
      <c r="S37" s="37">
        <v>1.725</v>
      </c>
      <c r="T37" s="37">
        <v>0.285</v>
      </c>
      <c r="U37" s="11">
        <v>5.05263157894737</v>
      </c>
      <c r="V37" s="26">
        <v>1.22030282660871e-6</v>
      </c>
      <c r="W37" s="41">
        <v>38</v>
      </c>
      <c r="X37" s="26">
        <v>1.35320204282229e-6</v>
      </c>
      <c r="Y37" s="10">
        <v>52</v>
      </c>
      <c r="Z37" s="46">
        <v>-0.269230769230769</v>
      </c>
    </row>
    <row r="38" spans="1:26">
      <c r="A38" s="23"/>
      <c r="B38" s="76" t="s">
        <v>62</v>
      </c>
      <c r="C38" s="10">
        <v>29602227</v>
      </c>
      <c r="D38" s="10">
        <v>16508988</v>
      </c>
      <c r="E38" s="11">
        <v>0.793097614463103</v>
      </c>
      <c r="F38" s="10">
        <v>17105834</v>
      </c>
      <c r="G38" s="25">
        <v>0.730533980395227</v>
      </c>
      <c r="H38" s="26">
        <v>0.0369749146013988</v>
      </c>
      <c r="I38" s="37">
        <v>8391.24</v>
      </c>
      <c r="J38" s="37">
        <v>3918.32</v>
      </c>
      <c r="K38" s="25">
        <v>1.14154025194471</v>
      </c>
      <c r="L38" s="37">
        <v>4994.405</v>
      </c>
      <c r="M38" s="11">
        <v>0.680128063302836</v>
      </c>
      <c r="N38" s="26">
        <v>0.0139663104829226</v>
      </c>
      <c r="O38" s="10">
        <v>68072317</v>
      </c>
      <c r="P38" s="10">
        <v>30602903</v>
      </c>
      <c r="Q38" s="25">
        <v>1.22437449806641</v>
      </c>
      <c r="R38" s="25">
        <v>0.036811991313836</v>
      </c>
      <c r="S38" s="37">
        <v>19683.565</v>
      </c>
      <c r="T38" s="37">
        <v>7132.195</v>
      </c>
      <c r="U38" s="11">
        <v>1.75981868134564</v>
      </c>
      <c r="V38" s="26">
        <v>0.0139245855114413</v>
      </c>
      <c r="W38" s="41">
        <v>553821</v>
      </c>
      <c r="X38" s="26">
        <v>0.0197218870673128</v>
      </c>
      <c r="Y38" s="10">
        <v>556753</v>
      </c>
      <c r="Z38" s="46">
        <v>-0.00526624912663246</v>
      </c>
    </row>
    <row r="39" spans="1:26">
      <c r="A39" s="23"/>
      <c r="B39" s="77" t="s">
        <v>63</v>
      </c>
      <c r="C39" s="10">
        <v>756553</v>
      </c>
      <c r="D39" s="10">
        <v>359295</v>
      </c>
      <c r="E39" s="11">
        <v>1.10565969467986</v>
      </c>
      <c r="F39" s="10">
        <v>321016</v>
      </c>
      <c r="G39" s="25">
        <v>1.35674545817031</v>
      </c>
      <c r="H39" s="26">
        <v>0.000944978989804791</v>
      </c>
      <c r="I39" s="37">
        <v>2.695</v>
      </c>
      <c r="J39" s="37">
        <v>1.795</v>
      </c>
      <c r="K39" s="25">
        <v>0.501392757660167</v>
      </c>
      <c r="L39" s="37">
        <v>1.785</v>
      </c>
      <c r="M39" s="11">
        <v>0.509803921568627</v>
      </c>
      <c r="N39" s="26">
        <v>4.48553571956903e-6</v>
      </c>
      <c r="O39" s="10">
        <v>1654223</v>
      </c>
      <c r="P39" s="10">
        <v>501833</v>
      </c>
      <c r="Q39" s="25">
        <v>2.29636153859949</v>
      </c>
      <c r="R39" s="25">
        <v>0.000894566916344977</v>
      </c>
      <c r="S39" s="37">
        <v>7.72</v>
      </c>
      <c r="T39" s="37">
        <v>2.465</v>
      </c>
      <c r="U39" s="11">
        <v>2.13184584178499</v>
      </c>
      <c r="V39" s="26">
        <v>5.46129728777926e-6</v>
      </c>
      <c r="W39" s="41">
        <v>84848</v>
      </c>
      <c r="X39" s="26">
        <v>0.00302148649814173</v>
      </c>
      <c r="Y39" s="10">
        <v>69841</v>
      </c>
      <c r="Z39" s="46">
        <v>0.214873784739623</v>
      </c>
    </row>
    <row r="40" spans="1:26">
      <c r="A40" s="23"/>
      <c r="B40" s="76" t="s">
        <v>64</v>
      </c>
      <c r="C40" s="10">
        <v>11655293</v>
      </c>
      <c r="D40" s="10">
        <v>8902901</v>
      </c>
      <c r="E40" s="11">
        <v>0.30915675688183</v>
      </c>
      <c r="F40" s="10">
        <v>7801849</v>
      </c>
      <c r="G40" s="25">
        <v>0.493914199057172</v>
      </c>
      <c r="H40" s="26">
        <v>0.0145581433224359</v>
      </c>
      <c r="I40" s="37">
        <v>6304.485</v>
      </c>
      <c r="J40" s="37">
        <v>4952.83</v>
      </c>
      <c r="K40" s="25">
        <v>0.272905591348784</v>
      </c>
      <c r="L40" s="37">
        <v>4200.52</v>
      </c>
      <c r="M40" s="11">
        <v>0.500882033652976</v>
      </c>
      <c r="N40" s="26">
        <v>0.0104931327127967</v>
      </c>
      <c r="O40" s="10">
        <v>30694427</v>
      </c>
      <c r="P40" s="10">
        <v>25287118</v>
      </c>
      <c r="Q40" s="25">
        <v>0.213836507584613</v>
      </c>
      <c r="R40" s="25">
        <v>0.0165988617679515</v>
      </c>
      <c r="S40" s="37">
        <v>16471.655</v>
      </c>
      <c r="T40" s="37">
        <v>14364.175</v>
      </c>
      <c r="U40" s="11">
        <v>0.146717789222145</v>
      </c>
      <c r="V40" s="26">
        <v>0.011652409945173</v>
      </c>
      <c r="W40" s="41">
        <v>688025</v>
      </c>
      <c r="X40" s="26">
        <v>0.0245009693556002</v>
      </c>
      <c r="Y40" s="10">
        <v>664074</v>
      </c>
      <c r="Z40" s="46">
        <v>0.0360667636438108</v>
      </c>
    </row>
    <row r="41" spans="1:26">
      <c r="A41" s="23"/>
      <c r="B41" s="77" t="s">
        <v>65</v>
      </c>
      <c r="C41" s="10">
        <v>1029311</v>
      </c>
      <c r="D41" s="10">
        <v>543500</v>
      </c>
      <c r="E41" s="11">
        <v>0.89385648574057</v>
      </c>
      <c r="F41" s="10">
        <v>614123</v>
      </c>
      <c r="G41" s="25">
        <v>0.676066520876111</v>
      </c>
      <c r="H41" s="26">
        <v>0.0012856697005695</v>
      </c>
      <c r="I41" s="37">
        <v>5.84</v>
      </c>
      <c r="J41" s="37">
        <v>4.06</v>
      </c>
      <c r="K41" s="25">
        <v>0.438423645320197</v>
      </c>
      <c r="L41" s="37">
        <v>5.125</v>
      </c>
      <c r="M41" s="11">
        <v>0.139512195121951</v>
      </c>
      <c r="N41" s="26">
        <v>9.72004771884347e-6</v>
      </c>
      <c r="O41" s="10">
        <v>2377978</v>
      </c>
      <c r="P41" s="10">
        <v>1333795</v>
      </c>
      <c r="Q41" s="25">
        <v>0.78286618258428</v>
      </c>
      <c r="R41" s="25">
        <v>0.00128595748372269</v>
      </c>
      <c r="S41" s="37">
        <v>17.1</v>
      </c>
      <c r="T41" s="37">
        <v>11.405</v>
      </c>
      <c r="U41" s="11">
        <v>0.49934239368698</v>
      </c>
      <c r="V41" s="26">
        <v>1.20969149768168e-5</v>
      </c>
      <c r="W41" s="41">
        <v>207219</v>
      </c>
      <c r="X41" s="26">
        <v>0.00737918879241033</v>
      </c>
      <c r="Y41" s="10">
        <v>176040</v>
      </c>
      <c r="Z41" s="46">
        <v>0.177113156100886</v>
      </c>
    </row>
    <row r="42" spans="1:26">
      <c r="A42" s="23"/>
      <c r="B42" s="76" t="s">
        <v>66</v>
      </c>
      <c r="C42" s="10">
        <v>57865644</v>
      </c>
      <c r="D42" s="10">
        <v>25767381</v>
      </c>
      <c r="E42" s="11">
        <v>1.24569365431434</v>
      </c>
      <c r="F42" s="10">
        <v>38099279</v>
      </c>
      <c r="G42" s="25">
        <v>0.518812048910427</v>
      </c>
      <c r="H42" s="26">
        <v>0.0722775771314417</v>
      </c>
      <c r="I42" s="37">
        <v>13208.46</v>
      </c>
      <c r="J42" s="37">
        <v>4730.045</v>
      </c>
      <c r="K42" s="25">
        <v>1.79245969118687</v>
      </c>
      <c r="L42" s="37">
        <v>8438.96</v>
      </c>
      <c r="M42" s="11">
        <v>0.565176277645587</v>
      </c>
      <c r="N42" s="26">
        <v>0.021984051625417</v>
      </c>
      <c r="O42" s="10">
        <v>138612198</v>
      </c>
      <c r="P42" s="10">
        <v>47594919</v>
      </c>
      <c r="Q42" s="25">
        <v>1.91233183945538</v>
      </c>
      <c r="R42" s="25">
        <v>0.0749583862228124</v>
      </c>
      <c r="S42" s="37">
        <v>30134.785</v>
      </c>
      <c r="T42" s="37">
        <v>9847.525</v>
      </c>
      <c r="U42" s="11">
        <v>2.06013795344516</v>
      </c>
      <c r="V42" s="26">
        <v>0.0213180077186932</v>
      </c>
      <c r="W42" s="41">
        <v>2862035</v>
      </c>
      <c r="X42" s="26">
        <v>0.101918726542866</v>
      </c>
      <c r="Y42" s="10">
        <v>2977966</v>
      </c>
      <c r="Z42" s="46">
        <v>-0.0389295915399974</v>
      </c>
    </row>
    <row r="43" spans="1:26">
      <c r="A43" s="23"/>
      <c r="B43" s="78" t="s">
        <v>67</v>
      </c>
      <c r="C43" s="10">
        <v>2543779</v>
      </c>
      <c r="D43" s="10">
        <v>699676</v>
      </c>
      <c r="E43" s="11">
        <v>2.63565278786181</v>
      </c>
      <c r="F43" s="10">
        <v>1788258</v>
      </c>
      <c r="G43" s="25">
        <v>0.422489931542317</v>
      </c>
      <c r="H43" s="26">
        <v>0.00317732889791811</v>
      </c>
      <c r="I43" s="37">
        <v>10.6</v>
      </c>
      <c r="J43" s="37">
        <v>3.73</v>
      </c>
      <c r="K43" s="25">
        <v>1.84182305630027</v>
      </c>
      <c r="L43" s="37">
        <v>12.085</v>
      </c>
      <c r="M43" s="11">
        <v>-0.122879602813405</v>
      </c>
      <c r="N43" s="26">
        <v>1.7642552366394e-5</v>
      </c>
      <c r="O43" s="10">
        <v>5922638</v>
      </c>
      <c r="P43" s="10">
        <v>1187889</v>
      </c>
      <c r="Q43" s="25">
        <v>3.98585137163489</v>
      </c>
      <c r="R43" s="25">
        <v>0.00320283058105683</v>
      </c>
      <c r="S43" s="37">
        <v>30.22</v>
      </c>
      <c r="T43" s="37">
        <v>5.81</v>
      </c>
      <c r="U43" s="11">
        <v>4.2013769363167</v>
      </c>
      <c r="V43" s="26">
        <v>2.13782906783276e-5</v>
      </c>
      <c r="W43" s="41">
        <v>320260</v>
      </c>
      <c r="X43" s="26">
        <v>0.011404644374586</v>
      </c>
      <c r="Y43" s="10">
        <v>263647</v>
      </c>
      <c r="Z43" s="46">
        <v>0.214730302260219</v>
      </c>
    </row>
    <row r="44" spans="1:26">
      <c r="A44" s="23"/>
      <c r="B44" s="79" t="s">
        <v>68</v>
      </c>
      <c r="C44" s="10">
        <v>3</v>
      </c>
      <c r="D44" s="10">
        <v>157</v>
      </c>
      <c r="E44" s="11">
        <v>-0.980891719745223</v>
      </c>
      <c r="F44" s="10">
        <v>49</v>
      </c>
      <c r="G44" s="25">
        <v>-0.938775510204082</v>
      </c>
      <c r="H44" s="26">
        <v>3.74717563662344e-9</v>
      </c>
      <c r="I44" s="37">
        <v>0.005</v>
      </c>
      <c r="J44" s="37">
        <v>0.18</v>
      </c>
      <c r="K44" s="25">
        <v>-0.972222222222222</v>
      </c>
      <c r="L44" s="37">
        <v>0.06</v>
      </c>
      <c r="M44" s="11">
        <v>-0.916666666666667</v>
      </c>
      <c r="N44" s="26">
        <v>8.32195866339338e-9</v>
      </c>
      <c r="O44" s="10">
        <v>193</v>
      </c>
      <c r="P44" s="10">
        <v>300</v>
      </c>
      <c r="Q44" s="25">
        <v>-0.356666666666667</v>
      </c>
      <c r="R44" s="25">
        <v>1.0437009693045e-7</v>
      </c>
      <c r="S44" s="37">
        <v>0.245</v>
      </c>
      <c r="T44" s="37">
        <v>0.345</v>
      </c>
      <c r="U44" s="11">
        <v>-0.289855072463768</v>
      </c>
      <c r="V44" s="26">
        <v>1.7331837247486e-7</v>
      </c>
      <c r="W44" s="41">
        <v>35</v>
      </c>
      <c r="X44" s="26">
        <v>1.24637030259948e-6</v>
      </c>
      <c r="Y44" s="10">
        <v>36</v>
      </c>
      <c r="Z44" s="46">
        <v>-0.0277777777777778</v>
      </c>
    </row>
    <row r="45" spans="1:26">
      <c r="A45" s="23"/>
      <c r="B45" s="77" t="s">
        <v>69</v>
      </c>
      <c r="C45" s="10">
        <v>1090</v>
      </c>
      <c r="D45" s="10">
        <v>7217</v>
      </c>
      <c r="E45" s="11">
        <v>-0.848967715117085</v>
      </c>
      <c r="F45" s="10">
        <v>1923</v>
      </c>
      <c r="G45" s="25">
        <v>-0.433177327093084</v>
      </c>
      <c r="H45" s="26">
        <v>1.36147381463985e-6</v>
      </c>
      <c r="I45" s="37">
        <v>0.6</v>
      </c>
      <c r="J45" s="37">
        <v>3.78</v>
      </c>
      <c r="K45" s="25">
        <v>-0.841269841269841</v>
      </c>
      <c r="L45" s="37">
        <v>1.05</v>
      </c>
      <c r="M45" s="11">
        <v>-0.428571428571429</v>
      </c>
      <c r="N45" s="26">
        <v>9.98635039607206e-7</v>
      </c>
      <c r="O45" s="10">
        <v>5911</v>
      </c>
      <c r="P45" s="10">
        <v>11860</v>
      </c>
      <c r="Q45" s="25">
        <v>-0.501602023608769</v>
      </c>
      <c r="R45" s="25">
        <v>3.19653701013416e-6</v>
      </c>
      <c r="S45" s="37">
        <v>3.235</v>
      </c>
      <c r="T45" s="37">
        <v>6.22</v>
      </c>
      <c r="U45" s="11">
        <v>-0.479903536977492</v>
      </c>
      <c r="V45" s="26">
        <v>2.28850993859662e-6</v>
      </c>
      <c r="W45" s="41">
        <v>841</v>
      </c>
      <c r="X45" s="26">
        <v>2.99484978424618e-5</v>
      </c>
      <c r="Y45" s="10">
        <v>865</v>
      </c>
      <c r="Z45" s="46">
        <v>-0.0277456647398844</v>
      </c>
    </row>
    <row r="46" spans="1:26">
      <c r="A46" s="23"/>
      <c r="B46" s="80" t="s">
        <v>70</v>
      </c>
      <c r="C46" s="10">
        <v>31944333</v>
      </c>
      <c r="D46" s="10">
        <v>3165713</v>
      </c>
      <c r="E46" s="11">
        <v>9.09072300616006</v>
      </c>
      <c r="F46" s="10">
        <v>12769604</v>
      </c>
      <c r="G46" s="25">
        <v>1.50159151372274</v>
      </c>
      <c r="H46" s="26">
        <v>0.039900342115262</v>
      </c>
      <c r="I46" s="37">
        <v>13153.9</v>
      </c>
      <c r="J46" s="37">
        <v>856.17</v>
      </c>
      <c r="K46" s="25">
        <v>14.363654414427</v>
      </c>
      <c r="L46" s="37">
        <v>4842.09</v>
      </c>
      <c r="M46" s="11">
        <v>1.71657486746426</v>
      </c>
      <c r="N46" s="26">
        <v>0.021893242412482</v>
      </c>
      <c r="O46" s="10">
        <v>66079333</v>
      </c>
      <c r="P46" s="10">
        <v>7107061</v>
      </c>
      <c r="Q46" s="25">
        <v>8.29770168006156</v>
      </c>
      <c r="R46" s="25">
        <v>0.0357342300016037</v>
      </c>
      <c r="S46" s="37">
        <v>25560.76</v>
      </c>
      <c r="T46" s="37">
        <v>1995.98</v>
      </c>
      <c r="U46" s="11">
        <v>11.8061203018066</v>
      </c>
      <c r="V46" s="26">
        <v>0.0180822421323286</v>
      </c>
      <c r="W46" s="41">
        <v>720455</v>
      </c>
      <c r="X46" s="26">
        <v>0.0256558204674088</v>
      </c>
      <c r="Y46" s="10">
        <v>604623</v>
      </c>
      <c r="Z46" s="46">
        <v>0.191577230770249</v>
      </c>
    </row>
    <row r="47" spans="1:26">
      <c r="A47" s="23"/>
      <c r="B47" s="81" t="s">
        <v>71</v>
      </c>
      <c r="C47" s="10">
        <v>15291316</v>
      </c>
      <c r="D47" s="10">
        <v>2435018</v>
      </c>
      <c r="E47" s="11">
        <v>5.27975481084739</v>
      </c>
      <c r="F47" s="10">
        <v>9481741</v>
      </c>
      <c r="G47" s="25">
        <v>0.612711842687962</v>
      </c>
      <c r="H47" s="26">
        <v>0.0190997489223701</v>
      </c>
      <c r="I47" s="37">
        <v>10158.465</v>
      </c>
      <c r="J47" s="37">
        <v>1289.49</v>
      </c>
      <c r="K47" s="25">
        <v>6.87789358583626</v>
      </c>
      <c r="L47" s="37">
        <v>5796.74</v>
      </c>
      <c r="M47" s="11">
        <v>0.752444477413167</v>
      </c>
      <c r="N47" s="26">
        <v>0.0169076651627057</v>
      </c>
      <c r="O47" s="10">
        <v>39496129</v>
      </c>
      <c r="P47" s="10">
        <v>5152209</v>
      </c>
      <c r="Q47" s="25">
        <v>6.66586312783507</v>
      </c>
      <c r="R47" s="25">
        <v>0.0213586259694693</v>
      </c>
      <c r="S47" s="37">
        <v>26108.39</v>
      </c>
      <c r="T47" s="37">
        <v>2798.21</v>
      </c>
      <c r="U47" s="11">
        <v>8.3303897848982</v>
      </c>
      <c r="V47" s="26">
        <v>0.018469647603016</v>
      </c>
      <c r="W47" s="41">
        <v>380853</v>
      </c>
      <c r="X47" s="26">
        <v>0.0135623962530263</v>
      </c>
      <c r="Y47" s="10">
        <v>344314</v>
      </c>
      <c r="Z47" s="46">
        <v>0.106121156851014</v>
      </c>
    </row>
    <row r="48" spans="1:26">
      <c r="A48" s="23"/>
      <c r="B48" s="81" t="s">
        <v>72</v>
      </c>
      <c r="C48" s="10">
        <v>1307159</v>
      </c>
      <c r="D48" s="10" t="s">
        <v>73</v>
      </c>
      <c r="E48" s="11" t="s">
        <v>29</v>
      </c>
      <c r="F48" s="10">
        <v>483810</v>
      </c>
      <c r="G48" s="25">
        <v>1.70180236043075</v>
      </c>
      <c r="H48" s="26">
        <v>0.00163271811933102</v>
      </c>
      <c r="I48" s="37">
        <v>13.485</v>
      </c>
      <c r="J48" s="37" t="s">
        <v>73</v>
      </c>
      <c r="K48" s="25" t="s">
        <v>29</v>
      </c>
      <c r="L48" s="37">
        <v>6.32</v>
      </c>
      <c r="M48" s="11">
        <v>1.13370253164557</v>
      </c>
      <c r="N48" s="26">
        <v>2.24443225151719e-5</v>
      </c>
      <c r="O48" s="10">
        <v>2488996</v>
      </c>
      <c r="P48" s="10" t="s">
        <v>73</v>
      </c>
      <c r="Q48" s="25" t="s">
        <v>29</v>
      </c>
      <c r="R48" s="25">
        <v>0.00134599354289898</v>
      </c>
      <c r="S48" s="37">
        <v>30.895</v>
      </c>
      <c r="T48" s="37" t="s">
        <v>73</v>
      </c>
      <c r="U48" s="11" t="s">
        <v>29</v>
      </c>
      <c r="V48" s="26">
        <v>2.18558004800441e-5</v>
      </c>
      <c r="W48" s="41">
        <v>117804</v>
      </c>
      <c r="X48" s="26">
        <v>0.0041950687750694</v>
      </c>
      <c r="Y48" s="10">
        <v>82779</v>
      </c>
      <c r="Z48" s="46">
        <v>0.423114558040083</v>
      </c>
    </row>
    <row r="49" spans="1:26">
      <c r="A49" s="23"/>
      <c r="B49" s="81" t="s">
        <v>74</v>
      </c>
      <c r="C49" s="10">
        <v>132</v>
      </c>
      <c r="D49" s="10">
        <v>3784</v>
      </c>
      <c r="E49" s="11">
        <v>-0.965116279069767</v>
      </c>
      <c r="F49" s="10">
        <v>248</v>
      </c>
      <c r="G49" s="25">
        <v>-0.467741935483871</v>
      </c>
      <c r="H49" s="26">
        <v>1.64875728011431e-7</v>
      </c>
      <c r="I49" s="37">
        <v>0.075</v>
      </c>
      <c r="J49" s="37">
        <v>2.185</v>
      </c>
      <c r="K49" s="25">
        <v>-0.965675057208238</v>
      </c>
      <c r="L49" s="37">
        <v>0.145</v>
      </c>
      <c r="M49" s="11">
        <v>-0.482758620689655</v>
      </c>
      <c r="N49" s="26">
        <v>1.24829379950901e-7</v>
      </c>
      <c r="O49" s="10">
        <v>1280</v>
      </c>
      <c r="P49" s="10">
        <v>5825</v>
      </c>
      <c r="Q49" s="25">
        <v>-0.780257510729614</v>
      </c>
      <c r="R49" s="25">
        <v>6.9219546150765e-7</v>
      </c>
      <c r="S49" s="37">
        <v>0.745</v>
      </c>
      <c r="T49" s="37">
        <v>3.41</v>
      </c>
      <c r="U49" s="11">
        <v>-0.781524926686217</v>
      </c>
      <c r="V49" s="26">
        <v>5.27029336709268e-7</v>
      </c>
      <c r="W49" s="41">
        <v>37</v>
      </c>
      <c r="X49" s="26">
        <v>1.31759146274802e-6</v>
      </c>
      <c r="Y49" s="10">
        <v>73</v>
      </c>
      <c r="Z49" s="46">
        <v>-0.493150684931507</v>
      </c>
    </row>
    <row r="50" spans="1:26">
      <c r="A50" s="23"/>
      <c r="B50" s="81" t="s">
        <v>75</v>
      </c>
      <c r="C50" s="10">
        <v>0</v>
      </c>
      <c r="D50" s="10">
        <v>165</v>
      </c>
      <c r="E50" s="11">
        <v>-1</v>
      </c>
      <c r="F50" s="10">
        <v>0</v>
      </c>
      <c r="G50" s="25" t="s">
        <v>29</v>
      </c>
      <c r="H50" s="26">
        <v>0</v>
      </c>
      <c r="I50" s="37">
        <v>0</v>
      </c>
      <c r="J50" s="37">
        <v>0.095</v>
      </c>
      <c r="K50" s="25">
        <v>-1</v>
      </c>
      <c r="L50" s="37">
        <v>0</v>
      </c>
      <c r="M50" s="11" t="s">
        <v>29</v>
      </c>
      <c r="N50" s="26">
        <v>0</v>
      </c>
      <c r="O50" s="10">
        <v>0</v>
      </c>
      <c r="P50" s="10">
        <v>212</v>
      </c>
      <c r="Q50" s="25">
        <v>-1</v>
      </c>
      <c r="R50" s="25">
        <v>0</v>
      </c>
      <c r="S50" s="37">
        <v>0</v>
      </c>
      <c r="T50" s="37">
        <v>0.12</v>
      </c>
      <c r="U50" s="11">
        <v>-1</v>
      </c>
      <c r="V50" s="26">
        <v>0</v>
      </c>
      <c r="W50" s="41">
        <v>0</v>
      </c>
      <c r="X50" s="26">
        <v>0</v>
      </c>
      <c r="Y50" s="10">
        <v>0</v>
      </c>
      <c r="Z50" s="46" t="s">
        <v>29</v>
      </c>
    </row>
    <row r="51" spans="1:26">
      <c r="A51" s="23"/>
      <c r="B51" s="81" t="s">
        <v>76</v>
      </c>
      <c r="C51" s="10">
        <v>8809022</v>
      </c>
      <c r="D51" s="10">
        <v>1465159</v>
      </c>
      <c r="E51" s="11">
        <v>5.01233176740545</v>
      </c>
      <c r="F51" s="10">
        <v>4668075</v>
      </c>
      <c r="G51" s="25">
        <v>0.887078078222822</v>
      </c>
      <c r="H51" s="26">
        <v>0.01100298420696</v>
      </c>
      <c r="I51" s="37">
        <v>3308.105</v>
      </c>
      <c r="J51" s="37">
        <v>405.94</v>
      </c>
      <c r="K51" s="25">
        <v>7.14924619401882</v>
      </c>
      <c r="L51" s="37">
        <v>1675.215</v>
      </c>
      <c r="M51" s="11">
        <v>0.974734586306832</v>
      </c>
      <c r="N51" s="26">
        <v>0.00550598261283299</v>
      </c>
      <c r="O51" s="10">
        <v>22445612</v>
      </c>
      <c r="P51" s="10">
        <v>2753052</v>
      </c>
      <c r="Q51" s="25">
        <v>7.15299238808421</v>
      </c>
      <c r="R51" s="25">
        <v>0.0121380865290325</v>
      </c>
      <c r="S51" s="37">
        <v>8301.205</v>
      </c>
      <c r="T51" s="37">
        <v>782.265</v>
      </c>
      <c r="U51" s="11">
        <v>9.61175560711523</v>
      </c>
      <c r="V51" s="26">
        <v>0.00587245444971498</v>
      </c>
      <c r="W51" s="41">
        <v>211848</v>
      </c>
      <c r="X51" s="26">
        <v>0.00754403016757413</v>
      </c>
      <c r="Y51" s="10">
        <v>198590</v>
      </c>
      <c r="Z51" s="46">
        <v>0.0667606626718364</v>
      </c>
    </row>
    <row r="52" spans="1:26">
      <c r="A52" s="23"/>
      <c r="B52" s="81" t="s">
        <v>77</v>
      </c>
      <c r="C52" s="10">
        <v>6968746</v>
      </c>
      <c r="D52" s="10">
        <v>2753522</v>
      </c>
      <c r="E52" s="11">
        <v>1.53084812832438</v>
      </c>
      <c r="F52" s="10">
        <v>4206305</v>
      </c>
      <c r="G52" s="25">
        <v>0.656738158550081</v>
      </c>
      <c r="H52" s="26">
        <v>0.00870437174300568</v>
      </c>
      <c r="I52" s="37">
        <v>2537.45</v>
      </c>
      <c r="J52" s="37">
        <v>887.87</v>
      </c>
      <c r="K52" s="25">
        <v>1.85790712604323</v>
      </c>
      <c r="L52" s="37">
        <v>1518.935</v>
      </c>
      <c r="M52" s="11">
        <v>0.670545480879695</v>
      </c>
      <c r="N52" s="26">
        <v>0.00422331080208551</v>
      </c>
      <c r="O52" s="10">
        <v>19391896</v>
      </c>
      <c r="P52" s="10">
        <v>4969610</v>
      </c>
      <c r="Q52" s="25">
        <v>2.90209614034099</v>
      </c>
      <c r="R52" s="25">
        <v>0.0104867050009597</v>
      </c>
      <c r="S52" s="37">
        <v>7062.935</v>
      </c>
      <c r="T52" s="37">
        <v>1589.435</v>
      </c>
      <c r="U52" s="11">
        <v>3.44367652656447</v>
      </c>
      <c r="V52" s="26">
        <v>0.0049964750983499</v>
      </c>
      <c r="W52" s="41">
        <v>228250</v>
      </c>
      <c r="X52" s="26">
        <v>0.00812811490195232</v>
      </c>
      <c r="Y52" s="10">
        <v>164513</v>
      </c>
      <c r="Z52" s="46">
        <v>0.387428349127425</v>
      </c>
    </row>
    <row r="53" spans="1:26">
      <c r="A53" s="23"/>
      <c r="B53" s="81" t="s">
        <v>78</v>
      </c>
      <c r="C53" s="10">
        <v>12619879</v>
      </c>
      <c r="D53" s="10">
        <v>5127312</v>
      </c>
      <c r="E53" s="11">
        <v>1.46130506589028</v>
      </c>
      <c r="F53" s="10">
        <v>6293979</v>
      </c>
      <c r="G53" s="25">
        <v>1.00507167246665</v>
      </c>
      <c r="H53" s="26">
        <v>0.0157629677086453</v>
      </c>
      <c r="I53" s="37">
        <v>7370.8</v>
      </c>
      <c r="J53" s="37">
        <v>3459.55</v>
      </c>
      <c r="K53" s="25">
        <v>1.13056611408998</v>
      </c>
      <c r="L53" s="37">
        <v>3942.5</v>
      </c>
      <c r="M53" s="11">
        <v>0.869575142675967</v>
      </c>
      <c r="N53" s="26">
        <v>0.012267898583228</v>
      </c>
      <c r="O53" s="10">
        <v>27251827</v>
      </c>
      <c r="P53" s="10">
        <v>11411444</v>
      </c>
      <c r="Q53" s="25">
        <v>1.38811380926025</v>
      </c>
      <c r="R53" s="25">
        <v>0.0147371804431185</v>
      </c>
      <c r="S53" s="37">
        <v>16486.315</v>
      </c>
      <c r="T53" s="37">
        <v>7981.39</v>
      </c>
      <c r="U53" s="11">
        <v>1.06559446412216</v>
      </c>
      <c r="V53" s="26">
        <v>0.0116627807506444</v>
      </c>
      <c r="W53" s="41">
        <v>594382</v>
      </c>
      <c r="X53" s="26">
        <v>0.0211662878057053</v>
      </c>
      <c r="Y53" s="10">
        <v>520039</v>
      </c>
      <c r="Z53" s="46">
        <v>0.142956585948362</v>
      </c>
    </row>
    <row r="54" spans="1:26">
      <c r="A54" s="23"/>
      <c r="B54" s="81" t="s">
        <v>79</v>
      </c>
      <c r="C54" s="10">
        <v>555525</v>
      </c>
      <c r="D54" s="10">
        <v>738212</v>
      </c>
      <c r="E54" s="11">
        <v>-0.247472270838187</v>
      </c>
      <c r="F54" s="10">
        <v>424151</v>
      </c>
      <c r="G54" s="25">
        <v>0.309734033398483</v>
      </c>
      <c r="H54" s="26">
        <v>0.000693883248511745</v>
      </c>
      <c r="I54" s="37">
        <v>284.11</v>
      </c>
      <c r="J54" s="37">
        <v>378.345</v>
      </c>
      <c r="K54" s="25">
        <v>-0.249071614531711</v>
      </c>
      <c r="L54" s="37">
        <v>222.045</v>
      </c>
      <c r="M54" s="11">
        <v>0.2795154135423</v>
      </c>
      <c r="N54" s="26">
        <v>0.000472870335171339</v>
      </c>
      <c r="O54" s="10">
        <v>1446916</v>
      </c>
      <c r="P54" s="10">
        <v>2254141</v>
      </c>
      <c r="Q54" s="25">
        <v>-0.358107589542979</v>
      </c>
      <c r="R54" s="25">
        <v>0.000782459912799065</v>
      </c>
      <c r="S54" s="37">
        <v>746.04</v>
      </c>
      <c r="T54" s="37">
        <v>1171.32</v>
      </c>
      <c r="U54" s="11">
        <v>-0.363077553529352</v>
      </c>
      <c r="V54" s="26">
        <v>0.000527765055514876</v>
      </c>
      <c r="W54" s="41">
        <v>31033</v>
      </c>
      <c r="X54" s="26">
        <v>0.00110510313144485</v>
      </c>
      <c r="Y54" s="10">
        <v>37861</v>
      </c>
      <c r="Z54" s="46">
        <v>-0.180343889490505</v>
      </c>
    </row>
    <row r="55" spans="1:26">
      <c r="A55" s="23"/>
      <c r="B55" s="81" t="s">
        <v>80</v>
      </c>
      <c r="C55" s="10">
        <v>4973036</v>
      </c>
      <c r="D55" s="10">
        <v>1615596</v>
      </c>
      <c r="E55" s="11">
        <v>2.07814329820079</v>
      </c>
      <c r="F55" s="10">
        <v>2817800</v>
      </c>
      <c r="G55" s="25">
        <v>0.764864788132586</v>
      </c>
      <c r="H55" s="26">
        <v>0.00621161311308376</v>
      </c>
      <c r="I55" s="37">
        <v>1914.5</v>
      </c>
      <c r="J55" s="37">
        <v>556.945</v>
      </c>
      <c r="K55" s="25">
        <v>2.43750280548348</v>
      </c>
      <c r="L55" s="37">
        <v>1135.385</v>
      </c>
      <c r="M55" s="11">
        <v>0.686212165917288</v>
      </c>
      <c r="N55" s="26">
        <v>0.00318647797221333</v>
      </c>
      <c r="O55" s="10">
        <v>10157687</v>
      </c>
      <c r="P55" s="10">
        <v>2919332</v>
      </c>
      <c r="Q55" s="25">
        <v>2.4794559166275</v>
      </c>
      <c r="R55" s="25">
        <v>0.00549305065688692</v>
      </c>
      <c r="S55" s="37">
        <v>3976.46</v>
      </c>
      <c r="T55" s="37">
        <v>1013.13</v>
      </c>
      <c r="U55" s="11">
        <v>2.92492572522776</v>
      </c>
      <c r="V55" s="26">
        <v>0.00281303500167911</v>
      </c>
      <c r="W55" s="41">
        <v>139644</v>
      </c>
      <c r="X55" s="26">
        <v>0.00497280384389148</v>
      </c>
      <c r="Y55" s="10">
        <v>144062</v>
      </c>
      <c r="Z55" s="46">
        <v>-0.0306673515569685</v>
      </c>
    </row>
    <row r="56" customFormat="1" spans="1:26">
      <c r="A56" s="23"/>
      <c r="B56" s="81" t="s">
        <v>81</v>
      </c>
      <c r="C56" s="10">
        <v>25663600</v>
      </c>
      <c r="D56" s="10">
        <v>385167</v>
      </c>
      <c r="E56" s="11">
        <v>65.6297995414976</v>
      </c>
      <c r="F56" s="10">
        <v>6498976</v>
      </c>
      <c r="G56" s="25">
        <v>2.94886825247547</v>
      </c>
      <c r="H56" s="26">
        <v>0.0320553388893498</v>
      </c>
      <c r="I56" s="37">
        <v>9980.875</v>
      </c>
      <c r="J56" s="37">
        <v>114.625</v>
      </c>
      <c r="K56" s="25">
        <v>86.0741548527808</v>
      </c>
      <c r="L56" s="37">
        <v>2222.455</v>
      </c>
      <c r="M56" s="11">
        <v>3.49092332578162</v>
      </c>
      <c r="N56" s="26">
        <v>0.0166120858348993</v>
      </c>
      <c r="O56" s="10">
        <v>41043606</v>
      </c>
      <c r="P56" s="10">
        <v>1418837</v>
      </c>
      <c r="Q56" s="25">
        <v>27.9276400319417</v>
      </c>
      <c r="R56" s="25">
        <v>0.0221954670289908</v>
      </c>
      <c r="S56" s="37">
        <v>15000.135</v>
      </c>
      <c r="T56" s="37">
        <v>452.12</v>
      </c>
      <c r="U56" s="11">
        <v>32.1773312394939</v>
      </c>
      <c r="V56" s="26">
        <v>0.0106114244289926</v>
      </c>
      <c r="W56" s="41">
        <v>459614</v>
      </c>
      <c r="X56" s="26">
        <v>0.0163671211502559</v>
      </c>
      <c r="Y56" s="10">
        <v>286842</v>
      </c>
      <c r="Z56" s="46">
        <v>0.602324624706284</v>
      </c>
    </row>
    <row r="57" customFormat="1" spans="1:26">
      <c r="A57" s="23"/>
      <c r="B57" s="81" t="s">
        <v>82</v>
      </c>
      <c r="C57" s="10">
        <v>8454476</v>
      </c>
      <c r="D57" s="10" t="s">
        <v>73</v>
      </c>
      <c r="E57" s="11" t="s">
        <v>29</v>
      </c>
      <c r="F57" s="10">
        <v>3174127</v>
      </c>
      <c r="G57" s="25">
        <v>1.66355946060129</v>
      </c>
      <c r="H57" s="26">
        <v>0.0105601354958725</v>
      </c>
      <c r="I57" s="37">
        <v>3157.82</v>
      </c>
      <c r="J57" s="37" t="s">
        <v>73</v>
      </c>
      <c r="K57" s="25" t="s">
        <v>29</v>
      </c>
      <c r="L57" s="37">
        <v>1215.54</v>
      </c>
      <c r="M57" s="11">
        <v>1.59787419583066</v>
      </c>
      <c r="N57" s="26">
        <v>0.00525584950128738</v>
      </c>
      <c r="O57" s="10">
        <v>14427554</v>
      </c>
      <c r="P57" s="10" t="s">
        <v>73</v>
      </c>
      <c r="Q57" s="25" t="s">
        <v>29</v>
      </c>
      <c r="R57" s="25">
        <v>0.00780209953082543</v>
      </c>
      <c r="S57" s="37">
        <v>5302.345</v>
      </c>
      <c r="T57" s="37" t="s">
        <v>73</v>
      </c>
      <c r="U57" s="11" t="s">
        <v>29</v>
      </c>
      <c r="V57" s="26">
        <v>0.00375099512530699</v>
      </c>
      <c r="W57" s="41">
        <v>214825</v>
      </c>
      <c r="X57" s="26">
        <v>0.00765004286445524</v>
      </c>
      <c r="Y57" s="10">
        <v>155674</v>
      </c>
      <c r="Z57" s="46">
        <v>0.379967110757095</v>
      </c>
    </row>
    <row r="58" customFormat="1" spans="1:26">
      <c r="A58" s="23"/>
      <c r="B58" s="81" t="s">
        <v>123</v>
      </c>
      <c r="C58" s="10">
        <v>445187</v>
      </c>
      <c r="D58" s="10" t="s">
        <v>73</v>
      </c>
      <c r="E58" s="11" t="s">
        <v>29</v>
      </c>
      <c r="F58" s="10">
        <v>2282990</v>
      </c>
      <c r="G58" s="25">
        <v>-0.804998269812833</v>
      </c>
      <c r="H58" s="26">
        <v>0.000556064626713826</v>
      </c>
      <c r="I58" s="37">
        <v>241.78</v>
      </c>
      <c r="J58" s="37" t="s">
        <v>73</v>
      </c>
      <c r="K58" s="25" t="s">
        <v>29</v>
      </c>
      <c r="L58" s="37">
        <v>1191.03</v>
      </c>
      <c r="M58" s="11">
        <v>-0.796999235955434</v>
      </c>
      <c r="N58" s="26">
        <v>0.00040241663312705</v>
      </c>
      <c r="O58" s="10">
        <v>2728177</v>
      </c>
      <c r="P58" s="10" t="s">
        <v>73</v>
      </c>
      <c r="Q58" s="25" t="s">
        <v>29</v>
      </c>
      <c r="R58" s="25">
        <v>0.00147533729499184</v>
      </c>
      <c r="S58" s="37">
        <v>1432.81</v>
      </c>
      <c r="T58" s="37" t="s">
        <v>73</v>
      </c>
      <c r="U58" s="11" t="s">
        <v>29</v>
      </c>
      <c r="V58" s="26">
        <v>0.00101360121332941</v>
      </c>
      <c r="W58" s="41">
        <v>12909</v>
      </c>
      <c r="X58" s="26">
        <v>0.000459696978178762</v>
      </c>
      <c r="Y58" s="10">
        <v>24427</v>
      </c>
      <c r="Z58" s="46">
        <v>-0.471527408195849</v>
      </c>
    </row>
    <row r="59" s="74" customFormat="1" spans="1:26">
      <c r="A59" s="23"/>
      <c r="B59" s="31" t="s">
        <v>47</v>
      </c>
      <c r="C59" s="32">
        <v>280333390</v>
      </c>
      <c r="D59" s="32">
        <v>111610568</v>
      </c>
      <c r="E59" s="33">
        <v>1.51171009182571</v>
      </c>
      <c r="F59" s="32">
        <v>151183450</v>
      </c>
      <c r="G59" s="34">
        <v>0.854259775127502</v>
      </c>
      <c r="H59" s="35">
        <v>0.350152816380019</v>
      </c>
      <c r="I59" s="40">
        <v>109073.54</v>
      </c>
      <c r="J59" s="40">
        <v>36347.72</v>
      </c>
      <c r="K59" s="34">
        <v>2.00083581583659</v>
      </c>
      <c r="L59" s="40">
        <v>55754.235</v>
      </c>
      <c r="M59" s="33">
        <v>0.956327443108133</v>
      </c>
      <c r="N59" s="35">
        <v>0.181541098229997</v>
      </c>
      <c r="O59" s="32">
        <v>634001867</v>
      </c>
      <c r="P59" s="32">
        <v>245330171</v>
      </c>
      <c r="Q59" s="34">
        <v>1.58428005171855</v>
      </c>
      <c r="R59" s="34">
        <v>0.342854074159982</v>
      </c>
      <c r="S59" s="40">
        <v>240659.91</v>
      </c>
      <c r="T59" s="40">
        <v>87571.9</v>
      </c>
      <c r="U59" s="33">
        <v>1.74814078488648</v>
      </c>
      <c r="V59" s="35">
        <v>0.170248097637332</v>
      </c>
      <c r="W59" s="44">
        <v>10281630</v>
      </c>
      <c r="X59" s="35">
        <v>0.366134808409025</v>
      </c>
      <c r="Y59" s="32">
        <v>9768337</v>
      </c>
      <c r="Z59" s="49">
        <v>0.0525466105438418</v>
      </c>
    </row>
    <row r="60" spans="1:26">
      <c r="A60" s="8" t="s">
        <v>83</v>
      </c>
      <c r="B60" s="9" t="s">
        <v>84</v>
      </c>
      <c r="C60" s="10">
        <v>4755970</v>
      </c>
      <c r="D60" s="10">
        <v>5884136</v>
      </c>
      <c r="E60" s="11">
        <v>-0.191730102771248</v>
      </c>
      <c r="F60" s="10">
        <v>2480991</v>
      </c>
      <c r="G60" s="11">
        <v>0.916963826148503</v>
      </c>
      <c r="H60" s="11">
        <v>0.00594048497083732</v>
      </c>
      <c r="I60" s="37">
        <v>2822.0462182</v>
      </c>
      <c r="J60" s="37">
        <v>2584.4412569</v>
      </c>
      <c r="K60" s="25">
        <v>0.0919366848310585</v>
      </c>
      <c r="L60" s="37">
        <v>1433.7355413</v>
      </c>
      <c r="M60" s="11">
        <v>0.96831712467781</v>
      </c>
      <c r="N60" s="17">
        <v>0.0046969903948092</v>
      </c>
      <c r="O60" s="10">
        <v>10850803</v>
      </c>
      <c r="P60" s="10">
        <v>9845243</v>
      </c>
      <c r="Q60" s="25">
        <v>0.102136635936767</v>
      </c>
      <c r="R60" s="17">
        <v>0.0058678723361825</v>
      </c>
      <c r="S60" s="37">
        <v>6333.8729327</v>
      </c>
      <c r="T60" s="37">
        <v>4208.3282951</v>
      </c>
      <c r="U60" s="11">
        <v>0.505080518569546</v>
      </c>
      <c r="V60" s="17">
        <v>0.00448072060472707</v>
      </c>
      <c r="W60" s="10">
        <v>124732</v>
      </c>
      <c r="X60" s="17">
        <v>0.00444177887382395</v>
      </c>
      <c r="Y60" s="10">
        <v>105700</v>
      </c>
      <c r="Z60" s="46">
        <v>0.180056764427625</v>
      </c>
    </row>
    <row r="61" spans="1:26">
      <c r="A61" s="8"/>
      <c r="B61" s="9" t="s">
        <v>85</v>
      </c>
      <c r="C61" s="10">
        <v>2160816</v>
      </c>
      <c r="D61" s="10">
        <v>1800474</v>
      </c>
      <c r="E61" s="11">
        <v>0.20013729717841</v>
      </c>
      <c r="F61" s="10">
        <v>1056161</v>
      </c>
      <c r="G61" s="11">
        <v>1.04591534813348</v>
      </c>
      <c r="H61" s="11">
        <v>0.00269898569014204</v>
      </c>
      <c r="I61" s="37">
        <v>897.7399942</v>
      </c>
      <c r="J61" s="37">
        <v>554.2234457</v>
      </c>
      <c r="K61" s="25">
        <v>0.619815980657637</v>
      </c>
      <c r="L61" s="37">
        <v>448.5424696</v>
      </c>
      <c r="M61" s="11">
        <v>1.0014604079756</v>
      </c>
      <c r="N61" s="17">
        <v>0.00149419102444148</v>
      </c>
      <c r="O61" s="10">
        <v>5084917</v>
      </c>
      <c r="P61" s="10">
        <v>3820237</v>
      </c>
      <c r="Q61" s="25">
        <v>0.331047524014871</v>
      </c>
      <c r="R61" s="17">
        <v>0.00274980974183054</v>
      </c>
      <c r="S61" s="37">
        <v>2144.9174451</v>
      </c>
      <c r="T61" s="37">
        <v>1185.8560327</v>
      </c>
      <c r="U61" s="11">
        <v>0.808750291733453</v>
      </c>
      <c r="V61" s="17">
        <v>0.00151736163541905</v>
      </c>
      <c r="W61" s="10">
        <v>51160</v>
      </c>
      <c r="X61" s="17">
        <v>0.0018218372765997</v>
      </c>
      <c r="Y61" s="10">
        <v>34964</v>
      </c>
      <c r="Z61" s="46">
        <v>0.463219311291614</v>
      </c>
    </row>
    <row r="62" spans="1:26">
      <c r="A62" s="8"/>
      <c r="B62" s="9" t="s">
        <v>86</v>
      </c>
      <c r="C62" s="10">
        <v>0</v>
      </c>
      <c r="D62" s="10">
        <v>342</v>
      </c>
      <c r="E62" s="11">
        <v>-1</v>
      </c>
      <c r="F62" s="10">
        <v>0</v>
      </c>
      <c r="G62" s="11" t="s">
        <v>29</v>
      </c>
      <c r="H62" s="11">
        <v>0</v>
      </c>
      <c r="I62" s="37">
        <v>0</v>
      </c>
      <c r="J62" s="37">
        <v>0.305007</v>
      </c>
      <c r="K62" s="25">
        <v>-1</v>
      </c>
      <c r="L62" s="37">
        <v>0</v>
      </c>
      <c r="M62" s="11" t="s">
        <v>29</v>
      </c>
      <c r="N62" s="17">
        <v>0</v>
      </c>
      <c r="O62" s="10">
        <v>0</v>
      </c>
      <c r="P62" s="10">
        <v>401</v>
      </c>
      <c r="Q62" s="25">
        <v>-1</v>
      </c>
      <c r="R62" s="17">
        <v>0</v>
      </c>
      <c r="S62" s="37">
        <v>0</v>
      </c>
      <c r="T62" s="37">
        <v>0.35513275</v>
      </c>
      <c r="U62" s="11">
        <v>-1</v>
      </c>
      <c r="V62" s="17">
        <v>0</v>
      </c>
      <c r="W62" s="10">
        <v>0</v>
      </c>
      <c r="X62" s="17">
        <v>0</v>
      </c>
      <c r="Y62" s="10">
        <v>0</v>
      </c>
      <c r="Z62" s="46" t="s">
        <v>29</v>
      </c>
    </row>
    <row r="63" spans="1:26">
      <c r="A63" s="8"/>
      <c r="B63" s="9" t="s">
        <v>87</v>
      </c>
      <c r="C63" s="10">
        <v>19382934</v>
      </c>
      <c r="D63" s="10">
        <v>12171823</v>
      </c>
      <c r="E63" s="11">
        <v>0.592442972593341</v>
      </c>
      <c r="F63" s="10">
        <v>13796337</v>
      </c>
      <c r="G63" s="11">
        <v>0.404933352961732</v>
      </c>
      <c r="H63" s="11">
        <v>0.02421041935036</v>
      </c>
      <c r="I63" s="37">
        <v>5259.4912258</v>
      </c>
      <c r="J63" s="37">
        <v>2422.137477</v>
      </c>
      <c r="K63" s="25">
        <v>1.17142555934285</v>
      </c>
      <c r="L63" s="37">
        <v>3836.1000551</v>
      </c>
      <c r="M63" s="11">
        <v>0.371051628021964</v>
      </c>
      <c r="N63" s="17">
        <v>0.00875385371431756</v>
      </c>
      <c r="O63" s="10">
        <v>51257081</v>
      </c>
      <c r="P63" s="10">
        <v>25926134</v>
      </c>
      <c r="Q63" s="25">
        <v>0.97704297138941</v>
      </c>
      <c r="R63" s="17">
        <v>0.0277186865924453</v>
      </c>
      <c r="S63" s="37">
        <v>14181.6850422</v>
      </c>
      <c r="T63" s="37">
        <v>5076.9654702</v>
      </c>
      <c r="U63" s="11">
        <v>1.79333888036889</v>
      </c>
      <c r="V63" s="17">
        <v>0.0100324349814905</v>
      </c>
      <c r="W63" s="10">
        <v>1187765</v>
      </c>
      <c r="X63" s="17">
        <v>0.0422970006419163</v>
      </c>
      <c r="Y63" s="10">
        <v>1354828</v>
      </c>
      <c r="Z63" s="46">
        <v>-0.12330937949319</v>
      </c>
    </row>
    <row r="64" spans="1:26">
      <c r="A64" s="8"/>
      <c r="B64" s="9" t="s">
        <v>88</v>
      </c>
      <c r="C64" s="10">
        <v>2005289</v>
      </c>
      <c r="D64" s="10">
        <v>1139273</v>
      </c>
      <c r="E64" s="11">
        <v>0.760147918892136</v>
      </c>
      <c r="F64" s="10">
        <v>845989</v>
      </c>
      <c r="G64" s="11">
        <v>1.37034878704097</v>
      </c>
      <c r="H64" s="11">
        <v>0.00250472336172966</v>
      </c>
      <c r="I64" s="37">
        <v>4.6127114</v>
      </c>
      <c r="J64" s="37">
        <v>2.39117655</v>
      </c>
      <c r="K64" s="25">
        <v>0.929055133967419</v>
      </c>
      <c r="L64" s="37">
        <v>3.05878265</v>
      </c>
      <c r="M64" s="11">
        <v>0.508021957689606</v>
      </c>
      <c r="N64" s="17">
        <v>7.67735871939268e-6</v>
      </c>
      <c r="O64" s="10">
        <v>4028230</v>
      </c>
      <c r="P64" s="10">
        <v>2459014</v>
      </c>
      <c r="Q64" s="25">
        <v>0.638148461131169</v>
      </c>
      <c r="R64" s="17">
        <v>0.00217837697180388</v>
      </c>
      <c r="S64" s="37">
        <v>13.50893775</v>
      </c>
      <c r="T64" s="37">
        <v>5.32744695</v>
      </c>
      <c r="U64" s="11">
        <v>1.53572449933077</v>
      </c>
      <c r="V64" s="17">
        <v>9.5565187946702e-6</v>
      </c>
      <c r="W64" s="10">
        <v>458318</v>
      </c>
      <c r="X64" s="17">
        <v>0.0163209698384797</v>
      </c>
      <c r="Y64" s="10">
        <v>359718</v>
      </c>
      <c r="Z64" s="46">
        <v>0.274103603378202</v>
      </c>
    </row>
    <row r="65" spans="1:26">
      <c r="A65" s="8"/>
      <c r="B65" s="9" t="s">
        <v>89</v>
      </c>
      <c r="C65" s="10">
        <v>5393539</v>
      </c>
      <c r="D65" s="10">
        <v>1555391</v>
      </c>
      <c r="E65" s="11">
        <v>2.46764189840368</v>
      </c>
      <c r="F65" s="10">
        <v>3345043</v>
      </c>
      <c r="G65" s="11">
        <v>0.612397508791367</v>
      </c>
      <c r="H65" s="11">
        <v>0.00673684597865945</v>
      </c>
      <c r="I65" s="37">
        <v>1745.6706971</v>
      </c>
      <c r="J65" s="37">
        <v>351.5528398</v>
      </c>
      <c r="K65" s="25">
        <v>3.96559976046025</v>
      </c>
      <c r="L65" s="37">
        <v>1073.0298568</v>
      </c>
      <c r="M65" s="11">
        <v>0.62686125277628</v>
      </c>
      <c r="N65" s="17">
        <v>0.00290547987623266</v>
      </c>
      <c r="O65" s="10">
        <v>12999603</v>
      </c>
      <c r="P65" s="10">
        <v>3660726</v>
      </c>
      <c r="Q65" s="25">
        <v>2.55109969989559</v>
      </c>
      <c r="R65" s="17">
        <v>0.00702989546718847</v>
      </c>
      <c r="S65" s="37">
        <v>4189.7687058</v>
      </c>
      <c r="T65" s="37">
        <v>828.9316235</v>
      </c>
      <c r="U65" s="11">
        <v>4.05442015604318</v>
      </c>
      <c r="V65" s="17">
        <v>0.00296393425769533</v>
      </c>
      <c r="W65" s="10">
        <v>217590</v>
      </c>
      <c r="X65" s="17">
        <v>0.00774850611836059</v>
      </c>
      <c r="Y65" s="10">
        <v>187986</v>
      </c>
      <c r="Z65" s="46">
        <v>0.15747981232645</v>
      </c>
    </row>
    <row r="66" spans="1:26">
      <c r="A66" s="8"/>
      <c r="B66" s="9" t="s">
        <v>90</v>
      </c>
      <c r="C66" s="10">
        <v>8340800</v>
      </c>
      <c r="D66" s="10">
        <v>2748729</v>
      </c>
      <c r="E66" s="11">
        <v>2.03442063586479</v>
      </c>
      <c r="F66" s="10">
        <v>7282843</v>
      </c>
      <c r="G66" s="11">
        <v>0.145267033766896</v>
      </c>
      <c r="H66" s="11">
        <v>0.0104181475166496</v>
      </c>
      <c r="I66" s="37">
        <v>3686.89712385</v>
      </c>
      <c r="J66" s="37">
        <v>705.67007555</v>
      </c>
      <c r="K66" s="25">
        <v>4.22467545612789</v>
      </c>
      <c r="L66" s="37">
        <v>3099.73952475</v>
      </c>
      <c r="M66" s="11">
        <v>0.189421593140912</v>
      </c>
      <c r="N66" s="17">
        <v>0.00613644109217273</v>
      </c>
      <c r="O66" s="10">
        <v>22759981</v>
      </c>
      <c r="P66" s="10">
        <v>4589500</v>
      </c>
      <c r="Q66" s="25">
        <v>3.95914173657261</v>
      </c>
      <c r="R66" s="17">
        <v>0.0123080902751565</v>
      </c>
      <c r="S66" s="37">
        <v>9249.4175827</v>
      </c>
      <c r="T66" s="37">
        <v>1370.24275065</v>
      </c>
      <c r="U66" s="11">
        <v>5.75020362509662</v>
      </c>
      <c r="V66" s="17">
        <v>0.00654324082356701</v>
      </c>
      <c r="W66" s="10">
        <v>145987</v>
      </c>
      <c r="X66" s="17">
        <v>0.00519868175330258</v>
      </c>
      <c r="Y66" s="10">
        <v>181015</v>
      </c>
      <c r="Z66" s="46">
        <v>-0.193508825235478</v>
      </c>
    </row>
    <row r="67" spans="1:26">
      <c r="A67" s="8"/>
      <c r="B67" s="9" t="s">
        <v>91</v>
      </c>
      <c r="C67" s="10">
        <v>16739905</v>
      </c>
      <c r="D67" s="10">
        <v>7491402</v>
      </c>
      <c r="E67" s="11">
        <v>1.23454902033024</v>
      </c>
      <c r="F67" s="10">
        <v>7686121</v>
      </c>
      <c r="G67" s="11">
        <v>1.17793930124181</v>
      </c>
      <c r="H67" s="11">
        <v>0.020909121391797</v>
      </c>
      <c r="I67" s="37">
        <v>9000.902151</v>
      </c>
      <c r="J67" s="37">
        <v>2716.7230462</v>
      </c>
      <c r="K67" s="25">
        <v>2.31314675730011</v>
      </c>
      <c r="L67" s="37">
        <v>3983.6570718</v>
      </c>
      <c r="M67" s="11">
        <v>1.25945707393257</v>
      </c>
      <c r="N67" s="17">
        <v>0.0149810271267741</v>
      </c>
      <c r="O67" s="10">
        <v>32160009</v>
      </c>
      <c r="P67" s="10">
        <v>15437237</v>
      </c>
      <c r="Q67" s="25">
        <v>1.08327494097551</v>
      </c>
      <c r="R67" s="17">
        <v>0.0173914158373791</v>
      </c>
      <c r="S67" s="37">
        <v>16426.8316236</v>
      </c>
      <c r="T67" s="37">
        <v>6380.1758911</v>
      </c>
      <c r="U67" s="11">
        <v>1.57466751763294</v>
      </c>
      <c r="V67" s="17">
        <v>0.0116207009057997</v>
      </c>
      <c r="W67" s="10">
        <v>296947</v>
      </c>
      <c r="X67" s="17">
        <v>0.0105744549213145</v>
      </c>
      <c r="Y67" s="10">
        <v>343052</v>
      </c>
      <c r="Z67" s="46">
        <v>-0.134396534636148</v>
      </c>
    </row>
    <row r="68" spans="1:26">
      <c r="A68" s="8"/>
      <c r="B68" s="9" t="s">
        <v>92</v>
      </c>
      <c r="C68" s="10">
        <v>333874</v>
      </c>
      <c r="D68" s="10">
        <v>91041</v>
      </c>
      <c r="E68" s="11">
        <v>2.66729275820784</v>
      </c>
      <c r="F68" s="10">
        <v>49350</v>
      </c>
      <c r="G68" s="11">
        <v>5.76543059777102</v>
      </c>
      <c r="H68" s="11">
        <v>0.000417028172834005</v>
      </c>
      <c r="I68" s="37">
        <v>47.4322162</v>
      </c>
      <c r="J68" s="37">
        <v>12.2133796</v>
      </c>
      <c r="K68" s="25">
        <v>2.88362744411874</v>
      </c>
      <c r="L68" s="37">
        <v>6.1303689</v>
      </c>
      <c r="M68" s="11">
        <v>6.73725316921792</v>
      </c>
      <c r="N68" s="17">
        <v>7.89457885059076e-5</v>
      </c>
      <c r="O68" s="10">
        <v>444045</v>
      </c>
      <c r="P68" s="10">
        <v>462703</v>
      </c>
      <c r="Q68" s="25">
        <v>-0.0403239226890684</v>
      </c>
      <c r="R68" s="17">
        <v>0.00024012963570716</v>
      </c>
      <c r="S68" s="37">
        <v>61.5643807</v>
      </c>
      <c r="T68" s="37">
        <v>64.9644889</v>
      </c>
      <c r="U68" s="11">
        <v>-0.0523379504337177</v>
      </c>
      <c r="V68" s="17">
        <v>4.35519929197824e-5</v>
      </c>
      <c r="W68" s="10">
        <v>6027</v>
      </c>
      <c r="X68" s="17">
        <v>0.00021462496610763</v>
      </c>
      <c r="Y68" s="10">
        <v>1089</v>
      </c>
      <c r="Z68" s="46">
        <v>4.53443526170799</v>
      </c>
    </row>
    <row r="69" spans="1:26">
      <c r="A69" s="8"/>
      <c r="B69" s="9" t="s">
        <v>93</v>
      </c>
      <c r="C69" s="10">
        <v>12237904</v>
      </c>
      <c r="D69" s="10">
        <v>33409887</v>
      </c>
      <c r="E69" s="11">
        <v>-0.63370411878376</v>
      </c>
      <c r="F69" s="10">
        <v>6161190</v>
      </c>
      <c r="G69" s="11">
        <v>0.986289012349887</v>
      </c>
      <c r="H69" s="11">
        <v>0.0152858585707122</v>
      </c>
      <c r="I69" s="37">
        <v>12649.5658805</v>
      </c>
      <c r="J69" s="37">
        <v>21410.9317345</v>
      </c>
      <c r="K69" s="25">
        <v>-0.409200587935301</v>
      </c>
      <c r="L69" s="37">
        <v>6442.686482</v>
      </c>
      <c r="M69" s="11">
        <v>0.963399261448029</v>
      </c>
      <c r="N69" s="17">
        <v>0.0210538328734785</v>
      </c>
      <c r="O69" s="10">
        <v>27322735</v>
      </c>
      <c r="P69" s="10">
        <v>63267945</v>
      </c>
      <c r="Q69" s="25">
        <v>-0.568142524622856</v>
      </c>
      <c r="R69" s="17">
        <v>0.0147755259085752</v>
      </c>
      <c r="S69" s="37">
        <v>28343.7133925</v>
      </c>
      <c r="T69" s="37">
        <v>40471.4913785</v>
      </c>
      <c r="U69" s="11">
        <v>-0.299662245519391</v>
      </c>
      <c r="V69" s="17">
        <v>0.0200509643880898</v>
      </c>
      <c r="W69" s="10">
        <v>775728</v>
      </c>
      <c r="X69" s="17">
        <v>0.027624124059854</v>
      </c>
      <c r="Y69" s="10">
        <v>653987</v>
      </c>
      <c r="Z69" s="46">
        <v>0.186152018312291</v>
      </c>
    </row>
    <row r="70" spans="1:26">
      <c r="A70" s="8"/>
      <c r="B70" s="9" t="s">
        <v>94</v>
      </c>
      <c r="C70" s="10">
        <v>1647212</v>
      </c>
      <c r="D70" s="10">
        <v>1417265</v>
      </c>
      <c r="E70" s="11">
        <v>0.162247003912465</v>
      </c>
      <c r="F70" s="10">
        <v>691897</v>
      </c>
      <c r="G70" s="11">
        <v>1.38071851735157</v>
      </c>
      <c r="H70" s="11">
        <v>0.00205746422491792</v>
      </c>
      <c r="I70" s="37">
        <v>38.0124816</v>
      </c>
      <c r="J70" s="37">
        <v>24.4678275</v>
      </c>
      <c r="K70" s="25">
        <v>0.553569952215823</v>
      </c>
      <c r="L70" s="37">
        <v>23.4797777</v>
      </c>
      <c r="M70" s="11">
        <v>0.618945549045807</v>
      </c>
      <c r="N70" s="17">
        <v>6.32676601136403e-5</v>
      </c>
      <c r="O70" s="10">
        <v>3015156</v>
      </c>
      <c r="P70" s="10">
        <v>2485299</v>
      </c>
      <c r="Q70" s="25">
        <v>0.213196480584429</v>
      </c>
      <c r="R70" s="17">
        <v>0.00163052913979497</v>
      </c>
      <c r="S70" s="37">
        <v>83.4311459</v>
      </c>
      <c r="T70" s="37">
        <v>45.7320515</v>
      </c>
      <c r="U70" s="11">
        <v>0.824347326732106</v>
      </c>
      <c r="V70" s="17">
        <v>5.90210221269412e-5</v>
      </c>
      <c r="W70" s="10">
        <v>219230</v>
      </c>
      <c r="X70" s="17">
        <v>0.0078069074696824</v>
      </c>
      <c r="Y70" s="10">
        <v>171455</v>
      </c>
      <c r="Z70" s="46">
        <v>0.278644542299729</v>
      </c>
    </row>
    <row r="71" spans="1:26">
      <c r="A71" s="8"/>
      <c r="B71" s="9" t="s">
        <v>95</v>
      </c>
      <c r="C71" s="10">
        <v>6656263</v>
      </c>
      <c r="D71" s="10">
        <v>3167713</v>
      </c>
      <c r="E71" s="11">
        <v>1.10128348117396</v>
      </c>
      <c r="F71" s="10">
        <v>3697322</v>
      </c>
      <c r="G71" s="11">
        <v>0.800293022896031</v>
      </c>
      <c r="H71" s="11">
        <v>0.00831406218151935</v>
      </c>
      <c r="I71" s="37">
        <v>15335.208893</v>
      </c>
      <c r="J71" s="37">
        <v>5696.8348685</v>
      </c>
      <c r="K71" s="25">
        <v>1.69188229025108</v>
      </c>
      <c r="L71" s="37">
        <v>9551.2450435</v>
      </c>
      <c r="M71" s="11">
        <v>0.605571715850408</v>
      </c>
      <c r="N71" s="17">
        <v>0.0255237949004097</v>
      </c>
      <c r="O71" s="10">
        <v>16922152</v>
      </c>
      <c r="P71" s="10">
        <v>7261261</v>
      </c>
      <c r="Q71" s="25">
        <v>1.33047014836679</v>
      </c>
      <c r="R71" s="17">
        <v>0.00915112251042391</v>
      </c>
      <c r="S71" s="37">
        <v>43253.2923755</v>
      </c>
      <c r="T71" s="37">
        <v>13258.305281</v>
      </c>
      <c r="U71" s="11">
        <v>2.26235453617777</v>
      </c>
      <c r="V71" s="17">
        <v>0.0305983275049018</v>
      </c>
      <c r="W71" s="10">
        <v>198765</v>
      </c>
      <c r="X71" s="17">
        <v>0.00707813694846245</v>
      </c>
      <c r="Y71" s="10">
        <v>184563</v>
      </c>
      <c r="Z71" s="46">
        <v>0.0769493343736285</v>
      </c>
    </row>
    <row r="72" spans="1:26">
      <c r="A72" s="8"/>
      <c r="B72" s="9" t="s">
        <v>96</v>
      </c>
      <c r="C72" s="10">
        <v>8513475</v>
      </c>
      <c r="D72" s="10">
        <v>14200420</v>
      </c>
      <c r="E72" s="11">
        <v>-0.400477239405595</v>
      </c>
      <c r="F72" s="10">
        <v>5444706</v>
      </c>
      <c r="G72" s="11">
        <v>0.563624372004659</v>
      </c>
      <c r="H72" s="11">
        <v>0.0106338287010009</v>
      </c>
      <c r="I72" s="37">
        <v>3790.325482</v>
      </c>
      <c r="J72" s="37">
        <v>4695.9546528</v>
      </c>
      <c r="K72" s="25">
        <v>-0.192853048582999</v>
      </c>
      <c r="L72" s="37">
        <v>2443.388694</v>
      </c>
      <c r="M72" s="11">
        <v>0.551257682131192</v>
      </c>
      <c r="N72" s="17">
        <v>0.00630858639640212</v>
      </c>
      <c r="O72" s="10">
        <v>23210072</v>
      </c>
      <c r="P72" s="10">
        <v>38328084</v>
      </c>
      <c r="Q72" s="25">
        <v>-0.394436935590102</v>
      </c>
      <c r="R72" s="17">
        <v>0.0125514894528639</v>
      </c>
      <c r="S72" s="37">
        <v>10235.5674233</v>
      </c>
      <c r="T72" s="37">
        <v>12928.1136993</v>
      </c>
      <c r="U72" s="11">
        <v>-0.208270621579217</v>
      </c>
      <c r="V72" s="17">
        <v>0.00724086484556348</v>
      </c>
      <c r="W72" s="10">
        <v>316764</v>
      </c>
      <c r="X72" s="17">
        <v>0.0112801497866463</v>
      </c>
      <c r="Y72" s="10">
        <v>330239</v>
      </c>
      <c r="Z72" s="46">
        <v>-0.0408037815036988</v>
      </c>
    </row>
    <row r="73" spans="1:26">
      <c r="A73" s="8"/>
      <c r="B73" s="9" t="s">
        <v>97</v>
      </c>
      <c r="C73" s="10">
        <v>5348170</v>
      </c>
      <c r="D73" s="10">
        <v>1587567</v>
      </c>
      <c r="E73" s="11">
        <v>2.36878380565986</v>
      </c>
      <c r="F73" s="10">
        <v>2746214</v>
      </c>
      <c r="G73" s="11">
        <v>0.947470226282438</v>
      </c>
      <c r="H73" s="11">
        <v>0.00668017744150679</v>
      </c>
      <c r="I73" s="37">
        <v>4929.155271</v>
      </c>
      <c r="J73" s="37">
        <v>1191.2759379</v>
      </c>
      <c r="K73" s="25">
        <v>3.13771076387994</v>
      </c>
      <c r="L73" s="37">
        <v>2484.8375178</v>
      </c>
      <c r="M73" s="11">
        <v>0.983693193494649</v>
      </c>
      <c r="N73" s="17">
        <v>0.00820404528214192</v>
      </c>
      <c r="O73" s="10">
        <v>13056928</v>
      </c>
      <c r="P73" s="10">
        <v>3609428</v>
      </c>
      <c r="Q73" s="25">
        <v>2.61745074288779</v>
      </c>
      <c r="R73" s="17">
        <v>0.00706089554908763</v>
      </c>
      <c r="S73" s="37">
        <v>12395.8880985</v>
      </c>
      <c r="T73" s="37">
        <v>2685.6419484</v>
      </c>
      <c r="U73" s="11">
        <v>3.61561456689526</v>
      </c>
      <c r="V73" s="17">
        <v>0.00876912306372452</v>
      </c>
      <c r="W73" s="10">
        <v>182535</v>
      </c>
      <c r="X73" s="17">
        <v>0.00650017723385703</v>
      </c>
      <c r="Y73" s="10">
        <v>146877</v>
      </c>
      <c r="Z73" s="46">
        <v>0.242774566473988</v>
      </c>
    </row>
    <row r="74" spans="1:26">
      <c r="A74" s="8"/>
      <c r="B74" s="9" t="s">
        <v>98</v>
      </c>
      <c r="C74" s="10">
        <v>15039995</v>
      </c>
      <c r="D74" s="10">
        <v>8411061</v>
      </c>
      <c r="E74" s="11">
        <v>0.788121023019569</v>
      </c>
      <c r="F74" s="10">
        <v>7732722</v>
      </c>
      <c r="G74" s="11">
        <v>0.944980693732427</v>
      </c>
      <c r="H74" s="11">
        <v>0.0187858342796461</v>
      </c>
      <c r="I74" s="37">
        <v>6632.3686735</v>
      </c>
      <c r="J74" s="37">
        <v>2634.649493</v>
      </c>
      <c r="K74" s="25">
        <v>1.51736281851591</v>
      </c>
      <c r="L74" s="37">
        <v>3284.438386</v>
      </c>
      <c r="M74" s="11">
        <v>1.01933112880748</v>
      </c>
      <c r="N74" s="17">
        <v>0.0110388595882504</v>
      </c>
      <c r="O74" s="10">
        <v>30599472</v>
      </c>
      <c r="P74" s="10">
        <v>15889529</v>
      </c>
      <c r="Q74" s="25">
        <v>0.925763312430469</v>
      </c>
      <c r="R74" s="17">
        <v>0.0165475122210394</v>
      </c>
      <c r="S74" s="37">
        <v>12927.2601945</v>
      </c>
      <c r="T74" s="37">
        <v>5300.423132</v>
      </c>
      <c r="U74" s="11">
        <v>1.43891098362598</v>
      </c>
      <c r="V74" s="17">
        <v>0.00914502733661136</v>
      </c>
      <c r="W74" s="10">
        <v>438650</v>
      </c>
      <c r="X74" s="17">
        <v>0.0156205809495789</v>
      </c>
      <c r="Y74" s="10">
        <v>381078</v>
      </c>
      <c r="Z74" s="46">
        <v>0.151076682463958</v>
      </c>
    </row>
    <row r="75" spans="1:26">
      <c r="A75" s="8"/>
      <c r="B75" s="9" t="s">
        <v>99</v>
      </c>
      <c r="C75" s="10">
        <v>263149</v>
      </c>
      <c r="D75" s="10" t="s">
        <v>29</v>
      </c>
      <c r="E75" s="11" t="s">
        <v>29</v>
      </c>
      <c r="F75" s="10">
        <v>173480</v>
      </c>
      <c r="G75" s="11">
        <v>0.51688379063869</v>
      </c>
      <c r="H75" s="11">
        <v>0.000328688507200607</v>
      </c>
      <c r="I75" s="37">
        <v>2.951444725</v>
      </c>
      <c r="J75" s="37" t="s">
        <v>29</v>
      </c>
      <c r="K75" s="25" t="s">
        <v>29</v>
      </c>
      <c r="L75" s="37">
        <v>2.231079675</v>
      </c>
      <c r="M75" s="11">
        <v>0.322877330680716</v>
      </c>
      <c r="N75" s="17">
        <v>4.91236019974809e-6</v>
      </c>
      <c r="O75" s="10">
        <v>554176</v>
      </c>
      <c r="P75" s="10" t="s">
        <v>29</v>
      </c>
      <c r="Q75" s="25" t="s">
        <v>29</v>
      </c>
      <c r="R75" s="17">
        <v>0.000299686025059737</v>
      </c>
      <c r="S75" s="37">
        <v>6.256242475</v>
      </c>
      <c r="T75" s="37" t="s">
        <v>29</v>
      </c>
      <c r="U75" s="11" t="s">
        <v>29</v>
      </c>
      <c r="V75" s="17">
        <v>4.42580311663302e-6</v>
      </c>
      <c r="W75" s="10">
        <v>45726</v>
      </c>
      <c r="X75" s="17">
        <v>0.00162832938447611</v>
      </c>
      <c r="Y75" s="10">
        <v>35195</v>
      </c>
      <c r="Z75" s="46">
        <v>0.299218639011223</v>
      </c>
    </row>
    <row r="76" spans="1:26">
      <c r="A76" s="8"/>
      <c r="B76" s="9" t="s">
        <v>100</v>
      </c>
      <c r="C76" s="10">
        <v>114297</v>
      </c>
      <c r="D76" s="10" t="s">
        <v>29</v>
      </c>
      <c r="E76" s="11" t="s">
        <v>29</v>
      </c>
      <c r="F76" s="10">
        <v>164661</v>
      </c>
      <c r="G76" s="11">
        <v>-0.305864776723086</v>
      </c>
      <c r="H76" s="11">
        <v>0.000142763644579716</v>
      </c>
      <c r="I76" s="37">
        <v>512.2110728</v>
      </c>
      <c r="J76" s="37" t="s">
        <v>29</v>
      </c>
      <c r="K76" s="25" t="s">
        <v>29</v>
      </c>
      <c r="L76" s="37">
        <v>717.5153232</v>
      </c>
      <c r="M76" s="11">
        <v>-0.286132217336317</v>
      </c>
      <c r="N76" s="17">
        <v>0.000852519874954796</v>
      </c>
      <c r="O76" s="10">
        <v>632898</v>
      </c>
      <c r="P76" s="10" t="s">
        <v>29</v>
      </c>
      <c r="Q76" s="25" t="s">
        <v>29</v>
      </c>
      <c r="R76" s="17">
        <v>0.000342257127497866</v>
      </c>
      <c r="S76" s="37">
        <v>2704.7411312</v>
      </c>
      <c r="T76" s="37" t="s">
        <v>29</v>
      </c>
      <c r="U76" s="11" t="s">
        <v>29</v>
      </c>
      <c r="V76" s="17">
        <v>0.00191339318704243</v>
      </c>
      <c r="W76" s="10">
        <v>15230</v>
      </c>
      <c r="X76" s="17">
        <v>0.000542349134531145</v>
      </c>
      <c r="Y76" s="10">
        <v>20287</v>
      </c>
      <c r="Z76" s="46">
        <v>-0.249272933405629</v>
      </c>
    </row>
    <row r="77" spans="1:26">
      <c r="A77" s="8"/>
      <c r="B77" s="9" t="s">
        <v>101</v>
      </c>
      <c r="C77" s="10">
        <v>42813537</v>
      </c>
      <c r="D77" s="10">
        <v>40288214</v>
      </c>
      <c r="E77" s="11">
        <v>0.0626814333343245</v>
      </c>
      <c r="F77" s="10">
        <v>28577276</v>
      </c>
      <c r="G77" s="11">
        <v>0.49816718010492</v>
      </c>
      <c r="H77" s="11">
        <v>0.053476614254692</v>
      </c>
      <c r="I77" s="37">
        <v>14249.7632195</v>
      </c>
      <c r="J77" s="37">
        <v>11334.7592843</v>
      </c>
      <c r="K77" s="25">
        <v>0.257173872164858</v>
      </c>
      <c r="L77" s="37">
        <v>9995.7581579</v>
      </c>
      <c r="M77" s="11">
        <v>0.425581030913389</v>
      </c>
      <c r="N77" s="17">
        <v>0.0237171880951645</v>
      </c>
      <c r="O77" s="10">
        <v>113918631</v>
      </c>
      <c r="P77" s="10">
        <v>76835215</v>
      </c>
      <c r="Q77" s="25">
        <v>0.482635676883314</v>
      </c>
      <c r="R77" s="17">
        <v>0.0616046557495037</v>
      </c>
      <c r="S77" s="37">
        <v>39432.9728006</v>
      </c>
      <c r="T77" s="37">
        <v>21180.4616923</v>
      </c>
      <c r="U77" s="11">
        <v>0.861761720469746</v>
      </c>
      <c r="V77" s="17">
        <v>0.0278957496638588</v>
      </c>
      <c r="W77" s="10">
        <v>2267327</v>
      </c>
      <c r="X77" s="17">
        <v>0.0807408296880563</v>
      </c>
      <c r="Y77" s="10">
        <v>2437896</v>
      </c>
      <c r="Z77" s="46">
        <v>-0.0699656589124392</v>
      </c>
    </row>
    <row r="78" spans="1:26">
      <c r="A78" s="8"/>
      <c r="B78" s="9" t="s">
        <v>102</v>
      </c>
      <c r="C78" s="10">
        <v>4777450</v>
      </c>
      <c r="D78" s="10">
        <v>3279866</v>
      </c>
      <c r="E78" s="11">
        <v>0.456599141550295</v>
      </c>
      <c r="F78" s="10">
        <v>2573888</v>
      </c>
      <c r="G78" s="11">
        <v>0.856121944700003</v>
      </c>
      <c r="H78" s="11">
        <v>0.00596731474839555</v>
      </c>
      <c r="I78" s="37">
        <v>29.37969225</v>
      </c>
      <c r="J78" s="37">
        <v>16.9731395</v>
      </c>
      <c r="K78" s="25">
        <v>0.730952146478264</v>
      </c>
      <c r="L78" s="37">
        <v>19.63501415</v>
      </c>
      <c r="M78" s="11">
        <v>0.49629086210768</v>
      </c>
      <c r="N78" s="17">
        <v>4.88993168895438e-5</v>
      </c>
      <c r="O78" s="10">
        <v>10414162</v>
      </c>
      <c r="P78" s="10">
        <v>5798221</v>
      </c>
      <c r="Q78" s="25">
        <v>0.796096078435092</v>
      </c>
      <c r="R78" s="17">
        <v>0.005631746618598</v>
      </c>
      <c r="S78" s="37">
        <v>80.0130649</v>
      </c>
      <c r="T78" s="37">
        <v>27.9066559</v>
      </c>
      <c r="U78" s="11">
        <v>1.86716778917247</v>
      </c>
      <c r="V78" s="17">
        <v>5.66029966742586e-5</v>
      </c>
      <c r="W78" s="10">
        <v>739102</v>
      </c>
      <c r="X78" s="17">
        <v>0.0263198509540537</v>
      </c>
      <c r="Y78" s="10">
        <v>667817</v>
      </c>
      <c r="Z78" s="46">
        <v>0.106743314410984</v>
      </c>
    </row>
    <row r="79" spans="1:26">
      <c r="A79" s="8"/>
      <c r="B79" s="9" t="s">
        <v>103</v>
      </c>
      <c r="C79" s="10">
        <v>18823344</v>
      </c>
      <c r="D79" s="10">
        <v>29924410</v>
      </c>
      <c r="E79" s="11">
        <v>-0.370970254718472</v>
      </c>
      <c r="F79" s="10">
        <v>9482156</v>
      </c>
      <c r="G79" s="11">
        <v>0.985133338873564</v>
      </c>
      <c r="H79" s="11">
        <v>0.0235114586788607</v>
      </c>
      <c r="I79" s="37">
        <v>14270.3663288</v>
      </c>
      <c r="J79" s="37">
        <v>14452.8916972</v>
      </c>
      <c r="K79" s="25">
        <v>-0.0126289861035464</v>
      </c>
      <c r="L79" s="37">
        <v>6563.8666726</v>
      </c>
      <c r="M79" s="11">
        <v>1.17407924941099</v>
      </c>
      <c r="N79" s="17">
        <v>0.0237514797399509</v>
      </c>
      <c r="O79" s="10">
        <v>43299737</v>
      </c>
      <c r="P79" s="10">
        <v>81473900</v>
      </c>
      <c r="Q79" s="25">
        <v>-0.468544687317043</v>
      </c>
      <c r="R79" s="17">
        <v>0.0234155323717773</v>
      </c>
      <c r="S79" s="37">
        <v>31086.0150652</v>
      </c>
      <c r="T79" s="37">
        <v>44887.4588754</v>
      </c>
      <c r="U79" s="11">
        <v>-0.307467701580312</v>
      </c>
      <c r="V79" s="17">
        <v>0.0219909287258345</v>
      </c>
      <c r="W79" s="10">
        <v>444929</v>
      </c>
      <c r="X79" s="17">
        <v>0.0158441797818653</v>
      </c>
      <c r="Y79" s="10">
        <v>475492</v>
      </c>
      <c r="Z79" s="46">
        <v>-0.0642765808888478</v>
      </c>
    </row>
    <row r="80" spans="1:26">
      <c r="A80" s="8"/>
      <c r="B80" s="9" t="s">
        <v>104</v>
      </c>
      <c r="C80" s="10">
        <v>2183424</v>
      </c>
      <c r="D80" s="10">
        <v>195450</v>
      </c>
      <c r="E80" s="11">
        <v>10.1712663085188</v>
      </c>
      <c r="F80" s="10">
        <v>2139961</v>
      </c>
      <c r="G80" s="11">
        <v>0.0203101832229653</v>
      </c>
      <c r="H80" s="11">
        <v>0.00272722440573963</v>
      </c>
      <c r="I80" s="37">
        <v>1714.278073</v>
      </c>
      <c r="J80" s="37">
        <v>95.9592328</v>
      </c>
      <c r="K80" s="25">
        <v>16.8646496327553</v>
      </c>
      <c r="L80" s="37">
        <v>1557.310606</v>
      </c>
      <c r="M80" s="11">
        <v>0.100793936928983</v>
      </c>
      <c r="N80" s="17">
        <v>0.00285323025221353</v>
      </c>
      <c r="O80" s="10">
        <v>6645159</v>
      </c>
      <c r="P80" s="10">
        <v>195450</v>
      </c>
      <c r="Q80" s="25">
        <v>32.9992785878741</v>
      </c>
      <c r="R80" s="17">
        <v>0.00359355382874744</v>
      </c>
      <c r="S80" s="37">
        <v>4997.454712</v>
      </c>
      <c r="T80" s="37">
        <v>95.9592328</v>
      </c>
      <c r="U80" s="11">
        <v>51.0789356706904</v>
      </c>
      <c r="V80" s="17">
        <v>0.00353530904979861</v>
      </c>
      <c r="W80" s="10">
        <v>52335</v>
      </c>
      <c r="X80" s="17">
        <v>0.00186367970818697</v>
      </c>
      <c r="Y80" s="10">
        <v>52752</v>
      </c>
      <c r="Z80" s="46">
        <v>-0.0079049135577798</v>
      </c>
    </row>
    <row r="81" spans="1:26">
      <c r="A81" s="8"/>
      <c r="B81" s="9" t="s">
        <v>105</v>
      </c>
      <c r="C81" s="10">
        <v>184856</v>
      </c>
      <c r="D81" s="10">
        <v>2964</v>
      </c>
      <c r="E81" s="11">
        <v>61.3670715249663</v>
      </c>
      <c r="F81" s="10">
        <v>185327</v>
      </c>
      <c r="G81" s="11">
        <v>-0.0025414537547146</v>
      </c>
      <c r="H81" s="11">
        <v>0.000230895966494554</v>
      </c>
      <c r="I81" s="37">
        <v>2.38276996</v>
      </c>
      <c r="J81" s="37">
        <v>0.1971954</v>
      </c>
      <c r="K81" s="25">
        <v>11.0832938293692</v>
      </c>
      <c r="L81" s="37">
        <v>2.401419</v>
      </c>
      <c r="M81" s="11">
        <v>-0.00776584177938133</v>
      </c>
      <c r="N81" s="17">
        <v>3.9658626222991e-6</v>
      </c>
      <c r="O81" s="10">
        <v>536344</v>
      </c>
      <c r="P81" s="10">
        <v>2964</v>
      </c>
      <c r="Q81" s="25">
        <v>179.952766531714</v>
      </c>
      <c r="R81" s="17">
        <v>0.000290042877036609</v>
      </c>
      <c r="S81" s="37">
        <v>6.7010524</v>
      </c>
      <c r="T81" s="37">
        <v>0.1971954</v>
      </c>
      <c r="U81" s="11">
        <v>32.9817886218441</v>
      </c>
      <c r="V81" s="17">
        <v>4.74047141157859e-6</v>
      </c>
      <c r="W81" s="10">
        <v>21526</v>
      </c>
      <c r="X81" s="17">
        <v>0.000766553346678754</v>
      </c>
      <c r="Y81" s="10">
        <v>20536</v>
      </c>
      <c r="Z81" s="46">
        <v>0.048208024931827</v>
      </c>
    </row>
    <row r="82" spans="1:26">
      <c r="A82" s="8"/>
      <c r="B82" s="9" t="s">
        <v>106</v>
      </c>
      <c r="C82" s="10">
        <v>17864892</v>
      </c>
      <c r="D82" s="10">
        <v>12108467</v>
      </c>
      <c r="E82" s="11">
        <v>0.475404937718375</v>
      </c>
      <c r="F82" s="10">
        <v>10721757</v>
      </c>
      <c r="G82" s="11">
        <v>0.666228025872998</v>
      </c>
      <c r="H82" s="11">
        <v>0.0223142960177697</v>
      </c>
      <c r="I82" s="37">
        <v>8153.01153555</v>
      </c>
      <c r="J82" s="37">
        <v>3945.9041156</v>
      </c>
      <c r="K82" s="25">
        <v>1.06619605968562</v>
      </c>
      <c r="L82" s="37">
        <v>4702.86673325</v>
      </c>
      <c r="M82" s="11">
        <v>0.73362589203452</v>
      </c>
      <c r="N82" s="17">
        <v>0.0135698049962033</v>
      </c>
      <c r="O82" s="10">
        <v>41614065</v>
      </c>
      <c r="P82" s="10">
        <v>23395008</v>
      </c>
      <c r="Q82" s="25">
        <v>0.778758314594293</v>
      </c>
      <c r="R82" s="17">
        <v>0.0225039585374097</v>
      </c>
      <c r="S82" s="37">
        <v>18086.7262165</v>
      </c>
      <c r="T82" s="37">
        <v>8029.90604335</v>
      </c>
      <c r="U82" s="11">
        <v>1.25242065334981</v>
      </c>
      <c r="V82" s="17">
        <v>0.0127949467397639</v>
      </c>
      <c r="W82" s="10">
        <v>404810</v>
      </c>
      <c r="X82" s="17">
        <v>0.0144155189198656</v>
      </c>
      <c r="Y82" s="10">
        <v>393667</v>
      </c>
      <c r="Z82" s="46">
        <v>0.0283056491908136</v>
      </c>
    </row>
    <row r="83" spans="1:26">
      <c r="A83" s="8"/>
      <c r="B83" s="9" t="s">
        <v>107</v>
      </c>
      <c r="C83" s="10">
        <v>480301</v>
      </c>
      <c r="D83" s="10" t="s">
        <v>29</v>
      </c>
      <c r="E83" s="11" t="s">
        <v>29</v>
      </c>
      <c r="F83" s="10">
        <v>229648</v>
      </c>
      <c r="G83" s="11">
        <v>1.09146606981119</v>
      </c>
      <c r="H83" s="11">
        <v>0.000599924068481958</v>
      </c>
      <c r="I83" s="37">
        <v>4.0258707</v>
      </c>
      <c r="J83" s="37" t="s">
        <v>29</v>
      </c>
      <c r="K83" s="25" t="s">
        <v>29</v>
      </c>
      <c r="L83" s="37">
        <v>2.3135201</v>
      </c>
      <c r="M83" s="11">
        <v>0.740149437214745</v>
      </c>
      <c r="N83" s="17">
        <v>6.70062590991331e-6</v>
      </c>
      <c r="O83" s="10">
        <v>914993</v>
      </c>
      <c r="P83" s="10" t="s">
        <v>29</v>
      </c>
      <c r="Q83" s="25" t="s">
        <v>29</v>
      </c>
      <c r="R83" s="17">
        <v>0.000494807813993179</v>
      </c>
      <c r="S83" s="37">
        <v>7.88375575</v>
      </c>
      <c r="T83" s="37" t="s">
        <v>29</v>
      </c>
      <c r="U83" s="11" t="s">
        <v>29</v>
      </c>
      <c r="V83" s="17">
        <v>5.57714169624212e-6</v>
      </c>
      <c r="W83" s="10">
        <v>50535</v>
      </c>
      <c r="X83" s="17">
        <v>0.00179958066405328</v>
      </c>
      <c r="Y83" s="10">
        <v>42039</v>
      </c>
      <c r="Z83" s="46">
        <v>0.202098051809034</v>
      </c>
    </row>
    <row r="84" spans="1:26">
      <c r="A84" s="8"/>
      <c r="B84" s="9" t="s">
        <v>108</v>
      </c>
      <c r="C84" s="10">
        <v>737923</v>
      </c>
      <c r="D84" s="10">
        <v>132862</v>
      </c>
      <c r="E84" s="11">
        <v>4.55405608827204</v>
      </c>
      <c r="F84" s="10">
        <v>424221</v>
      </c>
      <c r="G84" s="11">
        <v>0.739477772198925</v>
      </c>
      <c r="H84" s="11">
        <v>0.000921709029101359</v>
      </c>
      <c r="I84" s="37">
        <v>267.200375</v>
      </c>
      <c r="J84" s="37">
        <v>46.5406378</v>
      </c>
      <c r="K84" s="25">
        <v>4.74122718619039</v>
      </c>
      <c r="L84" s="37">
        <v>154.833714</v>
      </c>
      <c r="M84" s="11">
        <v>0.725724766894115</v>
      </c>
      <c r="N84" s="17">
        <v>0.000444726095118642</v>
      </c>
      <c r="O84" s="10">
        <v>1868983</v>
      </c>
      <c r="P84" s="10">
        <v>295528</v>
      </c>
      <c r="Q84" s="25">
        <v>5.32421631791235</v>
      </c>
      <c r="R84" s="17">
        <v>0.00101070433612106</v>
      </c>
      <c r="S84" s="37">
        <v>682.4004733</v>
      </c>
      <c r="T84" s="37">
        <v>102.4014104</v>
      </c>
      <c r="U84" s="11">
        <v>5.66397533622252</v>
      </c>
      <c r="V84" s="17">
        <v>0.000482745058809919</v>
      </c>
      <c r="W84" s="10">
        <v>38131</v>
      </c>
      <c r="X84" s="17">
        <v>0.00135786702881202</v>
      </c>
      <c r="Y84" s="10">
        <v>28163</v>
      </c>
      <c r="Z84" s="46">
        <v>0.353939566097362</v>
      </c>
    </row>
    <row r="85" spans="1:26">
      <c r="A85" s="8"/>
      <c r="B85" s="50" t="s">
        <v>109</v>
      </c>
      <c r="C85" s="10">
        <v>15473500</v>
      </c>
      <c r="D85" s="10">
        <v>4708602</v>
      </c>
      <c r="E85" s="11">
        <v>2.28621956155989</v>
      </c>
      <c r="F85" s="10">
        <v>6882363</v>
      </c>
      <c r="G85" s="11">
        <v>1.24828303883419</v>
      </c>
      <c r="H85" s="11">
        <v>0.0193273074044309</v>
      </c>
      <c r="I85" s="37">
        <v>6742.50923575</v>
      </c>
      <c r="J85" s="37">
        <v>1371.980896</v>
      </c>
      <c r="K85" s="25">
        <v>3.91443376172929</v>
      </c>
      <c r="L85" s="37">
        <v>2776.75939525</v>
      </c>
      <c r="M85" s="11">
        <v>1.4281935436264</v>
      </c>
      <c r="N85" s="17">
        <v>0.0112221766294919</v>
      </c>
      <c r="O85" s="10">
        <v>29227053</v>
      </c>
      <c r="P85" s="10">
        <v>8579205</v>
      </c>
      <c r="Q85" s="25">
        <v>2.40673209230925</v>
      </c>
      <c r="R85" s="17">
        <v>0.0158053386248778</v>
      </c>
      <c r="S85" s="37">
        <v>11990.38031275</v>
      </c>
      <c r="T85" s="37">
        <v>2606.069913</v>
      </c>
      <c r="U85" s="11">
        <v>3.60094345625101</v>
      </c>
      <c r="V85" s="17">
        <v>0.00848225796392014</v>
      </c>
      <c r="W85" s="10">
        <v>475222</v>
      </c>
      <c r="X85" s="17">
        <v>0.0169229310840551</v>
      </c>
      <c r="Y85" s="10">
        <v>371034</v>
      </c>
      <c r="Z85" s="46">
        <v>0.280804454578287</v>
      </c>
    </row>
    <row r="86" spans="1:26">
      <c r="A86" s="8"/>
      <c r="B86" s="50" t="s">
        <v>110</v>
      </c>
      <c r="C86" s="10">
        <v>503313</v>
      </c>
      <c r="D86" s="10" t="s">
        <v>29</v>
      </c>
      <c r="E86" s="11" t="s">
        <v>29</v>
      </c>
      <c r="F86" s="10">
        <v>227715</v>
      </c>
      <c r="G86" s="11">
        <v>1.21027600289836</v>
      </c>
      <c r="H86" s="11">
        <v>0.000628667403731951</v>
      </c>
      <c r="I86" s="37">
        <v>4.7640293</v>
      </c>
      <c r="J86" s="37" t="s">
        <v>29</v>
      </c>
      <c r="K86" s="25" t="s">
        <v>29</v>
      </c>
      <c r="L86" s="37">
        <v>2.580109075</v>
      </c>
      <c r="M86" s="11">
        <v>0.846444922100822</v>
      </c>
      <c r="N86" s="17">
        <v>7.92921098115898e-6</v>
      </c>
      <c r="O86" s="10">
        <v>977782</v>
      </c>
      <c r="P86" s="10" t="s">
        <v>29</v>
      </c>
      <c r="Q86" s="25" t="s">
        <v>29</v>
      </c>
      <c r="R86" s="17">
        <v>0.000528762705268651</v>
      </c>
      <c r="S86" s="37">
        <v>9.122915925</v>
      </c>
      <c r="T86" s="37" t="s">
        <v>29</v>
      </c>
      <c r="U86" s="11" t="s">
        <v>29</v>
      </c>
      <c r="V86" s="17">
        <v>6.45375077692238e-6</v>
      </c>
      <c r="W86" s="10">
        <v>68380</v>
      </c>
      <c r="X86" s="17">
        <v>0.00243505146547864</v>
      </c>
      <c r="Y86" s="10">
        <v>40641</v>
      </c>
      <c r="Z86" s="46">
        <v>0.682537339140277</v>
      </c>
    </row>
    <row r="87" spans="1:26">
      <c r="A87" s="8"/>
      <c r="B87" s="9" t="s">
        <v>111</v>
      </c>
      <c r="C87" s="10">
        <v>23734056</v>
      </c>
      <c r="D87" s="10">
        <v>14509400</v>
      </c>
      <c r="E87" s="11">
        <v>0.635771017409404</v>
      </c>
      <c r="F87" s="10">
        <v>9270189</v>
      </c>
      <c r="G87" s="11">
        <v>1.56025589122293</v>
      </c>
      <c r="H87" s="11">
        <v>0.0296452254671521</v>
      </c>
      <c r="I87" s="37">
        <v>21049.5702042</v>
      </c>
      <c r="J87" s="37">
        <v>7946.8401904</v>
      </c>
      <c r="K87" s="25">
        <v>1.64879747168295</v>
      </c>
      <c r="L87" s="37">
        <v>7407.4693338</v>
      </c>
      <c r="M87" s="11">
        <v>1.84166822104165</v>
      </c>
      <c r="N87" s="17">
        <v>0.0350347306243099</v>
      </c>
      <c r="O87" s="10">
        <v>48108170</v>
      </c>
      <c r="P87" s="10">
        <v>33609231</v>
      </c>
      <c r="Q87" s="25">
        <v>0.431397522900777</v>
      </c>
      <c r="R87" s="17">
        <v>0.0260158257308113</v>
      </c>
      <c r="S87" s="37">
        <v>40240.0441622</v>
      </c>
      <c r="T87" s="37">
        <v>20021.9762968</v>
      </c>
      <c r="U87" s="11">
        <v>1.00979381683872</v>
      </c>
      <c r="V87" s="17">
        <v>0.0284666896428939</v>
      </c>
      <c r="W87" s="10">
        <v>645177</v>
      </c>
      <c r="X87" s="17">
        <v>0.0229751272205778</v>
      </c>
      <c r="Y87" s="10">
        <v>701225</v>
      </c>
      <c r="Z87" s="46">
        <v>-0.0799286962102036</v>
      </c>
    </row>
    <row r="88" spans="1:26">
      <c r="A88" s="51"/>
      <c r="B88" s="52" t="s">
        <v>47</v>
      </c>
      <c r="C88" s="21">
        <v>236510188</v>
      </c>
      <c r="D88" s="21">
        <v>200226759</v>
      </c>
      <c r="E88" s="53">
        <v>0.181211688094097</v>
      </c>
      <c r="F88" s="21">
        <v>134069528</v>
      </c>
      <c r="G88" s="53">
        <v>0.764086079276717</v>
      </c>
      <c r="H88" s="53">
        <v>0.295415071428943</v>
      </c>
      <c r="I88" s="39">
        <v>133841.842870885</v>
      </c>
      <c r="J88" s="39">
        <v>84215.8186075</v>
      </c>
      <c r="K88" s="53">
        <v>0.589272004760462</v>
      </c>
      <c r="L88" s="39">
        <v>72019.6106499</v>
      </c>
      <c r="M88" s="53">
        <v>0.858408309391087</v>
      </c>
      <c r="N88" s="67">
        <v>0.222765256760779</v>
      </c>
      <c r="O88" s="21">
        <v>552423337</v>
      </c>
      <c r="P88" s="21">
        <v>427227463</v>
      </c>
      <c r="Q88" s="53">
        <v>0.293042664254007</v>
      </c>
      <c r="R88" s="67">
        <v>0.298738223986181</v>
      </c>
      <c r="S88" s="39">
        <v>309171.43118595</v>
      </c>
      <c r="T88" s="39">
        <v>190763.1919379</v>
      </c>
      <c r="U88" s="53">
        <v>0.620707999510702</v>
      </c>
      <c r="V88" s="67">
        <v>0.218714650077029</v>
      </c>
      <c r="W88" s="21">
        <v>9888628</v>
      </c>
      <c r="X88" s="67">
        <v>0.352139779218677</v>
      </c>
      <c r="Y88" s="21">
        <v>9723295</v>
      </c>
      <c r="Z88" s="70">
        <v>0.0170038037517117</v>
      </c>
    </row>
    <row r="89" s="55" customFormat="1" ht="26.45" customHeight="1" spans="1:26">
      <c r="A89" s="54" t="s">
        <v>112</v>
      </c>
      <c r="B89" s="55" t="s">
        <v>113</v>
      </c>
      <c r="C89" s="10">
        <v>1315781</v>
      </c>
      <c r="D89" s="10">
        <v>1443505</v>
      </c>
      <c r="E89" s="11">
        <v>-0.0884818549294945</v>
      </c>
      <c r="F89" s="10">
        <v>1053928</v>
      </c>
      <c r="G89" s="11">
        <v>0.248454353618084</v>
      </c>
      <c r="H89" s="25">
        <v>0.00164348750211067</v>
      </c>
      <c r="I89" s="37">
        <v>12770.694098</v>
      </c>
      <c r="J89" s="37">
        <v>14616.401183</v>
      </c>
      <c r="K89" s="11">
        <v>-0.126276438494771</v>
      </c>
      <c r="L89" s="37">
        <v>10225.877903</v>
      </c>
      <c r="M89" s="11">
        <v>0.248860412684315</v>
      </c>
      <c r="N89" s="26">
        <v>0.0212554376772796</v>
      </c>
      <c r="O89" s="10">
        <v>3621445</v>
      </c>
      <c r="P89" s="10">
        <v>3187536</v>
      </c>
      <c r="Q89" s="11">
        <v>0.136126776293664</v>
      </c>
      <c r="R89" s="26">
        <v>0.00195839671335904</v>
      </c>
      <c r="S89" s="37">
        <v>35258.5117305</v>
      </c>
      <c r="T89" s="37">
        <v>32014.967958</v>
      </c>
      <c r="U89" s="11">
        <v>0.101313353702405</v>
      </c>
      <c r="V89" s="26">
        <v>0.0249426443633307</v>
      </c>
      <c r="W89" s="10">
        <v>133966</v>
      </c>
      <c r="X89" s="26">
        <v>0.00477060697022977</v>
      </c>
      <c r="Y89" s="10">
        <v>118786</v>
      </c>
      <c r="Z89" s="46">
        <v>0.127792837539777</v>
      </c>
    </row>
    <row r="90" s="75" customFormat="1" ht="26.45" customHeight="1" spans="1:26">
      <c r="A90" s="56"/>
      <c r="B90" s="55" t="s">
        <v>114</v>
      </c>
      <c r="C90" s="10">
        <v>186958</v>
      </c>
      <c r="D90" s="10">
        <v>250216</v>
      </c>
      <c r="E90" s="11">
        <v>-0.252813569076318</v>
      </c>
      <c r="F90" s="10">
        <v>132725</v>
      </c>
      <c r="G90" s="11">
        <v>0.408611791297796</v>
      </c>
      <c r="H90" s="25">
        <v>0.000233521487557282</v>
      </c>
      <c r="I90" s="37">
        <v>3741.875579</v>
      </c>
      <c r="J90" s="37">
        <v>5064.971981</v>
      </c>
      <c r="K90" s="11">
        <v>-0.261224821571229</v>
      </c>
      <c r="L90" s="37">
        <v>2659.08707</v>
      </c>
      <c r="M90" s="11">
        <v>0.40720310410896</v>
      </c>
      <c r="N90" s="26">
        <v>0.00622794677839983</v>
      </c>
      <c r="O90" s="10">
        <v>504306</v>
      </c>
      <c r="P90" s="10">
        <v>794902</v>
      </c>
      <c r="Q90" s="11">
        <v>-0.365574624293309</v>
      </c>
      <c r="R90" s="26">
        <v>0.000272717440946154</v>
      </c>
      <c r="S90" s="37">
        <v>10108.982773</v>
      </c>
      <c r="T90" s="37">
        <v>16035.607314</v>
      </c>
      <c r="U90" s="11">
        <v>-0.369591523722692</v>
      </c>
      <c r="V90" s="26">
        <v>0.00715131608813371</v>
      </c>
      <c r="W90" s="10">
        <v>22620</v>
      </c>
      <c r="X90" s="26">
        <v>0.000805511321280007</v>
      </c>
      <c r="Y90" s="10">
        <v>13079</v>
      </c>
      <c r="Z90" s="46">
        <v>0.729490022172949</v>
      </c>
    </row>
    <row r="91" spans="1:26">
      <c r="A91" s="57"/>
      <c r="B91" s="55" t="s">
        <v>115</v>
      </c>
      <c r="C91" s="10">
        <v>469785</v>
      </c>
      <c r="D91" s="10">
        <v>334521</v>
      </c>
      <c r="E91" s="11">
        <v>0.404351296331172</v>
      </c>
      <c r="F91" s="10">
        <v>461580</v>
      </c>
      <c r="G91" s="11">
        <v>0.0177759001689848</v>
      </c>
      <c r="H91" s="25">
        <v>0.000586788968817047</v>
      </c>
      <c r="I91" s="37">
        <v>4666.596383</v>
      </c>
      <c r="J91" s="37">
        <v>3408.8872385</v>
      </c>
      <c r="K91" s="11">
        <v>0.368950058041059</v>
      </c>
      <c r="L91" s="37">
        <v>4584.9009025</v>
      </c>
      <c r="M91" s="11">
        <v>0.0178183743198146</v>
      </c>
      <c r="N91" s="26">
        <v>0.00776704443961341</v>
      </c>
      <c r="O91" s="10">
        <v>1484421</v>
      </c>
      <c r="P91" s="10">
        <v>842904</v>
      </c>
      <c r="Q91" s="11">
        <v>0.761079553543464</v>
      </c>
      <c r="R91" s="26">
        <v>0.000802741780598944</v>
      </c>
      <c r="S91" s="37">
        <v>14773.0395085</v>
      </c>
      <c r="T91" s="37">
        <v>8534.7694735</v>
      </c>
      <c r="U91" s="11">
        <v>0.730924256872959</v>
      </c>
      <c r="V91" s="26">
        <v>0.0104507720984491</v>
      </c>
      <c r="W91" s="10">
        <v>60097</v>
      </c>
      <c r="X91" s="26">
        <v>0.00214008903072346</v>
      </c>
      <c r="Y91" s="10">
        <v>53190</v>
      </c>
      <c r="Z91" s="46">
        <v>0.129855235946607</v>
      </c>
    </row>
    <row r="92" ht="24.75" customHeight="1" spans="1:26">
      <c r="A92" s="57"/>
      <c r="B92" s="55" t="s">
        <v>116</v>
      </c>
      <c r="C92" s="10">
        <v>3560163</v>
      </c>
      <c r="D92" s="10">
        <v>3368339</v>
      </c>
      <c r="E92" s="11">
        <v>0.0569491372453901</v>
      </c>
      <c r="F92" s="10">
        <v>2084419</v>
      </c>
      <c r="G92" s="11">
        <v>0.70798817320318</v>
      </c>
      <c r="H92" s="25">
        <v>0.0044468520186694</v>
      </c>
      <c r="I92" s="37">
        <v>54201.6895806</v>
      </c>
      <c r="J92" s="37">
        <v>38394.3866322</v>
      </c>
      <c r="K92" s="11">
        <v>0.411708698457055</v>
      </c>
      <c r="L92" s="37">
        <v>34673.2953522</v>
      </c>
      <c r="M92" s="11">
        <v>0.563211371461436</v>
      </c>
      <c r="N92" s="26">
        <v>0.0902128440351666</v>
      </c>
      <c r="O92" s="10">
        <v>8508887</v>
      </c>
      <c r="P92" s="10">
        <v>7283310</v>
      </c>
      <c r="Q92" s="11">
        <v>0.168271980734034</v>
      </c>
      <c r="R92" s="26">
        <v>0.00460141637803238</v>
      </c>
      <c r="S92" s="37">
        <v>135827.1599964</v>
      </c>
      <c r="T92" s="37">
        <v>85799.6693304</v>
      </c>
      <c r="U92" s="11">
        <v>0.583073233922996</v>
      </c>
      <c r="V92" s="26">
        <v>0.0960871114630958</v>
      </c>
      <c r="W92" s="10">
        <v>206868</v>
      </c>
      <c r="X92" s="26">
        <v>0.00736668947880426</v>
      </c>
      <c r="Y92" s="10">
        <v>222598</v>
      </c>
      <c r="Z92" s="46">
        <v>-0.0706655046316678</v>
      </c>
    </row>
    <row r="93" ht="26.25" customHeight="1" spans="1:26">
      <c r="A93" s="57"/>
      <c r="B93" s="55" t="s">
        <v>117</v>
      </c>
      <c r="C93" s="10">
        <v>2879956</v>
      </c>
      <c r="D93" s="10">
        <v>1188744</v>
      </c>
      <c r="E93" s="11">
        <v>1.4226881481631</v>
      </c>
      <c r="F93" s="10">
        <v>2017073</v>
      </c>
      <c r="G93" s="11">
        <v>0.427789673452572</v>
      </c>
      <c r="H93" s="25">
        <v>0.0035972336525825</v>
      </c>
      <c r="I93" s="37">
        <v>279.2488136</v>
      </c>
      <c r="J93" s="37">
        <v>107.9674102</v>
      </c>
      <c r="K93" s="11">
        <v>1.58641763364256</v>
      </c>
      <c r="L93" s="37">
        <v>227.728846</v>
      </c>
      <c r="M93" s="11">
        <v>0.226233823711556</v>
      </c>
      <c r="N93" s="26">
        <v>0.000464779416716169</v>
      </c>
      <c r="O93" s="10">
        <v>7714369</v>
      </c>
      <c r="P93" s="10">
        <v>2537659</v>
      </c>
      <c r="Q93" s="11">
        <v>2.03995493484349</v>
      </c>
      <c r="R93" s="26">
        <v>0.00417175875796509</v>
      </c>
      <c r="S93" s="37">
        <v>823.8311242</v>
      </c>
      <c r="T93" s="37">
        <v>216.645921</v>
      </c>
      <c r="U93" s="11">
        <v>2.8026615982306</v>
      </c>
      <c r="V93" s="26">
        <v>0.000582796202614197</v>
      </c>
      <c r="W93" s="10">
        <v>170995</v>
      </c>
      <c r="X93" s="26">
        <v>0.00608923113979994</v>
      </c>
      <c r="Y93" s="10">
        <v>194128</v>
      </c>
      <c r="Z93" s="46">
        <v>-0.119163644605621</v>
      </c>
    </row>
    <row r="94" ht="22.9" customHeight="1" spans="1:26">
      <c r="A94" s="57"/>
      <c r="B94" s="55" t="s">
        <v>118</v>
      </c>
      <c r="C94" s="10">
        <v>1324167</v>
      </c>
      <c r="D94" s="10">
        <v>1262037</v>
      </c>
      <c r="E94" s="11">
        <v>0.0492299354139379</v>
      </c>
      <c r="F94" s="10">
        <v>799199</v>
      </c>
      <c r="G94" s="11">
        <v>0.656867688773384</v>
      </c>
      <c r="H94" s="25">
        <v>0.00165396210707358</v>
      </c>
      <c r="I94" s="37">
        <v>14194.6068144</v>
      </c>
      <c r="J94" s="37">
        <v>10359.0857754</v>
      </c>
      <c r="K94" s="11">
        <v>0.370256712045798</v>
      </c>
      <c r="L94" s="37">
        <v>9263.4504702</v>
      </c>
      <c r="M94" s="11">
        <v>0.532323928331377</v>
      </c>
      <c r="N94" s="26">
        <v>0.0236253862305118</v>
      </c>
      <c r="O94" s="10">
        <v>3268906</v>
      </c>
      <c r="P94" s="10">
        <v>2665493</v>
      </c>
      <c r="Q94" s="11">
        <v>0.226379510281963</v>
      </c>
      <c r="R94" s="26">
        <v>0.00176775148226182</v>
      </c>
      <c r="S94" s="37">
        <v>36506.1503736</v>
      </c>
      <c r="T94" s="37">
        <v>22728.0061308</v>
      </c>
      <c r="U94" s="11">
        <v>0.606218784151438</v>
      </c>
      <c r="V94" s="26">
        <v>0.0258252512982647</v>
      </c>
      <c r="W94" s="10">
        <v>75965</v>
      </c>
      <c r="X94" s="26">
        <v>0.00270515771534199</v>
      </c>
      <c r="Y94" s="10">
        <v>79365</v>
      </c>
      <c r="Z94" s="46">
        <v>-0.0428400428400428</v>
      </c>
    </row>
    <row r="95" ht="23.45" customHeight="1" spans="1:26">
      <c r="A95" s="57"/>
      <c r="B95" s="55" t="s">
        <v>119</v>
      </c>
      <c r="C95" s="10">
        <v>2432032</v>
      </c>
      <c r="D95" s="10">
        <v>3899001</v>
      </c>
      <c r="E95" s="11">
        <v>-0.376242273341299</v>
      </c>
      <c r="F95" s="10">
        <v>1620314</v>
      </c>
      <c r="G95" s="11">
        <v>0.500963393515084</v>
      </c>
      <c r="H95" s="25">
        <v>0.00303775035262952</v>
      </c>
      <c r="I95" s="37">
        <v>30024.24739</v>
      </c>
      <c r="J95" s="37">
        <v>41142.8984412</v>
      </c>
      <c r="K95" s="11">
        <v>-0.270244719561758</v>
      </c>
      <c r="L95" s="37">
        <v>20715.7321552</v>
      </c>
      <c r="M95" s="11">
        <v>0.449345220582194</v>
      </c>
      <c r="N95" s="26">
        <v>0.0499721091358153</v>
      </c>
      <c r="O95" s="10">
        <v>6277621</v>
      </c>
      <c r="P95" s="10">
        <v>8540609</v>
      </c>
      <c r="Q95" s="11">
        <v>-0.264967989987599</v>
      </c>
      <c r="R95" s="26">
        <v>0.00339479747286337</v>
      </c>
      <c r="S95" s="37">
        <v>79293.0331956</v>
      </c>
      <c r="T95" s="37">
        <v>91719.9303816</v>
      </c>
      <c r="U95" s="11">
        <v>-0.135487424971846</v>
      </c>
      <c r="V95" s="26">
        <v>0.0560936304573732</v>
      </c>
      <c r="W95" s="10">
        <v>240591</v>
      </c>
      <c r="X95" s="26">
        <v>0.0085675850706489</v>
      </c>
      <c r="Y95" s="10">
        <v>233419</v>
      </c>
      <c r="Z95" s="46">
        <v>0.030725862076352</v>
      </c>
    </row>
    <row r="96" spans="1:26">
      <c r="A96" s="58"/>
      <c r="B96" s="52" t="s">
        <v>47</v>
      </c>
      <c r="C96" s="21">
        <v>12168842</v>
      </c>
      <c r="D96" s="21">
        <v>11746363</v>
      </c>
      <c r="E96" s="22">
        <v>0.035966792444606</v>
      </c>
      <c r="F96" s="21">
        <v>8169238</v>
      </c>
      <c r="G96" s="22">
        <v>0.489593276631186</v>
      </c>
      <c r="H96" s="53">
        <v>0.01519959608944</v>
      </c>
      <c r="I96" s="39">
        <v>119878.9586586</v>
      </c>
      <c r="J96" s="39">
        <v>113094.5986615</v>
      </c>
      <c r="K96" s="22">
        <v>0.0599883644081542</v>
      </c>
      <c r="L96" s="39">
        <v>82350.0726991</v>
      </c>
      <c r="M96" s="53">
        <v>0.455723774484417</v>
      </c>
      <c r="N96" s="67">
        <v>0.199525547713503</v>
      </c>
      <c r="O96" s="21">
        <v>31379955</v>
      </c>
      <c r="P96" s="21">
        <v>25852413</v>
      </c>
      <c r="Q96" s="22">
        <v>0.213811453499524</v>
      </c>
      <c r="R96" s="67">
        <v>0.0169695800260268</v>
      </c>
      <c r="S96" s="39">
        <v>312590.7087018</v>
      </c>
      <c r="T96" s="39">
        <v>257049.5965093</v>
      </c>
      <c r="U96" s="22">
        <v>0.216071578974412</v>
      </c>
      <c r="V96" s="67">
        <v>0.221133521971261</v>
      </c>
      <c r="W96" s="21">
        <v>911102</v>
      </c>
      <c r="X96" s="67">
        <v>0.0324448707268283</v>
      </c>
      <c r="Y96" s="21">
        <v>914565</v>
      </c>
      <c r="Z96" s="48">
        <v>-0.00378649959270254</v>
      </c>
    </row>
    <row r="97" ht="14.25" spans="1:26">
      <c r="A97" s="59" t="s">
        <v>120</v>
      </c>
      <c r="B97" s="60"/>
      <c r="C97" s="61">
        <v>800602985</v>
      </c>
      <c r="D97" s="61">
        <v>522651898</v>
      </c>
      <c r="E97" s="62">
        <v>0.531809198557622</v>
      </c>
      <c r="F97" s="63">
        <v>441372443</v>
      </c>
      <c r="G97" s="64">
        <v>0.813894359961209</v>
      </c>
      <c r="H97" s="64">
        <v>1</v>
      </c>
      <c r="I97" s="68">
        <v>600820.095633735</v>
      </c>
      <c r="J97" s="68">
        <v>335777.31520195</v>
      </c>
      <c r="K97" s="62">
        <v>0.789340936484579</v>
      </c>
      <c r="L97" s="68">
        <v>350419.3685674</v>
      </c>
      <c r="M97" s="64">
        <v>0.714574448581522</v>
      </c>
      <c r="N97" s="69">
        <v>1</v>
      </c>
      <c r="O97" s="61">
        <v>1849188663</v>
      </c>
      <c r="P97" s="61">
        <v>1088665949</v>
      </c>
      <c r="Q97" s="62">
        <v>0.698582255372809</v>
      </c>
      <c r="R97" s="69">
        <v>1</v>
      </c>
      <c r="S97" s="68">
        <v>1413583.5485966</v>
      </c>
      <c r="T97" s="68">
        <v>772093.2641234</v>
      </c>
      <c r="U97" s="64">
        <v>0.830845591175464</v>
      </c>
      <c r="V97" s="69">
        <v>1</v>
      </c>
      <c r="W97" s="61">
        <v>28081542</v>
      </c>
      <c r="X97" s="69">
        <v>1</v>
      </c>
      <c r="Y97" s="61">
        <v>27298678</v>
      </c>
      <c r="Z97" s="71">
        <v>0.0286777257125785</v>
      </c>
    </row>
    <row r="98" spans="1:26">
      <c r="A98" s="65" t="s">
        <v>121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</sheetData>
  <mergeCells count="7">
    <mergeCell ref="A97:B97"/>
    <mergeCell ref="A98:Z98"/>
    <mergeCell ref="A3:A24"/>
    <mergeCell ref="A25:A29"/>
    <mergeCell ref="A30:A59"/>
    <mergeCell ref="A60:A88"/>
    <mergeCell ref="A89:A9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125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6097470</v>
      </c>
      <c r="D3" s="10">
        <v>4152769</v>
      </c>
      <c r="E3" s="11">
        <v>0.468290193844156</v>
      </c>
      <c r="F3" s="10">
        <v>7802051</v>
      </c>
      <c r="G3" s="11">
        <v>-0.21847857697931</v>
      </c>
      <c r="H3" s="11">
        <v>0.00952926508514543</v>
      </c>
      <c r="I3" s="37">
        <v>20970.5468745</v>
      </c>
      <c r="J3" s="37">
        <v>8576.6379875</v>
      </c>
      <c r="K3" s="11">
        <v>1.44507776882544</v>
      </c>
      <c r="L3" s="37">
        <v>25990.0337225</v>
      </c>
      <c r="M3" s="11">
        <v>-0.193131217204022</v>
      </c>
      <c r="N3" s="11">
        <v>0.0435307674484473</v>
      </c>
      <c r="O3" s="10">
        <v>24841844</v>
      </c>
      <c r="P3" s="10">
        <v>14189163</v>
      </c>
      <c r="Q3" s="11">
        <v>0.750761760929803</v>
      </c>
      <c r="R3" s="11">
        <v>0.00998042601664954</v>
      </c>
      <c r="S3" s="37">
        <v>80756.6480135</v>
      </c>
      <c r="T3" s="37">
        <v>30737.9038355</v>
      </c>
      <c r="U3" s="11">
        <v>1.62726594649021</v>
      </c>
      <c r="V3" s="11">
        <v>0.0426083523508443</v>
      </c>
      <c r="W3" s="41">
        <v>371601</v>
      </c>
      <c r="X3" s="11">
        <v>0.0142266295218384</v>
      </c>
      <c r="Y3" s="41">
        <v>346926</v>
      </c>
      <c r="Z3" s="46">
        <v>0.0711246778851974</v>
      </c>
    </row>
    <row r="4" spans="1:26">
      <c r="A4" s="8"/>
      <c r="B4" s="9" t="s">
        <v>26</v>
      </c>
      <c r="C4" s="10">
        <v>766367</v>
      </c>
      <c r="D4" s="10">
        <v>278107</v>
      </c>
      <c r="E4" s="11">
        <v>1.75565519745997</v>
      </c>
      <c r="F4" s="10">
        <v>750688</v>
      </c>
      <c r="G4" s="11">
        <v>0.0208861737499467</v>
      </c>
      <c r="H4" s="11">
        <v>0.0011976958140848</v>
      </c>
      <c r="I4" s="37">
        <v>24.0218402</v>
      </c>
      <c r="J4" s="37">
        <v>9.51944615</v>
      </c>
      <c r="K4" s="11">
        <v>1.52344935004438</v>
      </c>
      <c r="L4" s="37">
        <v>28.759552</v>
      </c>
      <c r="M4" s="11">
        <v>-0.164735243441901</v>
      </c>
      <c r="N4" s="11">
        <v>4.98646575927646e-5</v>
      </c>
      <c r="O4" s="10">
        <v>2548728</v>
      </c>
      <c r="P4" s="10">
        <v>1158708</v>
      </c>
      <c r="Q4" s="11">
        <v>1.19962924222496</v>
      </c>
      <c r="R4" s="11">
        <v>0.00102397355206655</v>
      </c>
      <c r="S4" s="37">
        <v>92.6782364</v>
      </c>
      <c r="T4" s="37">
        <v>41.18855575</v>
      </c>
      <c r="U4" s="11">
        <v>1.2500967735437</v>
      </c>
      <c r="V4" s="11">
        <v>4.88983513917754e-5</v>
      </c>
      <c r="W4" s="41">
        <v>33736</v>
      </c>
      <c r="X4" s="11">
        <v>0.00129157234116361</v>
      </c>
      <c r="Y4" s="41">
        <v>41956</v>
      </c>
      <c r="Z4" s="46">
        <v>-0.195919534750691</v>
      </c>
    </row>
    <row r="5" spans="1:26">
      <c r="A5" s="8"/>
      <c r="B5" s="9" t="s">
        <v>27</v>
      </c>
      <c r="C5" s="10">
        <v>9987756</v>
      </c>
      <c r="D5" s="10">
        <v>4978443</v>
      </c>
      <c r="E5" s="11">
        <v>1.00620073384389</v>
      </c>
      <c r="F5" s="10">
        <v>12442224</v>
      </c>
      <c r="G5" s="11">
        <v>-0.197269234181928</v>
      </c>
      <c r="H5" s="11">
        <v>0.0156090927105425</v>
      </c>
      <c r="I5" s="37">
        <v>9007.36543125</v>
      </c>
      <c r="J5" s="37">
        <v>2991.9143875</v>
      </c>
      <c r="K5" s="11">
        <v>2.01056924251647</v>
      </c>
      <c r="L5" s="37">
        <v>10769.30566175</v>
      </c>
      <c r="M5" s="11">
        <v>-0.163607597912091</v>
      </c>
      <c r="N5" s="11">
        <v>0.0186975347976125</v>
      </c>
      <c r="O5" s="10">
        <v>34860172</v>
      </c>
      <c r="P5" s="10">
        <v>13339339</v>
      </c>
      <c r="Q5" s="11">
        <v>1.61333578822759</v>
      </c>
      <c r="R5" s="11">
        <v>0.0140053760732769</v>
      </c>
      <c r="S5" s="37">
        <v>29505.56367525</v>
      </c>
      <c r="T5" s="37">
        <v>8461.12750575</v>
      </c>
      <c r="U5" s="11">
        <v>2.48719052575424</v>
      </c>
      <c r="V5" s="11">
        <v>0.0155675536851797</v>
      </c>
      <c r="W5" s="41">
        <v>549890</v>
      </c>
      <c r="X5" s="11">
        <v>0.0210523688250669</v>
      </c>
      <c r="Y5" s="41">
        <v>454211</v>
      </c>
      <c r="Z5" s="46">
        <v>0.210648795383643</v>
      </c>
    </row>
    <row r="6" spans="1:26">
      <c r="A6" s="8"/>
      <c r="B6" s="9" t="s">
        <v>28</v>
      </c>
      <c r="C6" s="10">
        <v>592676</v>
      </c>
      <c r="D6" s="10">
        <v>0</v>
      </c>
      <c r="E6" s="11" t="s">
        <v>29</v>
      </c>
      <c r="F6" s="10">
        <v>457473</v>
      </c>
      <c r="G6" s="11">
        <v>0.295543124949451</v>
      </c>
      <c r="H6" s="11">
        <v>0.000926247560644604</v>
      </c>
      <c r="I6" s="37">
        <v>5.90028635</v>
      </c>
      <c r="J6" s="37">
        <v>0</v>
      </c>
      <c r="K6" s="11" t="s">
        <v>29</v>
      </c>
      <c r="L6" s="37">
        <v>5.7736055</v>
      </c>
      <c r="M6" s="11">
        <v>0.0219413761470193</v>
      </c>
      <c r="N6" s="11">
        <v>1.22478442988732e-5</v>
      </c>
      <c r="O6" s="10">
        <v>1649513</v>
      </c>
      <c r="P6" s="10">
        <v>0</v>
      </c>
      <c r="Q6" s="11" t="s">
        <v>29</v>
      </c>
      <c r="R6" s="11">
        <v>0.00066270613646884</v>
      </c>
      <c r="S6" s="37">
        <v>17.15474545</v>
      </c>
      <c r="T6" s="37">
        <v>0</v>
      </c>
      <c r="U6" s="11" t="s">
        <v>29</v>
      </c>
      <c r="V6" s="11">
        <v>9.05108689628194e-6</v>
      </c>
      <c r="W6" s="41">
        <v>54355</v>
      </c>
      <c r="X6" s="11">
        <v>0.00208096438830769</v>
      </c>
      <c r="Y6" s="41">
        <v>29822</v>
      </c>
      <c r="Z6" s="46">
        <v>0.822647709744484</v>
      </c>
    </row>
    <row r="7" spans="1:26">
      <c r="A7" s="8"/>
      <c r="B7" s="9" t="s">
        <v>30</v>
      </c>
      <c r="C7" s="10">
        <v>5507273</v>
      </c>
      <c r="D7" s="10">
        <v>3753294</v>
      </c>
      <c r="E7" s="11">
        <v>0.467317241868076</v>
      </c>
      <c r="F7" s="10">
        <v>6492899</v>
      </c>
      <c r="G7" s="11">
        <v>-0.151800605553852</v>
      </c>
      <c r="H7" s="11">
        <v>0.00860689176220041</v>
      </c>
      <c r="I7" s="37">
        <v>5994.83107275</v>
      </c>
      <c r="J7" s="37">
        <v>2962.333926</v>
      </c>
      <c r="K7" s="11">
        <v>1.02368511535252</v>
      </c>
      <c r="L7" s="37">
        <v>7003.75867775</v>
      </c>
      <c r="M7" s="11">
        <v>-0.14405516400861</v>
      </c>
      <c r="N7" s="11">
        <v>0.0124441007133644</v>
      </c>
      <c r="O7" s="10">
        <v>20403709</v>
      </c>
      <c r="P7" s="10">
        <v>14132412</v>
      </c>
      <c r="Q7" s="11">
        <v>0.443752771996741</v>
      </c>
      <c r="R7" s="11">
        <v>0.00819736683555965</v>
      </c>
      <c r="S7" s="37">
        <v>21682.637905</v>
      </c>
      <c r="T7" s="37">
        <v>11589.192291</v>
      </c>
      <c r="U7" s="11">
        <v>0.870936072209141</v>
      </c>
      <c r="V7" s="11">
        <v>0.011440067145897</v>
      </c>
      <c r="W7" s="41">
        <v>151391</v>
      </c>
      <c r="X7" s="11">
        <v>0.00579595768025552</v>
      </c>
      <c r="Y7" s="41">
        <v>145449</v>
      </c>
      <c r="Z7" s="46">
        <v>0.0408528075132864</v>
      </c>
    </row>
    <row r="8" spans="1:26">
      <c r="A8" s="8"/>
      <c r="B8" s="9" t="s">
        <v>31</v>
      </c>
      <c r="C8" s="10">
        <v>319912</v>
      </c>
      <c r="D8" s="10">
        <v>0</v>
      </c>
      <c r="E8" s="11" t="s">
        <v>29</v>
      </c>
      <c r="F8" s="10">
        <v>303340</v>
      </c>
      <c r="G8" s="11">
        <v>0.0546317663348058</v>
      </c>
      <c r="H8" s="11">
        <v>0.000499965764803934</v>
      </c>
      <c r="I8" s="37">
        <v>3.7008393</v>
      </c>
      <c r="J8" s="37">
        <v>0</v>
      </c>
      <c r="K8" s="11" t="s">
        <v>29</v>
      </c>
      <c r="L8" s="37">
        <v>4.4164342</v>
      </c>
      <c r="M8" s="11">
        <v>-0.162030015074152</v>
      </c>
      <c r="N8" s="11">
        <v>7.68222096908074e-6</v>
      </c>
      <c r="O8" s="10">
        <v>1147752</v>
      </c>
      <c r="P8" s="10">
        <v>0</v>
      </c>
      <c r="Q8" s="11" t="s">
        <v>29</v>
      </c>
      <c r="R8" s="11">
        <v>0.000461119308271219</v>
      </c>
      <c r="S8" s="37">
        <v>14.3515729</v>
      </c>
      <c r="T8" s="37">
        <v>0</v>
      </c>
      <c r="U8" s="11" t="s">
        <v>29</v>
      </c>
      <c r="V8" s="11">
        <v>7.5720933192993e-6</v>
      </c>
      <c r="W8" s="41">
        <v>20516</v>
      </c>
      <c r="X8" s="11">
        <v>0.000785448723954015</v>
      </c>
      <c r="Y8" s="41">
        <v>10248</v>
      </c>
      <c r="Z8" s="46">
        <v>1.00195160031226</v>
      </c>
    </row>
    <row r="9" spans="1:26">
      <c r="A9" s="8"/>
      <c r="B9" s="9" t="s">
        <v>32</v>
      </c>
      <c r="C9" s="10">
        <v>1868369</v>
      </c>
      <c r="D9" s="10">
        <v>524373</v>
      </c>
      <c r="E9" s="11">
        <v>2.56305339901177</v>
      </c>
      <c r="F9" s="10">
        <v>2420358</v>
      </c>
      <c r="G9" s="11">
        <v>-0.228060890165835</v>
      </c>
      <c r="H9" s="11">
        <v>0.00291992965572083</v>
      </c>
      <c r="I9" s="37">
        <v>1413.50418725</v>
      </c>
      <c r="J9" s="37">
        <v>360.302907</v>
      </c>
      <c r="K9" s="11">
        <v>2.92309959145015</v>
      </c>
      <c r="L9" s="37">
        <v>1820.86334625</v>
      </c>
      <c r="M9" s="11">
        <v>-0.223717589702127</v>
      </c>
      <c r="N9" s="11">
        <v>0.0029341591533508</v>
      </c>
      <c r="O9" s="10">
        <v>7555721</v>
      </c>
      <c r="P9" s="10">
        <v>2484536</v>
      </c>
      <c r="Q9" s="11">
        <v>2.04109942460081</v>
      </c>
      <c r="R9" s="11">
        <v>0.0030355763623242</v>
      </c>
      <c r="S9" s="37">
        <v>5727.0582985</v>
      </c>
      <c r="T9" s="37">
        <v>1763.84234525</v>
      </c>
      <c r="U9" s="11">
        <v>2.24692187707302</v>
      </c>
      <c r="V9" s="11">
        <v>0.00302167714880293</v>
      </c>
      <c r="W9" s="41">
        <v>80657</v>
      </c>
      <c r="X9" s="11">
        <v>0.00308792833534602</v>
      </c>
      <c r="Y9" s="41">
        <v>73522</v>
      </c>
      <c r="Z9" s="46">
        <v>0.0970457822148473</v>
      </c>
    </row>
    <row r="10" spans="1:26">
      <c r="A10" s="8"/>
      <c r="B10" s="9" t="s">
        <v>33</v>
      </c>
      <c r="C10" s="10">
        <v>2107793</v>
      </c>
      <c r="D10" s="10">
        <v>1369360</v>
      </c>
      <c r="E10" s="11">
        <v>0.539254104107028</v>
      </c>
      <c r="F10" s="10">
        <v>2823707</v>
      </c>
      <c r="G10" s="11">
        <v>-0.253536928583596</v>
      </c>
      <c r="H10" s="11">
        <v>0.00329410693970023</v>
      </c>
      <c r="I10" s="37">
        <v>3872.7890051</v>
      </c>
      <c r="J10" s="37">
        <v>1710.116725</v>
      </c>
      <c r="K10" s="11">
        <v>1.26463430740378</v>
      </c>
      <c r="L10" s="37">
        <v>4981.7704162</v>
      </c>
      <c r="M10" s="11">
        <v>-0.222607892064587</v>
      </c>
      <c r="N10" s="11">
        <v>0.008039155038103</v>
      </c>
      <c r="O10" s="10">
        <v>9937711</v>
      </c>
      <c r="P10" s="10">
        <v>3621601</v>
      </c>
      <c r="Q10" s="11">
        <v>1.74401045283564</v>
      </c>
      <c r="R10" s="11">
        <v>0.00399256147854178</v>
      </c>
      <c r="S10" s="37">
        <v>17474.4603177</v>
      </c>
      <c r="T10" s="37">
        <v>4597.29252</v>
      </c>
      <c r="U10" s="11">
        <v>2.80103294312453</v>
      </c>
      <c r="V10" s="11">
        <v>0.00921977299296698</v>
      </c>
      <c r="W10" s="41">
        <v>51724</v>
      </c>
      <c r="X10" s="11">
        <v>0.00198023736585092</v>
      </c>
      <c r="Y10" s="41">
        <v>54441</v>
      </c>
      <c r="Z10" s="46">
        <v>-0.049907239029408</v>
      </c>
    </row>
    <row r="11" spans="1:26">
      <c r="A11" s="8"/>
      <c r="B11" s="9" t="s">
        <v>34</v>
      </c>
      <c r="C11" s="10">
        <v>16655864</v>
      </c>
      <c r="D11" s="10">
        <v>10695691</v>
      </c>
      <c r="E11" s="11">
        <v>0.557249924291942</v>
      </c>
      <c r="F11" s="10">
        <v>21412314</v>
      </c>
      <c r="G11" s="11">
        <v>-0.222136196956574</v>
      </c>
      <c r="H11" s="11">
        <v>0.0260301638676583</v>
      </c>
      <c r="I11" s="37">
        <v>20602.799294</v>
      </c>
      <c r="J11" s="37">
        <v>10410.3885074</v>
      </c>
      <c r="K11" s="11">
        <v>0.979061519111889</v>
      </c>
      <c r="L11" s="37">
        <v>26583.1019524</v>
      </c>
      <c r="M11" s="11">
        <v>-0.224966321428868</v>
      </c>
      <c r="N11" s="11">
        <v>0.0427673951576684</v>
      </c>
      <c r="O11" s="10">
        <v>69526332</v>
      </c>
      <c r="P11" s="10">
        <v>46072520</v>
      </c>
      <c r="Q11" s="11">
        <v>0.50906292948595</v>
      </c>
      <c r="R11" s="11">
        <v>0.027932806144947</v>
      </c>
      <c r="S11" s="37">
        <v>89389.7512616</v>
      </c>
      <c r="T11" s="37">
        <v>47079.5661939</v>
      </c>
      <c r="U11" s="11">
        <v>0.898695304316165</v>
      </c>
      <c r="V11" s="11">
        <v>0.0471633000130451</v>
      </c>
      <c r="W11" s="41">
        <v>253375</v>
      </c>
      <c r="X11" s="11">
        <v>0.00970038362409089</v>
      </c>
      <c r="Y11" s="41">
        <v>235858</v>
      </c>
      <c r="Z11" s="46">
        <v>0.0742692637095201</v>
      </c>
    </row>
    <row r="12" spans="1:26">
      <c r="A12" s="8"/>
      <c r="B12" s="9" t="s">
        <v>35</v>
      </c>
      <c r="C12" s="10">
        <v>3689741</v>
      </c>
      <c r="D12" s="10">
        <v>2524279</v>
      </c>
      <c r="E12" s="11">
        <v>0.461700945101552</v>
      </c>
      <c r="F12" s="10">
        <v>4809351</v>
      </c>
      <c r="G12" s="11">
        <v>-0.232798562633503</v>
      </c>
      <c r="H12" s="11">
        <v>0.00576641132871988</v>
      </c>
      <c r="I12" s="37">
        <v>13705.2033684</v>
      </c>
      <c r="J12" s="37">
        <v>9457.6210472</v>
      </c>
      <c r="K12" s="11">
        <v>0.449117415468611</v>
      </c>
      <c r="L12" s="37">
        <v>17484.9195672</v>
      </c>
      <c r="M12" s="11">
        <v>-0.216170064967893</v>
      </c>
      <c r="N12" s="11">
        <v>0.0284493305889392</v>
      </c>
      <c r="O12" s="10">
        <v>15638151</v>
      </c>
      <c r="P12" s="10">
        <v>12402367</v>
      </c>
      <c r="Q12" s="11">
        <v>0.260900520037828</v>
      </c>
      <c r="R12" s="11">
        <v>0.00628276262795524</v>
      </c>
      <c r="S12" s="37">
        <v>58799.9638268</v>
      </c>
      <c r="T12" s="37">
        <v>44700.235555</v>
      </c>
      <c r="U12" s="11">
        <v>0.315428500470684</v>
      </c>
      <c r="V12" s="11">
        <v>0.0310236945016635</v>
      </c>
      <c r="W12" s="41">
        <v>202738</v>
      </c>
      <c r="X12" s="11">
        <v>0.007761761717537</v>
      </c>
      <c r="Y12" s="41">
        <v>206426</v>
      </c>
      <c r="Z12" s="46">
        <v>-0.0178659664964685</v>
      </c>
    </row>
    <row r="13" spans="1:26">
      <c r="A13" s="8"/>
      <c r="B13" s="9" t="s">
        <v>36</v>
      </c>
      <c r="C13" s="10">
        <v>281513</v>
      </c>
      <c r="D13" s="10">
        <v>128750</v>
      </c>
      <c r="E13" s="11">
        <v>1.18650873786408</v>
      </c>
      <c r="F13" s="10">
        <v>320936</v>
      </c>
      <c r="G13" s="11">
        <v>-0.122837575092853</v>
      </c>
      <c r="H13" s="11">
        <v>0.000439954932441578</v>
      </c>
      <c r="I13" s="37">
        <v>11.0626988</v>
      </c>
      <c r="J13" s="37">
        <v>9.878088</v>
      </c>
      <c r="K13" s="11">
        <v>0.119923086330067</v>
      </c>
      <c r="L13" s="37">
        <v>13.6684772</v>
      </c>
      <c r="M13" s="11">
        <v>-0.190641456386963</v>
      </c>
      <c r="N13" s="11">
        <v>2.29640062177205e-5</v>
      </c>
      <c r="O13" s="10">
        <v>1112961</v>
      </c>
      <c r="P13" s="10">
        <v>529602</v>
      </c>
      <c r="Q13" s="11">
        <v>1.10150452604031</v>
      </c>
      <c r="R13" s="11">
        <v>0.000447141722648137</v>
      </c>
      <c r="S13" s="37">
        <v>50.9878186</v>
      </c>
      <c r="T13" s="37">
        <v>45.6437394</v>
      </c>
      <c r="U13" s="11">
        <v>0.1170824141547</v>
      </c>
      <c r="V13" s="11">
        <v>2.6901895929937e-5</v>
      </c>
      <c r="W13" s="41">
        <v>44622</v>
      </c>
      <c r="X13" s="11">
        <v>0.00170833948919263</v>
      </c>
      <c r="Y13" s="41">
        <v>31195</v>
      </c>
      <c r="Z13" s="46">
        <v>0.430421541913768</v>
      </c>
    </row>
    <row r="14" spans="1:26">
      <c r="A14" s="8"/>
      <c r="B14" s="9" t="s">
        <v>37</v>
      </c>
      <c r="C14" s="10">
        <v>18958861</v>
      </c>
      <c r="D14" s="10">
        <v>9117791</v>
      </c>
      <c r="E14" s="11">
        <v>1.07932612186439</v>
      </c>
      <c r="F14" s="10">
        <v>27781395</v>
      </c>
      <c r="G14" s="11">
        <v>-0.317569870051522</v>
      </c>
      <c r="H14" s="11">
        <v>0.0296293400675076</v>
      </c>
      <c r="I14" s="37">
        <v>15219.08610465</v>
      </c>
      <c r="J14" s="37">
        <v>5017.4403573</v>
      </c>
      <c r="K14" s="11">
        <v>2.03323707326334</v>
      </c>
      <c r="L14" s="37">
        <v>22286.6454579</v>
      </c>
      <c r="M14" s="11">
        <v>-0.317120823167434</v>
      </c>
      <c r="N14" s="11">
        <v>0.0315918560428678</v>
      </c>
      <c r="O14" s="10">
        <v>103198687</v>
      </c>
      <c r="P14" s="10">
        <v>43117438</v>
      </c>
      <c r="Q14" s="11">
        <v>1.39343272204624</v>
      </c>
      <c r="R14" s="11">
        <v>0.0414609664491441</v>
      </c>
      <c r="S14" s="37">
        <v>84203.74769415</v>
      </c>
      <c r="T14" s="37">
        <v>25767.4141842</v>
      </c>
      <c r="U14" s="11">
        <v>2.26783848360624</v>
      </c>
      <c r="V14" s="11">
        <v>0.0444270910106889</v>
      </c>
      <c r="W14" s="41">
        <v>549095</v>
      </c>
      <c r="X14" s="11">
        <v>0.0210219324955903</v>
      </c>
      <c r="Y14" s="41">
        <v>607911</v>
      </c>
      <c r="Z14" s="46">
        <v>-0.0967510046700915</v>
      </c>
    </row>
    <row r="15" spans="1:26">
      <c r="A15" s="8"/>
      <c r="B15" s="9" t="s">
        <v>38</v>
      </c>
      <c r="C15" s="10">
        <v>9872450</v>
      </c>
      <c r="D15" s="10">
        <v>4947891</v>
      </c>
      <c r="E15" s="11">
        <v>0.995284455538734</v>
      </c>
      <c r="F15" s="10">
        <v>16341393</v>
      </c>
      <c r="G15" s="11">
        <v>-0.395862396798119</v>
      </c>
      <c r="H15" s="11">
        <v>0.0154288898657712</v>
      </c>
      <c r="I15" s="37">
        <v>13684.623787</v>
      </c>
      <c r="J15" s="37">
        <v>4944.8244475</v>
      </c>
      <c r="K15" s="11">
        <v>1.76746402876217</v>
      </c>
      <c r="L15" s="37">
        <v>24566.3541855</v>
      </c>
      <c r="M15" s="11">
        <v>-0.442952597537766</v>
      </c>
      <c r="N15" s="11">
        <v>0.0284066113896036</v>
      </c>
      <c r="O15" s="10">
        <v>47269227</v>
      </c>
      <c r="P15" s="10">
        <v>18913789</v>
      </c>
      <c r="Q15" s="11">
        <v>1.49919394786523</v>
      </c>
      <c r="R15" s="11">
        <v>0.0189908214115552</v>
      </c>
      <c r="S15" s="37">
        <v>69756.6702945</v>
      </c>
      <c r="T15" s="37">
        <v>20743.136845</v>
      </c>
      <c r="U15" s="11">
        <v>2.3628795305043</v>
      </c>
      <c r="V15" s="11">
        <v>0.0368046081634402</v>
      </c>
      <c r="W15" s="41">
        <v>260742</v>
      </c>
      <c r="X15" s="11">
        <v>0.00998242694390807</v>
      </c>
      <c r="Y15" s="41">
        <v>303241</v>
      </c>
      <c r="Z15" s="46">
        <v>-0.140149254223538</v>
      </c>
    </row>
    <row r="16" spans="1:26">
      <c r="A16" s="8"/>
      <c r="B16" s="9" t="s">
        <v>39</v>
      </c>
      <c r="C16" s="10">
        <v>540961</v>
      </c>
      <c r="D16" s="10">
        <v>96792</v>
      </c>
      <c r="E16" s="11">
        <v>4.58890197536987</v>
      </c>
      <c r="F16" s="10">
        <v>502380</v>
      </c>
      <c r="G16" s="11">
        <v>0.0767964489032207</v>
      </c>
      <c r="H16" s="11">
        <v>0.000845426179993564</v>
      </c>
      <c r="I16" s="37">
        <v>15.4036724</v>
      </c>
      <c r="J16" s="37">
        <v>2.2304591</v>
      </c>
      <c r="K16" s="11">
        <v>5.90605463242971</v>
      </c>
      <c r="L16" s="37">
        <v>22.5113204</v>
      </c>
      <c r="M16" s="11">
        <v>-0.315736610456666</v>
      </c>
      <c r="N16" s="11">
        <v>3.19750212099537e-5</v>
      </c>
      <c r="O16" s="10">
        <v>1763821</v>
      </c>
      <c r="P16" s="10">
        <v>405700</v>
      </c>
      <c r="Q16" s="11">
        <v>3.34759921123983</v>
      </c>
      <c r="R16" s="11">
        <v>0.000708630365648895</v>
      </c>
      <c r="S16" s="37">
        <v>84.1502845</v>
      </c>
      <c r="T16" s="37">
        <v>10.624376</v>
      </c>
      <c r="U16" s="11">
        <v>6.92049194230325</v>
      </c>
      <c r="V16" s="11">
        <v>4.43988830715263e-5</v>
      </c>
      <c r="W16" s="41">
        <v>40605</v>
      </c>
      <c r="X16" s="11">
        <v>0.00155454988478031</v>
      </c>
      <c r="Y16" s="41">
        <v>53405</v>
      </c>
      <c r="Z16" s="46">
        <v>-0.23967793277783</v>
      </c>
    </row>
    <row r="17" spans="1:26">
      <c r="A17" s="8"/>
      <c r="B17" s="9" t="s">
        <v>40</v>
      </c>
      <c r="C17" s="10">
        <v>12557159</v>
      </c>
      <c r="D17" s="10">
        <v>1535430</v>
      </c>
      <c r="E17" s="11">
        <v>7.17826862833213</v>
      </c>
      <c r="F17" s="10">
        <v>20058189</v>
      </c>
      <c r="G17" s="11">
        <v>-0.373963471976458</v>
      </c>
      <c r="H17" s="11">
        <v>0.0196246142789255</v>
      </c>
      <c r="I17" s="37">
        <v>8897.1039254</v>
      </c>
      <c r="J17" s="37">
        <v>699.8208952</v>
      </c>
      <c r="K17" s="11">
        <v>11.7134013665844</v>
      </c>
      <c r="L17" s="37">
        <v>14417.8457704</v>
      </c>
      <c r="M17" s="11">
        <v>-0.382910313573623</v>
      </c>
      <c r="N17" s="11">
        <v>0.0184686534051339</v>
      </c>
      <c r="O17" s="10">
        <v>55092784</v>
      </c>
      <c r="P17" s="10">
        <v>6436207</v>
      </c>
      <c r="Q17" s="11">
        <v>7.55982164650702</v>
      </c>
      <c r="R17" s="11">
        <v>0.0221340032069783</v>
      </c>
      <c r="S17" s="37">
        <v>37981.0768138</v>
      </c>
      <c r="T17" s="37">
        <v>2941.0768284</v>
      </c>
      <c r="U17" s="11">
        <v>11.9140036217491</v>
      </c>
      <c r="V17" s="11">
        <v>0.0200393545714817</v>
      </c>
      <c r="W17" s="41">
        <v>345608</v>
      </c>
      <c r="X17" s="11">
        <v>0.0132314955443702</v>
      </c>
      <c r="Y17" s="41">
        <v>454329</v>
      </c>
      <c r="Z17" s="46">
        <v>-0.239300154733684</v>
      </c>
    </row>
    <row r="18" spans="1:26">
      <c r="A18" s="8"/>
      <c r="B18" s="9" t="s">
        <v>41</v>
      </c>
      <c r="C18" s="10">
        <v>27820644</v>
      </c>
      <c r="D18" s="10">
        <v>70453196</v>
      </c>
      <c r="E18" s="11">
        <v>-0.605118779849249</v>
      </c>
      <c r="F18" s="10">
        <v>32697222</v>
      </c>
      <c r="G18" s="11">
        <v>-0.149143496043792</v>
      </c>
      <c r="H18" s="11">
        <v>0.0434787365112843</v>
      </c>
      <c r="I18" s="37">
        <v>6770.3036591</v>
      </c>
      <c r="J18" s="37">
        <v>11022.5122071</v>
      </c>
      <c r="K18" s="11">
        <v>-0.385774900322723</v>
      </c>
      <c r="L18" s="37">
        <v>8021.1363222</v>
      </c>
      <c r="M18" s="11">
        <v>-0.155942077637814</v>
      </c>
      <c r="N18" s="11">
        <v>0.0140538306370077</v>
      </c>
      <c r="O18" s="10">
        <v>109066745</v>
      </c>
      <c r="P18" s="10">
        <v>175849542</v>
      </c>
      <c r="Q18" s="11">
        <v>-0.379772368130478</v>
      </c>
      <c r="R18" s="11">
        <v>0.0438185095820295</v>
      </c>
      <c r="S18" s="37">
        <v>25571.4581857</v>
      </c>
      <c r="T18" s="37">
        <v>30809.102836</v>
      </c>
      <c r="U18" s="11">
        <v>-0.170003153878921</v>
      </c>
      <c r="V18" s="11">
        <v>0.0134918638564474</v>
      </c>
      <c r="W18" s="41">
        <v>330896</v>
      </c>
      <c r="X18" s="11">
        <v>0.0126682511679415</v>
      </c>
      <c r="Y18" s="41">
        <v>317959</v>
      </c>
      <c r="Z18" s="46">
        <v>0.0406876358272607</v>
      </c>
    </row>
    <row r="19" spans="1:26">
      <c r="A19" s="8"/>
      <c r="B19" s="9" t="s">
        <v>42</v>
      </c>
      <c r="C19" s="10">
        <v>13413295</v>
      </c>
      <c r="D19" s="10">
        <v>37593182</v>
      </c>
      <c r="E19" s="11">
        <v>-0.64319873215308</v>
      </c>
      <c r="F19" s="10">
        <v>13116284</v>
      </c>
      <c r="G19" s="11">
        <v>0.0226444471620163</v>
      </c>
      <c r="H19" s="11">
        <v>0.0209626031321607</v>
      </c>
      <c r="I19" s="37">
        <v>3884.8721748</v>
      </c>
      <c r="J19" s="37">
        <v>7888.4670324</v>
      </c>
      <c r="K19" s="11">
        <v>-0.507525079480739</v>
      </c>
      <c r="L19" s="37">
        <v>3955.2417586</v>
      </c>
      <c r="M19" s="11">
        <v>-0.0177914747302093</v>
      </c>
      <c r="N19" s="11">
        <v>0.00806423734298511</v>
      </c>
      <c r="O19" s="10">
        <v>47766450</v>
      </c>
      <c r="P19" s="10">
        <v>74339811</v>
      </c>
      <c r="Q19" s="11">
        <v>-0.357458011293572</v>
      </c>
      <c r="R19" s="11">
        <v>0.0191905850589429</v>
      </c>
      <c r="S19" s="37">
        <v>13771.700486</v>
      </c>
      <c r="T19" s="37">
        <v>16714.5698274</v>
      </c>
      <c r="U19" s="11">
        <v>-0.176066113085111</v>
      </c>
      <c r="V19" s="11">
        <v>0.00726614441302329</v>
      </c>
      <c r="W19" s="41">
        <v>470649</v>
      </c>
      <c r="X19" s="11">
        <v>0.0180186516124115</v>
      </c>
      <c r="Y19" s="41">
        <v>492147</v>
      </c>
      <c r="Z19" s="46">
        <v>-0.0436820706008571</v>
      </c>
    </row>
    <row r="20" spans="1:26">
      <c r="A20" s="8"/>
      <c r="B20" s="9" t="s">
        <v>43</v>
      </c>
      <c r="C20" s="10">
        <v>56994979</v>
      </c>
      <c r="D20" s="10">
        <v>35933957</v>
      </c>
      <c r="E20" s="11">
        <v>0.58610361224621</v>
      </c>
      <c r="F20" s="10">
        <v>66165072</v>
      </c>
      <c r="G20" s="11">
        <v>-0.138594166420615</v>
      </c>
      <c r="H20" s="11">
        <v>0.0890730521697191</v>
      </c>
      <c r="I20" s="37">
        <v>29475.6741511</v>
      </c>
      <c r="J20" s="37">
        <v>11903.7940155</v>
      </c>
      <c r="K20" s="11">
        <v>1.47615794701417</v>
      </c>
      <c r="L20" s="37">
        <v>31482.2047499</v>
      </c>
      <c r="M20" s="11">
        <v>-0.0637353900319314</v>
      </c>
      <c r="N20" s="11">
        <v>0.0611857537400696</v>
      </c>
      <c r="O20" s="10">
        <v>190990620</v>
      </c>
      <c r="P20" s="10">
        <v>130822477</v>
      </c>
      <c r="Q20" s="11">
        <v>0.459922059112212</v>
      </c>
      <c r="R20" s="11">
        <v>0.0767321360195333</v>
      </c>
      <c r="S20" s="37">
        <v>90615.0920188</v>
      </c>
      <c r="T20" s="37">
        <v>44531.9781338</v>
      </c>
      <c r="U20" s="11">
        <v>1.03483195259235</v>
      </c>
      <c r="V20" s="11">
        <v>0.0478098071677737</v>
      </c>
      <c r="W20" s="41">
        <v>1735639</v>
      </c>
      <c r="X20" s="11">
        <v>0.0664484030900187</v>
      </c>
      <c r="Y20" s="41">
        <v>1767471</v>
      </c>
      <c r="Z20" s="46">
        <v>-0.0180099135997139</v>
      </c>
    </row>
    <row r="21" spans="1:26">
      <c r="A21" s="8"/>
      <c r="B21" s="9" t="s">
        <v>44</v>
      </c>
      <c r="C21" s="10">
        <v>1243</v>
      </c>
      <c r="D21" s="10">
        <v>829</v>
      </c>
      <c r="E21" s="11">
        <v>0.499396863691194</v>
      </c>
      <c r="F21" s="10">
        <v>1213</v>
      </c>
      <c r="G21" s="11">
        <v>0.0247320692497939</v>
      </c>
      <c r="H21" s="11">
        <v>1.94258872956091e-6</v>
      </c>
      <c r="I21" s="37">
        <v>0.707997</v>
      </c>
      <c r="J21" s="37">
        <v>0.3266932</v>
      </c>
      <c r="K21" s="11">
        <v>1.16716172849634</v>
      </c>
      <c r="L21" s="37">
        <v>0.6154402</v>
      </c>
      <c r="M21" s="11">
        <v>0.150391215913423</v>
      </c>
      <c r="N21" s="11">
        <v>1.46966375963589e-6</v>
      </c>
      <c r="O21" s="10">
        <v>3692</v>
      </c>
      <c r="P21" s="10">
        <v>2095</v>
      </c>
      <c r="Q21" s="11">
        <v>0.762291169451074</v>
      </c>
      <c r="R21" s="11">
        <v>1.48329298153028e-6</v>
      </c>
      <c r="S21" s="37">
        <v>1.9097272</v>
      </c>
      <c r="T21" s="37">
        <v>0.8117147</v>
      </c>
      <c r="U21" s="11">
        <v>1.3527074229406</v>
      </c>
      <c r="V21" s="11">
        <v>1.00759914425855e-6</v>
      </c>
      <c r="W21" s="41">
        <v>18</v>
      </c>
      <c r="X21" s="11">
        <v>6.89124440981296e-7</v>
      </c>
      <c r="Y21" s="41">
        <v>40</v>
      </c>
      <c r="Z21" s="46">
        <v>-0.55</v>
      </c>
    </row>
    <row r="22" spans="1:26">
      <c r="A22" s="8"/>
      <c r="B22" s="9" t="s">
        <v>45</v>
      </c>
      <c r="C22" s="10">
        <v>23121709</v>
      </c>
      <c r="D22" s="10">
        <v>7514609</v>
      </c>
      <c r="E22" s="11">
        <v>2.07690114016578</v>
      </c>
      <c r="F22" s="10">
        <v>22866359</v>
      </c>
      <c r="G22" s="11">
        <v>0.0111670598716656</v>
      </c>
      <c r="H22" s="11">
        <v>0.0361351337985415</v>
      </c>
      <c r="I22" s="37">
        <v>12706.6303456</v>
      </c>
      <c r="J22" s="37">
        <v>2367.4905176</v>
      </c>
      <c r="K22" s="11">
        <v>4.36713040712877</v>
      </c>
      <c r="L22" s="37">
        <v>11516.4120234</v>
      </c>
      <c r="M22" s="11">
        <v>0.103349751622434</v>
      </c>
      <c r="N22" s="11">
        <v>0.0263764876489844</v>
      </c>
      <c r="O22" s="10">
        <v>69413936</v>
      </c>
      <c r="P22" s="10">
        <v>21116482</v>
      </c>
      <c r="Q22" s="11">
        <v>2.28719225105773</v>
      </c>
      <c r="R22" s="11">
        <v>0.0278876500783294</v>
      </c>
      <c r="S22" s="37">
        <v>34803.4756398</v>
      </c>
      <c r="T22" s="37">
        <v>6975.2458938</v>
      </c>
      <c r="U22" s="11">
        <v>3.98956971118901</v>
      </c>
      <c r="V22" s="11">
        <v>0.0183628071443323</v>
      </c>
      <c r="W22" s="41">
        <v>845300</v>
      </c>
      <c r="X22" s="11">
        <v>0.032362049442305</v>
      </c>
      <c r="Y22" s="41">
        <v>989456</v>
      </c>
      <c r="Z22" s="46">
        <v>-0.145692178328294</v>
      </c>
    </row>
    <row r="23" spans="1:26">
      <c r="A23" s="8"/>
      <c r="B23" s="9" t="s">
        <v>46</v>
      </c>
      <c r="C23" s="10">
        <v>2637190</v>
      </c>
      <c r="D23" s="10">
        <v>705447</v>
      </c>
      <c r="E23" s="11">
        <v>2.73832477847379</v>
      </c>
      <c r="F23" s="10">
        <v>3730188</v>
      </c>
      <c r="G23" s="11">
        <v>-0.293014185880175</v>
      </c>
      <c r="H23" s="11">
        <v>0.00412146063693543</v>
      </c>
      <c r="I23" s="37">
        <v>1868.22218725</v>
      </c>
      <c r="J23" s="37">
        <v>449.52381425</v>
      </c>
      <c r="K23" s="11">
        <v>3.15600270336512</v>
      </c>
      <c r="L23" s="37">
        <v>2663.7397985</v>
      </c>
      <c r="M23" s="11">
        <v>-0.29864689174895</v>
      </c>
      <c r="N23" s="11">
        <v>0.0038780650815597</v>
      </c>
      <c r="O23" s="10">
        <v>12178716</v>
      </c>
      <c r="P23" s="10">
        <v>1738851</v>
      </c>
      <c r="Q23" s="11">
        <v>6.00388704955169</v>
      </c>
      <c r="R23" s="11">
        <v>0.00489290464974283</v>
      </c>
      <c r="S23" s="37">
        <v>8738.1586035</v>
      </c>
      <c r="T23" s="37">
        <v>1110.39952425</v>
      </c>
      <c r="U23" s="11">
        <v>6.86938251743402</v>
      </c>
      <c r="V23" s="11">
        <v>0.00461037635704307</v>
      </c>
      <c r="W23" s="41">
        <v>122947</v>
      </c>
      <c r="X23" s="11">
        <v>0.00470698792474041</v>
      </c>
      <c r="Y23" s="41">
        <v>154930</v>
      </c>
      <c r="Z23" s="46">
        <v>-0.206435164267734</v>
      </c>
    </row>
    <row r="24" spans="1:26">
      <c r="A24" s="8"/>
      <c r="B24" s="12" t="s">
        <v>47</v>
      </c>
      <c r="C24" s="13">
        <v>213793225</v>
      </c>
      <c r="D24" s="13">
        <v>196304190</v>
      </c>
      <c r="E24" s="15">
        <v>0.0890915013072314</v>
      </c>
      <c r="F24" s="13">
        <v>263295036</v>
      </c>
      <c r="G24" s="15">
        <v>-0.188008903441689</v>
      </c>
      <c r="H24" s="15">
        <v>0.334120924651231</v>
      </c>
      <c r="I24" s="38">
        <v>168134.3529022</v>
      </c>
      <c r="J24" s="38">
        <v>80785.1434609</v>
      </c>
      <c r="K24" s="15">
        <v>1.08125338025273</v>
      </c>
      <c r="L24" s="38">
        <v>213619.07823995</v>
      </c>
      <c r="M24" s="15">
        <v>-0.212924452780658</v>
      </c>
      <c r="N24" s="15">
        <v>0.349014141599745</v>
      </c>
      <c r="O24" s="13">
        <v>825967272</v>
      </c>
      <c r="P24" s="13">
        <v>580672640</v>
      </c>
      <c r="Q24" s="15">
        <v>0.422431874868428</v>
      </c>
      <c r="R24" s="15">
        <v>0.331839506373595</v>
      </c>
      <c r="S24" s="38">
        <v>669038.69541965</v>
      </c>
      <c r="T24" s="38">
        <v>298620.3527051</v>
      </c>
      <c r="U24" s="15">
        <v>1.24043233945395</v>
      </c>
      <c r="V24" s="15">
        <v>0.352994300432383</v>
      </c>
      <c r="W24" s="43">
        <v>6516104</v>
      </c>
      <c r="X24" s="15">
        <v>0.249467029243111</v>
      </c>
      <c r="Y24" s="43">
        <v>6770943</v>
      </c>
      <c r="Z24" s="47">
        <v>-0.0376371503939702</v>
      </c>
    </row>
    <row r="25" spans="1:26">
      <c r="A25" s="16" t="s">
        <v>48</v>
      </c>
      <c r="B25" s="9" t="s">
        <v>49</v>
      </c>
      <c r="C25" s="10">
        <v>3843984</v>
      </c>
      <c r="D25" s="10">
        <v>4991307</v>
      </c>
      <c r="E25" s="11">
        <v>-0.229864241971091</v>
      </c>
      <c r="F25" s="10">
        <v>5318156</v>
      </c>
      <c r="G25" s="11">
        <v>-0.277196080746785</v>
      </c>
      <c r="H25" s="17">
        <v>0.00600746580451526</v>
      </c>
      <c r="I25" s="37">
        <v>15374.856613</v>
      </c>
      <c r="J25" s="37">
        <v>12987.38518</v>
      </c>
      <c r="K25" s="11">
        <v>0.18383003198185</v>
      </c>
      <c r="L25" s="37">
        <v>21531.186633</v>
      </c>
      <c r="M25" s="11">
        <v>-0.285926183490716</v>
      </c>
      <c r="N25" s="17">
        <v>0.0319152052533052</v>
      </c>
      <c r="O25" s="10">
        <v>15288667</v>
      </c>
      <c r="P25" s="10">
        <v>10083271</v>
      </c>
      <c r="Q25" s="11">
        <v>0.516240811141543</v>
      </c>
      <c r="R25" s="17">
        <v>0.00614235440358982</v>
      </c>
      <c r="S25" s="37">
        <v>58514.459942</v>
      </c>
      <c r="T25" s="37">
        <v>31081.419171</v>
      </c>
      <c r="U25" s="11">
        <v>0.882618667444759</v>
      </c>
      <c r="V25" s="17">
        <v>0.0308730586045537</v>
      </c>
      <c r="W25" s="41">
        <v>75207</v>
      </c>
      <c r="X25" s="11">
        <v>0.00287927676849335</v>
      </c>
      <c r="Y25" s="41">
        <v>76656</v>
      </c>
      <c r="Z25" s="46">
        <v>-0.0189026299311209</v>
      </c>
    </row>
    <row r="26" spans="1:26">
      <c r="A26" s="18"/>
      <c r="B26" s="9" t="s">
        <v>50</v>
      </c>
      <c r="C26" s="10">
        <v>410860</v>
      </c>
      <c r="D26" s="10">
        <v>0</v>
      </c>
      <c r="E26" s="11" t="s">
        <v>29</v>
      </c>
      <c r="F26" s="10">
        <v>413680</v>
      </c>
      <c r="G26" s="11">
        <v>-0.0068168632759621</v>
      </c>
      <c r="H26" s="17">
        <v>0.000642101372025258</v>
      </c>
      <c r="I26" s="37">
        <v>1258.32284</v>
      </c>
      <c r="J26" s="37">
        <v>0</v>
      </c>
      <c r="K26" s="11" t="s">
        <v>29</v>
      </c>
      <c r="L26" s="37">
        <v>1225.638709</v>
      </c>
      <c r="M26" s="11">
        <v>0.0266670192121029</v>
      </c>
      <c r="N26" s="17">
        <v>0.00261203292650973</v>
      </c>
      <c r="O26" s="10">
        <v>1569261</v>
      </c>
      <c r="P26" s="10">
        <v>0</v>
      </c>
      <c r="Q26" s="11" t="s">
        <v>29</v>
      </c>
      <c r="R26" s="17">
        <v>0.000630464200295013</v>
      </c>
      <c r="S26" s="37">
        <v>4508.7502885</v>
      </c>
      <c r="T26" s="37">
        <v>0</v>
      </c>
      <c r="U26" s="11" t="s">
        <v>29</v>
      </c>
      <c r="V26" s="17">
        <v>0.00237888057119785</v>
      </c>
      <c r="W26" s="41">
        <v>21574</v>
      </c>
      <c r="X26" s="11">
        <v>0.000825953927207249</v>
      </c>
      <c r="Y26" s="41">
        <v>15995</v>
      </c>
      <c r="Z26" s="46">
        <v>0.348796498905908</v>
      </c>
    </row>
    <row r="27" spans="1:26">
      <c r="A27" s="18"/>
      <c r="B27" s="9" t="s">
        <v>51</v>
      </c>
      <c r="C27" s="10">
        <v>1460578</v>
      </c>
      <c r="D27" s="10">
        <v>0</v>
      </c>
      <c r="E27" s="11" t="s">
        <v>29</v>
      </c>
      <c r="F27" s="10">
        <v>1601156</v>
      </c>
      <c r="G27" s="11">
        <v>-0.0877978160778837</v>
      </c>
      <c r="H27" s="17">
        <v>0.00228262458684201</v>
      </c>
      <c r="I27" s="37">
        <v>464.5410838</v>
      </c>
      <c r="J27" s="37">
        <v>0</v>
      </c>
      <c r="K27" s="11" t="s">
        <v>29</v>
      </c>
      <c r="L27" s="37">
        <v>516.6431863</v>
      </c>
      <c r="M27" s="11">
        <v>-0.100847362128465</v>
      </c>
      <c r="N27" s="17">
        <v>0.00096429673532916</v>
      </c>
      <c r="O27" s="10">
        <v>5856542</v>
      </c>
      <c r="P27" s="10">
        <v>0</v>
      </c>
      <c r="Q27" s="11" t="s">
        <v>29</v>
      </c>
      <c r="R27" s="17">
        <v>0.00235291648012928</v>
      </c>
      <c r="S27" s="37">
        <v>1797.8383882</v>
      </c>
      <c r="T27" s="37">
        <v>0</v>
      </c>
      <c r="U27" s="11" t="s">
        <v>29</v>
      </c>
      <c r="V27" s="17">
        <v>0.000948565020944083</v>
      </c>
      <c r="W27" s="41">
        <v>89144</v>
      </c>
      <c r="X27" s="11">
        <v>0.0034128505092687</v>
      </c>
      <c r="Y27" s="41">
        <v>83732</v>
      </c>
      <c r="Z27" s="46">
        <v>0.0646347871781398</v>
      </c>
    </row>
    <row r="28" spans="1:26">
      <c r="A28" s="18"/>
      <c r="B28" s="9" t="s">
        <v>52</v>
      </c>
      <c r="C28" s="10">
        <v>585797</v>
      </c>
      <c r="D28" s="10">
        <v>174611</v>
      </c>
      <c r="E28" s="11">
        <v>2.35486882269731</v>
      </c>
      <c r="F28" s="10">
        <v>962537</v>
      </c>
      <c r="G28" s="11">
        <v>-0.391403135671668</v>
      </c>
      <c r="H28" s="17">
        <v>0.000915496902663389</v>
      </c>
      <c r="I28" s="37">
        <v>644.173207</v>
      </c>
      <c r="J28" s="37">
        <v>140.950634</v>
      </c>
      <c r="K28" s="11">
        <v>3.57020439510758</v>
      </c>
      <c r="L28" s="37">
        <v>1133.207336</v>
      </c>
      <c r="M28" s="11">
        <v>-0.431548679102444</v>
      </c>
      <c r="N28" s="17">
        <v>0.00133717800676603</v>
      </c>
      <c r="O28" s="10">
        <v>2796206</v>
      </c>
      <c r="P28" s="10">
        <v>970099</v>
      </c>
      <c r="Q28" s="11">
        <v>1.88239241561944</v>
      </c>
      <c r="R28" s="17">
        <v>0.00112339998231659</v>
      </c>
      <c r="S28" s="37">
        <v>3178.0013165</v>
      </c>
      <c r="T28" s="37">
        <v>920.283075</v>
      </c>
      <c r="U28" s="11">
        <v>2.45328671452531</v>
      </c>
      <c r="V28" s="17">
        <v>0.00167675854800515</v>
      </c>
      <c r="W28" s="41">
        <v>47183</v>
      </c>
      <c r="X28" s="11">
        <v>0.00180638658326781</v>
      </c>
      <c r="Y28" s="41">
        <v>52856</v>
      </c>
      <c r="Z28" s="46">
        <v>-0.107329347661571</v>
      </c>
    </row>
    <row r="29" spans="1:26">
      <c r="A29" s="19"/>
      <c r="B29" s="20" t="s">
        <v>47</v>
      </c>
      <c r="C29" s="21">
        <v>6301219</v>
      </c>
      <c r="D29" s="21">
        <v>5165918</v>
      </c>
      <c r="E29" s="22">
        <v>0.219767522442284</v>
      </c>
      <c r="F29" s="21">
        <v>8295529</v>
      </c>
      <c r="G29" s="22">
        <v>-0.24040781486027</v>
      </c>
      <c r="H29" s="22">
        <v>0.00984768866604592</v>
      </c>
      <c r="I29" s="39">
        <v>17741.8937438</v>
      </c>
      <c r="J29" s="39">
        <v>13128.335814</v>
      </c>
      <c r="K29" s="22">
        <v>0.351419859696164</v>
      </c>
      <c r="L29" s="39">
        <v>24406.6758643</v>
      </c>
      <c r="M29" s="22">
        <v>-0.273072095419953</v>
      </c>
      <c r="N29" s="22">
        <v>0.0368287129219101</v>
      </c>
      <c r="O29" s="21">
        <v>25510676</v>
      </c>
      <c r="P29" s="21">
        <v>11053370</v>
      </c>
      <c r="Q29" s="22">
        <v>1.30795458760541</v>
      </c>
      <c r="R29" s="22">
        <v>0.0102491350663307</v>
      </c>
      <c r="S29" s="42">
        <v>67999.0499352</v>
      </c>
      <c r="T29" s="42">
        <v>32001.702246</v>
      </c>
      <c r="U29" s="22">
        <v>1.12485727829367</v>
      </c>
      <c r="V29" s="22">
        <v>0.0358772627447008</v>
      </c>
      <c r="W29" s="21">
        <v>233108</v>
      </c>
      <c r="X29" s="22">
        <v>0.00892446778823711</v>
      </c>
      <c r="Y29" s="21">
        <v>229239</v>
      </c>
      <c r="Z29" s="48">
        <v>0.0168775819123273</v>
      </c>
    </row>
    <row r="30" spans="1:26">
      <c r="A30" s="23" t="s">
        <v>53</v>
      </c>
      <c r="B30" s="76" t="s">
        <v>54</v>
      </c>
      <c r="C30" s="10">
        <v>10048163</v>
      </c>
      <c r="D30" s="10">
        <v>10027753</v>
      </c>
      <c r="E30" s="11">
        <v>0.00203535128956607</v>
      </c>
      <c r="F30" s="10">
        <v>12566080</v>
      </c>
      <c r="G30" s="25">
        <v>-0.200374102345361</v>
      </c>
      <c r="H30" s="26">
        <v>0.0157034981468954</v>
      </c>
      <c r="I30" s="37">
        <v>7694.025</v>
      </c>
      <c r="J30" s="37">
        <v>5668.135</v>
      </c>
      <c r="K30" s="25">
        <v>0.357417386847702</v>
      </c>
      <c r="L30" s="37">
        <v>9804.775</v>
      </c>
      <c r="M30" s="11">
        <v>-0.215277760070986</v>
      </c>
      <c r="N30" s="26">
        <v>0.0159712960764418</v>
      </c>
      <c r="O30" s="10">
        <v>37046687</v>
      </c>
      <c r="P30" s="10">
        <v>36692459</v>
      </c>
      <c r="Q30" s="25">
        <v>0.00965397276862802</v>
      </c>
      <c r="R30" s="25">
        <v>0.0148838274149645</v>
      </c>
      <c r="S30" s="37">
        <v>28706.065</v>
      </c>
      <c r="T30" s="37">
        <v>22516.28</v>
      </c>
      <c r="U30" s="11">
        <v>0.274902648217201</v>
      </c>
      <c r="V30" s="26">
        <v>0.0151457268499031</v>
      </c>
      <c r="W30" s="41">
        <v>668759</v>
      </c>
      <c r="X30" s="26">
        <v>0.0256032317792339</v>
      </c>
      <c r="Y30" s="10">
        <v>702876</v>
      </c>
      <c r="Z30" s="46">
        <v>-0.0485391448847307</v>
      </c>
    </row>
    <row r="31" spans="1:26">
      <c r="A31" s="23"/>
      <c r="B31" s="77" t="s">
        <v>55</v>
      </c>
      <c r="C31" s="10">
        <v>557911</v>
      </c>
      <c r="D31" s="10">
        <v>327357</v>
      </c>
      <c r="E31" s="11">
        <v>0.704289201086276</v>
      </c>
      <c r="F31" s="10">
        <v>902941</v>
      </c>
      <c r="G31" s="25">
        <v>-0.382117989990487</v>
      </c>
      <c r="H31" s="26">
        <v>0.000871916026305758</v>
      </c>
      <c r="I31" s="37">
        <v>8.73</v>
      </c>
      <c r="J31" s="37">
        <v>5.625</v>
      </c>
      <c r="K31" s="25">
        <v>0.552</v>
      </c>
      <c r="L31" s="37">
        <v>10.815</v>
      </c>
      <c r="M31" s="11">
        <v>-0.192787794729542</v>
      </c>
      <c r="N31" s="26">
        <v>1.81217782301639e-5</v>
      </c>
      <c r="O31" s="10">
        <v>2484019</v>
      </c>
      <c r="P31" s="10">
        <v>1558845</v>
      </c>
      <c r="Q31" s="25">
        <v>0.593499674438446</v>
      </c>
      <c r="R31" s="25">
        <v>0.000997976150782196</v>
      </c>
      <c r="S31" s="37">
        <v>37.77</v>
      </c>
      <c r="T31" s="37">
        <v>21.33</v>
      </c>
      <c r="U31" s="11">
        <v>0.770745428973277</v>
      </c>
      <c r="V31" s="26">
        <v>1.99279874521583e-5</v>
      </c>
      <c r="W31" s="41">
        <v>128714</v>
      </c>
      <c r="X31" s="26">
        <v>0.00492777573869259</v>
      </c>
      <c r="Y31" s="10">
        <v>183662</v>
      </c>
      <c r="Z31" s="46">
        <v>-0.299180015463188</v>
      </c>
    </row>
    <row r="32" spans="1:26">
      <c r="A32" s="23"/>
      <c r="B32" s="77" t="s">
        <v>56</v>
      </c>
      <c r="C32" s="10">
        <v>183018</v>
      </c>
      <c r="D32" s="10">
        <v>132701</v>
      </c>
      <c r="E32" s="11">
        <v>0.379175740951462</v>
      </c>
      <c r="F32" s="10">
        <v>204950</v>
      </c>
      <c r="G32" s="25">
        <v>-0.107011466211271</v>
      </c>
      <c r="H32" s="26">
        <v>0.000286024701614464</v>
      </c>
      <c r="I32" s="37">
        <v>209.13</v>
      </c>
      <c r="J32" s="37">
        <v>123.825</v>
      </c>
      <c r="K32" s="25">
        <v>0.688915808600848</v>
      </c>
      <c r="L32" s="37">
        <v>239.685</v>
      </c>
      <c r="M32" s="11">
        <v>-0.127479817260154</v>
      </c>
      <c r="N32" s="26">
        <v>0.000434113113548015</v>
      </c>
      <c r="O32" s="10">
        <v>883066</v>
      </c>
      <c r="P32" s="10">
        <v>768012</v>
      </c>
      <c r="Q32" s="25">
        <v>0.149807555090285</v>
      </c>
      <c r="R32" s="25">
        <v>0.000354779414958835</v>
      </c>
      <c r="S32" s="37">
        <v>1002.52</v>
      </c>
      <c r="T32" s="37">
        <v>781.145</v>
      </c>
      <c r="U32" s="11">
        <v>0.283398088703122</v>
      </c>
      <c r="V32" s="26">
        <v>0.000528943764377487</v>
      </c>
      <c r="W32" s="41">
        <v>7857</v>
      </c>
      <c r="X32" s="26">
        <v>0.000300802818488336</v>
      </c>
      <c r="Y32" s="10">
        <v>4586</v>
      </c>
      <c r="Z32" s="46">
        <v>0.71325774095072</v>
      </c>
    </row>
    <row r="33" spans="1:26">
      <c r="A33" s="23"/>
      <c r="B33" s="76" t="s">
        <v>57</v>
      </c>
      <c r="C33" s="10">
        <v>14</v>
      </c>
      <c r="D33" s="10">
        <v>976</v>
      </c>
      <c r="E33" s="11">
        <v>-0.985655737704918</v>
      </c>
      <c r="F33" s="10">
        <v>6</v>
      </c>
      <c r="G33" s="25">
        <v>1.33333333333333</v>
      </c>
      <c r="H33" s="26">
        <v>2.18795190779186e-8</v>
      </c>
      <c r="I33" s="37">
        <v>0.01</v>
      </c>
      <c r="J33" s="37">
        <v>0.515</v>
      </c>
      <c r="K33" s="25">
        <v>-0.980582524271845</v>
      </c>
      <c r="L33" s="37">
        <v>0.005</v>
      </c>
      <c r="M33" s="11">
        <v>1</v>
      </c>
      <c r="N33" s="26">
        <v>2.07580506645634e-8</v>
      </c>
      <c r="O33" s="10">
        <v>22</v>
      </c>
      <c r="P33" s="10">
        <v>1629</v>
      </c>
      <c r="Q33" s="25">
        <v>-0.986494782074893</v>
      </c>
      <c r="R33" s="25">
        <v>8.83869057249896e-9</v>
      </c>
      <c r="S33" s="37">
        <v>0.01</v>
      </c>
      <c r="T33" s="37">
        <v>0.865</v>
      </c>
      <c r="U33" s="11">
        <v>-0.988439306358382</v>
      </c>
      <c r="V33" s="26">
        <v>5.27614176652323e-9</v>
      </c>
      <c r="W33" s="41">
        <v>0</v>
      </c>
      <c r="X33" s="26">
        <v>0</v>
      </c>
      <c r="Y33" s="10">
        <v>0</v>
      </c>
      <c r="Z33" s="46" t="s">
        <v>29</v>
      </c>
    </row>
    <row r="34" spans="1:26">
      <c r="A34" s="23"/>
      <c r="B34" s="77" t="s">
        <v>58</v>
      </c>
      <c r="C34" s="10">
        <v>28160081</v>
      </c>
      <c r="D34" s="10">
        <v>29203957</v>
      </c>
      <c r="E34" s="11">
        <v>-0.0357443342352545</v>
      </c>
      <c r="F34" s="10">
        <v>34294440</v>
      </c>
      <c r="G34" s="25">
        <v>-0.178873280916673</v>
      </c>
      <c r="H34" s="26">
        <v>0.044009216391088</v>
      </c>
      <c r="I34" s="37">
        <v>6815.815</v>
      </c>
      <c r="J34" s="37">
        <v>5016.96</v>
      </c>
      <c r="K34" s="25">
        <v>0.358554782178849</v>
      </c>
      <c r="L34" s="37">
        <v>8433.82</v>
      </c>
      <c r="M34" s="11">
        <v>-0.191847229369372</v>
      </c>
      <c r="N34" s="26">
        <v>0.0141483033090291</v>
      </c>
      <c r="O34" s="10">
        <v>112320021</v>
      </c>
      <c r="P34" s="10">
        <v>88463360</v>
      </c>
      <c r="Q34" s="25">
        <v>0.269678440882191</v>
      </c>
      <c r="R34" s="25">
        <v>0.045125541396163</v>
      </c>
      <c r="S34" s="37">
        <v>26958.49</v>
      </c>
      <c r="T34" s="37">
        <v>17232.495</v>
      </c>
      <c r="U34" s="11">
        <v>0.564398538923122</v>
      </c>
      <c r="V34" s="26">
        <v>0.0142236815051399</v>
      </c>
      <c r="W34" s="41">
        <v>1323349</v>
      </c>
      <c r="X34" s="26">
        <v>0.0506640077693421</v>
      </c>
      <c r="Y34" s="10">
        <v>1194780</v>
      </c>
      <c r="Z34" s="46">
        <v>0.107608932188353</v>
      </c>
    </row>
    <row r="35" spans="1:26">
      <c r="A35" s="23"/>
      <c r="B35" s="77" t="s">
        <v>59</v>
      </c>
      <c r="C35" s="10">
        <v>988411</v>
      </c>
      <c r="D35" s="10">
        <v>457707</v>
      </c>
      <c r="E35" s="11">
        <v>1.15948412412307</v>
      </c>
      <c r="F35" s="10">
        <v>1891708</v>
      </c>
      <c r="G35" s="25">
        <v>-0.477503399044673</v>
      </c>
      <c r="H35" s="26">
        <v>0.00154471123795175</v>
      </c>
      <c r="I35" s="37">
        <v>3.88</v>
      </c>
      <c r="J35" s="37">
        <v>2.995</v>
      </c>
      <c r="K35" s="25">
        <v>0.295492487479132</v>
      </c>
      <c r="L35" s="37">
        <v>7.97</v>
      </c>
      <c r="M35" s="11">
        <v>-0.513174404015056</v>
      </c>
      <c r="N35" s="26">
        <v>8.05412365785061e-6</v>
      </c>
      <c r="O35" s="10">
        <v>5074686</v>
      </c>
      <c r="P35" s="10">
        <v>1710997</v>
      </c>
      <c r="Q35" s="25">
        <v>1.96592337683818</v>
      </c>
      <c r="R35" s="25">
        <v>0.00203879905939057</v>
      </c>
      <c r="S35" s="37">
        <v>22.37</v>
      </c>
      <c r="T35" s="37">
        <v>9.81</v>
      </c>
      <c r="U35" s="11">
        <v>1.28032619775739</v>
      </c>
      <c r="V35" s="26">
        <v>1.18027291317125e-5</v>
      </c>
      <c r="W35" s="41">
        <v>103133</v>
      </c>
      <c r="X35" s="26">
        <v>0.00394841505398467</v>
      </c>
      <c r="Y35" s="10">
        <v>143484</v>
      </c>
      <c r="Z35" s="46">
        <v>-0.281222993504502</v>
      </c>
    </row>
    <row r="36" spans="1:26">
      <c r="A36" s="23"/>
      <c r="B36" s="76" t="s">
        <v>60</v>
      </c>
      <c r="C36" s="10">
        <v>8748603</v>
      </c>
      <c r="D36" s="10">
        <v>4062519</v>
      </c>
      <c r="E36" s="11">
        <v>1.15349220520569</v>
      </c>
      <c r="F36" s="10">
        <v>9986136</v>
      </c>
      <c r="G36" s="25">
        <v>-0.123925109772188</v>
      </c>
      <c r="H36" s="26">
        <v>0.0136725161602597</v>
      </c>
      <c r="I36" s="37">
        <v>9181.53</v>
      </c>
      <c r="J36" s="37">
        <v>2743.725</v>
      </c>
      <c r="K36" s="25">
        <v>2.34637399885193</v>
      </c>
      <c r="L36" s="37">
        <v>10530.68</v>
      </c>
      <c r="M36" s="11">
        <v>-0.128116133051237</v>
      </c>
      <c r="N36" s="26">
        <v>0.0190590664918209</v>
      </c>
      <c r="O36" s="10">
        <v>30577834</v>
      </c>
      <c r="P36" s="10">
        <v>15834872</v>
      </c>
      <c r="Q36" s="25">
        <v>0.931043964232865</v>
      </c>
      <c r="R36" s="25">
        <v>0.0122849096865108</v>
      </c>
      <c r="S36" s="37">
        <v>31486.52</v>
      </c>
      <c r="T36" s="37">
        <v>11413.955</v>
      </c>
      <c r="U36" s="11">
        <v>1.75859857516523</v>
      </c>
      <c r="V36" s="26">
        <v>0.0166127343254469</v>
      </c>
      <c r="W36" s="41">
        <v>179863</v>
      </c>
      <c r="X36" s="26">
        <v>0.00688599940712327</v>
      </c>
      <c r="Y36" s="10">
        <v>223466</v>
      </c>
      <c r="Z36" s="46">
        <v>-0.195121405493453</v>
      </c>
    </row>
    <row r="37" spans="1:26">
      <c r="A37" s="23"/>
      <c r="B37" s="76" t="s">
        <v>61</v>
      </c>
      <c r="C37" s="10">
        <v>265</v>
      </c>
      <c r="D37" s="10">
        <v>96</v>
      </c>
      <c r="E37" s="11">
        <v>1.76041666666667</v>
      </c>
      <c r="F37" s="10">
        <v>818</v>
      </c>
      <c r="G37" s="25">
        <v>-0.676039119804401</v>
      </c>
      <c r="H37" s="26">
        <v>4.14148039689173e-7</v>
      </c>
      <c r="I37" s="37">
        <v>0.155</v>
      </c>
      <c r="J37" s="37">
        <v>0.045</v>
      </c>
      <c r="K37" s="25">
        <v>2.44444444444444</v>
      </c>
      <c r="L37" s="37">
        <v>0.5</v>
      </c>
      <c r="M37" s="11">
        <v>-0.69</v>
      </c>
      <c r="N37" s="26">
        <v>3.21749785300733e-7</v>
      </c>
      <c r="O37" s="10">
        <v>3100</v>
      </c>
      <c r="P37" s="10">
        <v>723</v>
      </c>
      <c r="Q37" s="25">
        <v>3.28769017980636</v>
      </c>
      <c r="R37" s="25">
        <v>1.24545185339758e-6</v>
      </c>
      <c r="S37" s="37">
        <v>1.88</v>
      </c>
      <c r="T37" s="37">
        <v>0.325</v>
      </c>
      <c r="U37" s="11">
        <v>4.78461538461538</v>
      </c>
      <c r="V37" s="26">
        <v>9.91914652106368e-7</v>
      </c>
      <c r="W37" s="41">
        <v>22</v>
      </c>
      <c r="X37" s="26">
        <v>8.42263205643807e-7</v>
      </c>
      <c r="Y37" s="10">
        <v>38</v>
      </c>
      <c r="Z37" s="46">
        <v>-0.421052631578947</v>
      </c>
    </row>
    <row r="38" spans="1:26">
      <c r="A38" s="23"/>
      <c r="B38" s="76" t="s">
        <v>62</v>
      </c>
      <c r="C38" s="10">
        <v>24907450</v>
      </c>
      <c r="D38" s="10">
        <v>11980161</v>
      </c>
      <c r="E38" s="11">
        <v>1.0790580360314</v>
      </c>
      <c r="F38" s="10">
        <v>29602227</v>
      </c>
      <c r="G38" s="25">
        <v>-0.158595398920493</v>
      </c>
      <c r="H38" s="26">
        <v>0.0389259305326645</v>
      </c>
      <c r="I38" s="37">
        <v>7357.035</v>
      </c>
      <c r="J38" s="37">
        <v>2830.865</v>
      </c>
      <c r="K38" s="25">
        <v>1.59886465797557</v>
      </c>
      <c r="L38" s="37">
        <v>8391.24</v>
      </c>
      <c r="M38" s="11">
        <v>-0.123248173094799</v>
      </c>
      <c r="N38" s="26">
        <v>0.0152717705270966</v>
      </c>
      <c r="O38" s="10">
        <v>92979767</v>
      </c>
      <c r="P38" s="10">
        <v>42583064</v>
      </c>
      <c r="Q38" s="25">
        <v>1.18349170458941</v>
      </c>
      <c r="R38" s="25">
        <v>0.0373554268189114</v>
      </c>
      <c r="S38" s="37">
        <v>27040.595</v>
      </c>
      <c r="T38" s="37">
        <v>9963.06</v>
      </c>
      <c r="U38" s="11">
        <v>1.7140853312135</v>
      </c>
      <c r="V38" s="26">
        <v>0.0142670012671139</v>
      </c>
      <c r="W38" s="41">
        <v>550357</v>
      </c>
      <c r="X38" s="26">
        <v>0.0210702477758413</v>
      </c>
      <c r="Y38" s="10">
        <v>553821</v>
      </c>
      <c r="Z38" s="46">
        <v>-0.00625472851336443</v>
      </c>
    </row>
    <row r="39" spans="1:26">
      <c r="A39" s="23"/>
      <c r="B39" s="77" t="s">
        <v>63</v>
      </c>
      <c r="C39" s="10">
        <v>413760</v>
      </c>
      <c r="D39" s="10">
        <v>250133</v>
      </c>
      <c r="E39" s="11">
        <v>0.654159986886976</v>
      </c>
      <c r="F39" s="10">
        <v>756553</v>
      </c>
      <c r="G39" s="25">
        <v>-0.453098461046351</v>
      </c>
      <c r="H39" s="26">
        <v>0.00064663355811997</v>
      </c>
      <c r="I39" s="37">
        <v>2.01</v>
      </c>
      <c r="J39" s="37">
        <v>1.37</v>
      </c>
      <c r="K39" s="25">
        <v>0.467153284671533</v>
      </c>
      <c r="L39" s="37">
        <v>2.695</v>
      </c>
      <c r="M39" s="11">
        <v>-0.25417439703154</v>
      </c>
      <c r="N39" s="26">
        <v>4.17236818357725e-6</v>
      </c>
      <c r="O39" s="10">
        <v>2067983</v>
      </c>
      <c r="P39" s="10">
        <v>751966</v>
      </c>
      <c r="Q39" s="25">
        <v>1.75010173332305</v>
      </c>
      <c r="R39" s="25">
        <v>0.000830830083917642</v>
      </c>
      <c r="S39" s="37">
        <v>9.73</v>
      </c>
      <c r="T39" s="37">
        <v>3.84</v>
      </c>
      <c r="U39" s="11">
        <v>1.53385416666667</v>
      </c>
      <c r="V39" s="26">
        <v>5.13368593882711e-6</v>
      </c>
      <c r="W39" s="41">
        <v>41981</v>
      </c>
      <c r="X39" s="26">
        <v>0.00160722961982421</v>
      </c>
      <c r="Y39" s="10">
        <v>84848</v>
      </c>
      <c r="Z39" s="46">
        <v>-0.505221101263436</v>
      </c>
    </row>
    <row r="40" spans="1:26">
      <c r="A40" s="23"/>
      <c r="B40" s="76" t="s">
        <v>64</v>
      </c>
      <c r="C40" s="10">
        <v>7773522</v>
      </c>
      <c r="D40" s="10">
        <v>7671547</v>
      </c>
      <c r="E40" s="11">
        <v>0.0132926253335866</v>
      </c>
      <c r="F40" s="10">
        <v>11655293</v>
      </c>
      <c r="G40" s="25">
        <v>-0.333047912223228</v>
      </c>
      <c r="H40" s="26">
        <v>0.0121486373501157</v>
      </c>
      <c r="I40" s="37">
        <v>4207.61</v>
      </c>
      <c r="J40" s="37">
        <v>3966.44</v>
      </c>
      <c r="K40" s="25">
        <v>0.0608026341000997</v>
      </c>
      <c r="L40" s="37">
        <v>6304.485</v>
      </c>
      <c r="M40" s="11">
        <v>-0.332600521692097</v>
      </c>
      <c r="N40" s="26">
        <v>0.00873417815567237</v>
      </c>
      <c r="O40" s="10">
        <v>38467949</v>
      </c>
      <c r="P40" s="10">
        <v>32958665</v>
      </c>
      <c r="Q40" s="25">
        <v>0.167157377278479</v>
      </c>
      <c r="R40" s="25">
        <v>0.015454831734985</v>
      </c>
      <c r="S40" s="37">
        <v>20679.265</v>
      </c>
      <c r="T40" s="37">
        <v>18330.615</v>
      </c>
      <c r="U40" s="11">
        <v>0.128127179584536</v>
      </c>
      <c r="V40" s="26">
        <v>0.0109106733767502</v>
      </c>
      <c r="W40" s="41">
        <v>613462</v>
      </c>
      <c r="X40" s="26">
        <v>0.0234862032118482</v>
      </c>
      <c r="Y40" s="10">
        <v>688025</v>
      </c>
      <c r="Z40" s="46">
        <v>-0.108372515533593</v>
      </c>
    </row>
    <row r="41" spans="1:26">
      <c r="A41" s="23"/>
      <c r="B41" s="77" t="s">
        <v>65</v>
      </c>
      <c r="C41" s="10">
        <v>638597</v>
      </c>
      <c r="D41" s="10">
        <v>501831</v>
      </c>
      <c r="E41" s="11">
        <v>0.272533980563178</v>
      </c>
      <c r="F41" s="10">
        <v>1029311</v>
      </c>
      <c r="G41" s="25">
        <v>-0.379587899089779</v>
      </c>
      <c r="H41" s="26">
        <v>0.000998013946042968</v>
      </c>
      <c r="I41" s="37">
        <v>4.17</v>
      </c>
      <c r="J41" s="37">
        <v>4.5</v>
      </c>
      <c r="K41" s="25">
        <v>-0.0733333333333333</v>
      </c>
      <c r="L41" s="37">
        <v>5.84</v>
      </c>
      <c r="M41" s="11">
        <v>-0.285958904109589</v>
      </c>
      <c r="N41" s="26">
        <v>8.65610712712295e-6</v>
      </c>
      <c r="O41" s="10">
        <v>3016575</v>
      </c>
      <c r="P41" s="10">
        <v>1835626</v>
      </c>
      <c r="Q41" s="25">
        <v>0.643349462254294</v>
      </c>
      <c r="R41" s="25">
        <v>0.001211935136988</v>
      </c>
      <c r="S41" s="37">
        <v>21.27</v>
      </c>
      <c r="T41" s="37">
        <v>15.905</v>
      </c>
      <c r="U41" s="11">
        <v>0.337315309651053</v>
      </c>
      <c r="V41" s="26">
        <v>1.12223535373949e-5</v>
      </c>
      <c r="W41" s="41">
        <v>140666</v>
      </c>
      <c r="X41" s="26">
        <v>0.00538535436750417</v>
      </c>
      <c r="Y41" s="10">
        <v>207219</v>
      </c>
      <c r="Z41" s="46">
        <v>-0.321172286325096</v>
      </c>
    </row>
    <row r="42" spans="1:26">
      <c r="A42" s="23"/>
      <c r="B42" s="76" t="s">
        <v>66</v>
      </c>
      <c r="C42" s="10">
        <v>41476458</v>
      </c>
      <c r="D42" s="10">
        <v>34145850</v>
      </c>
      <c r="E42" s="11">
        <v>0.214685181361717</v>
      </c>
      <c r="F42" s="10">
        <v>57865644</v>
      </c>
      <c r="G42" s="25">
        <v>-0.283228265808292</v>
      </c>
      <c r="H42" s="26">
        <v>0.0648203538639634</v>
      </c>
      <c r="I42" s="37">
        <v>9583.145</v>
      </c>
      <c r="J42" s="37">
        <v>5813.455</v>
      </c>
      <c r="K42" s="25">
        <v>0.648442277440868</v>
      </c>
      <c r="L42" s="37">
        <v>13208.46</v>
      </c>
      <c r="M42" s="11">
        <v>-0.274469165973929</v>
      </c>
      <c r="N42" s="26">
        <v>0.0198927409435858</v>
      </c>
      <c r="O42" s="10">
        <v>180088656</v>
      </c>
      <c r="P42" s="10">
        <v>81740769</v>
      </c>
      <c r="Q42" s="25">
        <v>1.20316811553363</v>
      </c>
      <c r="R42" s="25">
        <v>0.0723521775455095</v>
      </c>
      <c r="S42" s="37">
        <v>39717.935</v>
      </c>
      <c r="T42" s="37">
        <v>15660.98</v>
      </c>
      <c r="U42" s="11">
        <v>1.53610789363118</v>
      </c>
      <c r="V42" s="26">
        <v>0.0209557455733555</v>
      </c>
      <c r="W42" s="41">
        <v>2509065</v>
      </c>
      <c r="X42" s="26">
        <v>0.0960587786394854</v>
      </c>
      <c r="Y42" s="10">
        <v>2862035</v>
      </c>
      <c r="Z42" s="46">
        <v>-0.123328331065134</v>
      </c>
    </row>
    <row r="43" spans="1:26">
      <c r="A43" s="23"/>
      <c r="B43" s="78" t="s">
        <v>67</v>
      </c>
      <c r="C43" s="10">
        <v>1629863</v>
      </c>
      <c r="D43" s="10">
        <v>545345</v>
      </c>
      <c r="E43" s="11">
        <v>1.98868239371407</v>
      </c>
      <c r="F43" s="10">
        <v>2543779</v>
      </c>
      <c r="G43" s="25">
        <v>-0.359274921288367</v>
      </c>
      <c r="H43" s="26">
        <v>0.00254718704306383</v>
      </c>
      <c r="I43" s="37">
        <v>7.37</v>
      </c>
      <c r="J43" s="37">
        <v>3.58</v>
      </c>
      <c r="K43" s="25">
        <v>1.0586592178771</v>
      </c>
      <c r="L43" s="37">
        <v>10.6</v>
      </c>
      <c r="M43" s="11">
        <v>-0.304716981132075</v>
      </c>
      <c r="N43" s="26">
        <v>1.52986833397832e-5</v>
      </c>
      <c r="O43" s="10">
        <v>7552501</v>
      </c>
      <c r="P43" s="10">
        <v>1733234</v>
      </c>
      <c r="Q43" s="25">
        <v>3.3574618314665</v>
      </c>
      <c r="R43" s="25">
        <v>0.00303428269943132</v>
      </c>
      <c r="S43" s="37">
        <v>37.59</v>
      </c>
      <c r="T43" s="37">
        <v>9.39</v>
      </c>
      <c r="U43" s="11">
        <v>3.00319488817891</v>
      </c>
      <c r="V43" s="26">
        <v>1.98330169003608e-5</v>
      </c>
      <c r="W43" s="41">
        <v>217031</v>
      </c>
      <c r="X43" s="26">
        <v>0.00830896480836732</v>
      </c>
      <c r="Y43" s="10">
        <v>320260</v>
      </c>
      <c r="Z43" s="46">
        <v>-0.322328732904515</v>
      </c>
    </row>
    <row r="44" spans="1:26">
      <c r="A44" s="23"/>
      <c r="B44" s="79" t="s">
        <v>68</v>
      </c>
      <c r="C44" s="10">
        <v>55</v>
      </c>
      <c r="D44" s="10">
        <v>132</v>
      </c>
      <c r="E44" s="11">
        <v>-0.583333333333333</v>
      </c>
      <c r="F44" s="10">
        <v>3</v>
      </c>
      <c r="G44" s="25">
        <v>17.3333333333333</v>
      </c>
      <c r="H44" s="26">
        <v>8.59552535203943e-8</v>
      </c>
      <c r="I44" s="37">
        <v>0.07</v>
      </c>
      <c r="J44" s="37">
        <v>0.15</v>
      </c>
      <c r="K44" s="25">
        <v>-0.533333333333333</v>
      </c>
      <c r="L44" s="37">
        <v>0.005</v>
      </c>
      <c r="M44" s="11">
        <v>13</v>
      </c>
      <c r="N44" s="26">
        <v>1.45306354651944e-7</v>
      </c>
      <c r="O44" s="10">
        <v>248</v>
      </c>
      <c r="P44" s="10">
        <v>432</v>
      </c>
      <c r="Q44" s="25">
        <v>-0.425925925925926</v>
      </c>
      <c r="R44" s="25">
        <v>9.96361482718065e-8</v>
      </c>
      <c r="S44" s="37">
        <v>0.315</v>
      </c>
      <c r="T44" s="37">
        <v>0.495</v>
      </c>
      <c r="U44" s="11">
        <v>-0.363636363636364</v>
      </c>
      <c r="V44" s="26">
        <v>1.66198465645482e-7</v>
      </c>
      <c r="W44" s="41">
        <v>18</v>
      </c>
      <c r="X44" s="26">
        <v>6.89124440981296e-7</v>
      </c>
      <c r="Y44" s="10">
        <v>35</v>
      </c>
      <c r="Z44" s="46">
        <v>-0.485714285714286</v>
      </c>
    </row>
    <row r="45" spans="1:26">
      <c r="A45" s="23"/>
      <c r="B45" s="77" t="s">
        <v>69</v>
      </c>
      <c r="C45" s="10">
        <v>604</v>
      </c>
      <c r="D45" s="10">
        <v>8151</v>
      </c>
      <c r="E45" s="11">
        <v>-0.925898662740768</v>
      </c>
      <c r="F45" s="10">
        <v>1090</v>
      </c>
      <c r="G45" s="25">
        <v>-0.445871559633028</v>
      </c>
      <c r="H45" s="26">
        <v>9.43944965933057e-7</v>
      </c>
      <c r="I45" s="37">
        <v>0.33</v>
      </c>
      <c r="J45" s="37">
        <v>4.22</v>
      </c>
      <c r="K45" s="25">
        <v>-0.921800947867299</v>
      </c>
      <c r="L45" s="37">
        <v>0.6</v>
      </c>
      <c r="M45" s="11">
        <v>-0.45</v>
      </c>
      <c r="N45" s="26">
        <v>6.85015671930593e-7</v>
      </c>
      <c r="O45" s="10">
        <v>6515</v>
      </c>
      <c r="P45" s="10">
        <v>20011</v>
      </c>
      <c r="Q45" s="25">
        <v>-0.674429064014792</v>
      </c>
      <c r="R45" s="25">
        <v>2.61745768544685e-6</v>
      </c>
      <c r="S45" s="37">
        <v>3.565</v>
      </c>
      <c r="T45" s="37">
        <v>10.435</v>
      </c>
      <c r="U45" s="11">
        <v>-0.658361284139914</v>
      </c>
      <c r="V45" s="26">
        <v>1.88094453976553e-6</v>
      </c>
      <c r="W45" s="41">
        <v>741</v>
      </c>
      <c r="X45" s="26">
        <v>2.836895615373e-5</v>
      </c>
      <c r="Y45" s="10">
        <v>841</v>
      </c>
      <c r="Z45" s="46">
        <v>-0.118906064209275</v>
      </c>
    </row>
    <row r="46" spans="1:26">
      <c r="A46" s="23"/>
      <c r="B46" s="80" t="s">
        <v>70</v>
      </c>
      <c r="C46" s="10">
        <v>24475537</v>
      </c>
      <c r="D46" s="10">
        <v>7146878</v>
      </c>
      <c r="E46" s="11">
        <v>2.42464737749826</v>
      </c>
      <c r="F46" s="10">
        <v>31944333</v>
      </c>
      <c r="G46" s="25">
        <v>-0.233806603506168</v>
      </c>
      <c r="H46" s="26">
        <v>0.0382509270524144</v>
      </c>
      <c r="I46" s="37">
        <v>10841.455</v>
      </c>
      <c r="J46" s="37">
        <v>1780.07</v>
      </c>
      <c r="K46" s="25">
        <v>5.09046554348986</v>
      </c>
      <c r="L46" s="37">
        <v>13153.9</v>
      </c>
      <c r="M46" s="11">
        <v>-0.175799192634884</v>
      </c>
      <c r="N46" s="26">
        <v>0.0225047472167584</v>
      </c>
      <c r="O46" s="10">
        <v>90554870</v>
      </c>
      <c r="P46" s="10">
        <v>14253939</v>
      </c>
      <c r="Q46" s="25">
        <v>5.35297162419455</v>
      </c>
      <c r="R46" s="25">
        <v>0.0363812034437668</v>
      </c>
      <c r="S46" s="37">
        <v>36402.215</v>
      </c>
      <c r="T46" s="37">
        <v>3776.05</v>
      </c>
      <c r="U46" s="11">
        <v>8.64028945591292</v>
      </c>
      <c r="V46" s="26">
        <v>0.0192063246955459</v>
      </c>
      <c r="W46" s="41">
        <v>842018</v>
      </c>
      <c r="X46" s="26">
        <v>0.0322363990858994</v>
      </c>
      <c r="Y46" s="10">
        <v>720455</v>
      </c>
      <c r="Z46" s="46">
        <v>0.168730871463173</v>
      </c>
    </row>
    <row r="47" spans="1:26">
      <c r="A47" s="23"/>
      <c r="B47" s="81" t="s">
        <v>71</v>
      </c>
      <c r="C47" s="10">
        <v>20261432</v>
      </c>
      <c r="D47" s="10">
        <v>3783835</v>
      </c>
      <c r="E47" s="11">
        <v>4.35473454841451</v>
      </c>
      <c r="F47" s="10">
        <v>15291316</v>
      </c>
      <c r="G47" s="25">
        <v>0.325028663327604</v>
      </c>
      <c r="H47" s="26">
        <v>0.0316650277135678</v>
      </c>
      <c r="I47" s="37">
        <v>14928.99</v>
      </c>
      <c r="J47" s="37">
        <v>1867.775</v>
      </c>
      <c r="K47" s="25">
        <v>6.99292741363387</v>
      </c>
      <c r="L47" s="37">
        <v>10158.465</v>
      </c>
      <c r="M47" s="11">
        <v>0.469610812263467</v>
      </c>
      <c r="N47" s="26">
        <v>0.0309896730790761</v>
      </c>
      <c r="O47" s="10">
        <v>59757561</v>
      </c>
      <c r="P47" s="10">
        <v>8936044</v>
      </c>
      <c r="Q47" s="25">
        <v>5.68725008516073</v>
      </c>
      <c r="R47" s="25">
        <v>0.0240081177748287</v>
      </c>
      <c r="S47" s="37">
        <v>41037.38</v>
      </c>
      <c r="T47" s="37">
        <v>4665.985</v>
      </c>
      <c r="U47" s="11">
        <v>7.79500898524106</v>
      </c>
      <c r="V47" s="26">
        <v>0.0216519034606685</v>
      </c>
      <c r="W47" s="41">
        <v>435504</v>
      </c>
      <c r="X47" s="26">
        <v>0.0166731361413955</v>
      </c>
      <c r="Y47" s="10">
        <v>380853</v>
      </c>
      <c r="Z47" s="46">
        <v>0.143496309599767</v>
      </c>
    </row>
    <row r="48" spans="1:26">
      <c r="A48" s="23"/>
      <c r="B48" s="81" t="s">
        <v>72</v>
      </c>
      <c r="C48" s="10">
        <v>1137518</v>
      </c>
      <c r="D48" s="10" t="s">
        <v>73</v>
      </c>
      <c r="E48" s="11" t="s">
        <v>29</v>
      </c>
      <c r="F48" s="10">
        <v>1307159</v>
      </c>
      <c r="G48" s="25">
        <v>-0.129778397272252</v>
      </c>
      <c r="H48" s="26">
        <v>0.00177773905589113</v>
      </c>
      <c r="I48" s="37">
        <v>14.785</v>
      </c>
      <c r="J48" s="37" t="s">
        <v>73</v>
      </c>
      <c r="K48" s="25" t="s">
        <v>29</v>
      </c>
      <c r="L48" s="37">
        <v>13.485</v>
      </c>
      <c r="M48" s="11">
        <v>0.096403411197627</v>
      </c>
      <c r="N48" s="26">
        <v>3.0690777907557e-5</v>
      </c>
      <c r="O48" s="10">
        <v>3626514</v>
      </c>
      <c r="P48" s="10" t="s">
        <v>73</v>
      </c>
      <c r="Q48" s="25" t="s">
        <v>29</v>
      </c>
      <c r="R48" s="25">
        <v>0.00145698341376525</v>
      </c>
      <c r="S48" s="37">
        <v>45.675</v>
      </c>
      <c r="T48" s="37" t="s">
        <v>73</v>
      </c>
      <c r="U48" s="11" t="s">
        <v>29</v>
      </c>
      <c r="V48" s="26">
        <v>2.40987775185949e-5</v>
      </c>
      <c r="W48" s="41">
        <v>124826</v>
      </c>
      <c r="X48" s="26">
        <v>0.00477892485944063</v>
      </c>
      <c r="Y48" s="10">
        <v>117804</v>
      </c>
      <c r="Z48" s="46">
        <v>0.0596074836168551</v>
      </c>
    </row>
    <row r="49" spans="1:26">
      <c r="A49" s="23"/>
      <c r="B49" s="81" t="s">
        <v>74</v>
      </c>
      <c r="C49" s="10">
        <v>114</v>
      </c>
      <c r="D49" s="10">
        <v>2268</v>
      </c>
      <c r="E49" s="11">
        <v>-0.94973544973545</v>
      </c>
      <c r="F49" s="10">
        <v>132</v>
      </c>
      <c r="G49" s="25">
        <v>-0.136363636363636</v>
      </c>
      <c r="H49" s="26">
        <v>1.78161798205908e-7</v>
      </c>
      <c r="I49" s="37">
        <v>0.06</v>
      </c>
      <c r="J49" s="37">
        <v>1.33</v>
      </c>
      <c r="K49" s="25">
        <v>-0.954887218045113</v>
      </c>
      <c r="L49" s="37">
        <v>0.075</v>
      </c>
      <c r="M49" s="11">
        <v>-0.2</v>
      </c>
      <c r="N49" s="26">
        <v>1.24548303987381e-7</v>
      </c>
      <c r="O49" s="10">
        <v>1394</v>
      </c>
      <c r="P49" s="10">
        <v>8093</v>
      </c>
      <c r="Q49" s="25">
        <v>-0.827752378598789</v>
      </c>
      <c r="R49" s="25">
        <v>5.60051575366525e-7</v>
      </c>
      <c r="S49" s="37">
        <v>0.81</v>
      </c>
      <c r="T49" s="37">
        <v>4.74</v>
      </c>
      <c r="U49" s="11">
        <v>-0.829113924050633</v>
      </c>
      <c r="V49" s="26">
        <v>4.27367483088382e-7</v>
      </c>
      <c r="W49" s="41">
        <v>20</v>
      </c>
      <c r="X49" s="26">
        <v>7.65693823312552e-7</v>
      </c>
      <c r="Y49" s="10">
        <v>37</v>
      </c>
      <c r="Z49" s="46">
        <v>-0.459459459459459</v>
      </c>
    </row>
    <row r="50" spans="1:26">
      <c r="A50" s="23"/>
      <c r="B50" s="81" t="s">
        <v>75</v>
      </c>
      <c r="C50" s="10">
        <v>0</v>
      </c>
      <c r="D50" s="10">
        <v>363</v>
      </c>
      <c r="E50" s="11">
        <v>-1</v>
      </c>
      <c r="F50" s="10">
        <v>0</v>
      </c>
      <c r="G50" s="25" t="s">
        <v>29</v>
      </c>
      <c r="H50" s="26">
        <v>0</v>
      </c>
      <c r="I50" s="37">
        <v>0</v>
      </c>
      <c r="J50" s="37">
        <v>0.2</v>
      </c>
      <c r="K50" s="25">
        <v>-1</v>
      </c>
      <c r="L50" s="37">
        <v>0</v>
      </c>
      <c r="M50" s="11" t="s">
        <v>29</v>
      </c>
      <c r="N50" s="26">
        <v>0</v>
      </c>
      <c r="O50" s="10">
        <v>0</v>
      </c>
      <c r="P50" s="10">
        <v>575</v>
      </c>
      <c r="Q50" s="25">
        <v>-1</v>
      </c>
      <c r="R50" s="25">
        <v>0</v>
      </c>
      <c r="S50" s="37">
        <v>0</v>
      </c>
      <c r="T50" s="37">
        <v>0.32</v>
      </c>
      <c r="U50" s="11">
        <v>-1</v>
      </c>
      <c r="V50" s="26">
        <v>0</v>
      </c>
      <c r="W50" s="41">
        <v>0</v>
      </c>
      <c r="X50" s="26">
        <v>0</v>
      </c>
      <c r="Y50" s="10">
        <v>0</v>
      </c>
      <c r="Z50" s="46" t="s">
        <v>29</v>
      </c>
    </row>
    <row r="51" spans="1:26">
      <c r="A51" s="23"/>
      <c r="B51" s="81" t="s">
        <v>76</v>
      </c>
      <c r="C51" s="10">
        <v>7162026</v>
      </c>
      <c r="D51" s="10">
        <v>2972736</v>
      </c>
      <c r="E51" s="11">
        <v>1.4092371471937</v>
      </c>
      <c r="F51" s="10">
        <v>8809022</v>
      </c>
      <c r="G51" s="25">
        <v>-0.186966952744584</v>
      </c>
      <c r="H51" s="26">
        <v>0.0111929774645392</v>
      </c>
      <c r="I51" s="37">
        <v>2571.89</v>
      </c>
      <c r="J51" s="37">
        <v>834.235</v>
      </c>
      <c r="K51" s="25">
        <v>2.0829322672868</v>
      </c>
      <c r="L51" s="37">
        <v>3308.105</v>
      </c>
      <c r="M51" s="11">
        <v>-0.222548861054894</v>
      </c>
      <c r="N51" s="26">
        <v>0.0053387422923684</v>
      </c>
      <c r="O51" s="10">
        <v>29607638</v>
      </c>
      <c r="P51" s="10">
        <v>5725788</v>
      </c>
      <c r="Q51" s="25">
        <v>4.17092808884995</v>
      </c>
      <c r="R51" s="25">
        <v>0.0118951250392983</v>
      </c>
      <c r="S51" s="37">
        <v>10873.095</v>
      </c>
      <c r="T51" s="37">
        <v>1616.5</v>
      </c>
      <c r="U51" s="11">
        <v>5.72631920816579</v>
      </c>
      <c r="V51" s="26">
        <v>0.00573679906608749</v>
      </c>
      <c r="W51" s="41">
        <v>183731</v>
      </c>
      <c r="X51" s="26">
        <v>0.00703408459255192</v>
      </c>
      <c r="Y51" s="10">
        <v>211848</v>
      </c>
      <c r="Z51" s="46">
        <v>-0.132722518031796</v>
      </c>
    </row>
    <row r="52" spans="1:26">
      <c r="A52" s="23"/>
      <c r="B52" s="81" t="s">
        <v>77</v>
      </c>
      <c r="C52" s="10">
        <v>6992447</v>
      </c>
      <c r="D52" s="10">
        <v>5775403</v>
      </c>
      <c r="E52" s="11">
        <v>0.210728844376747</v>
      </c>
      <c r="F52" s="10">
        <v>6968746</v>
      </c>
      <c r="G52" s="25">
        <v>0.00340104231091218</v>
      </c>
      <c r="H52" s="26">
        <v>0.0109279555384167</v>
      </c>
      <c r="I52" s="37">
        <v>2459.525</v>
      </c>
      <c r="J52" s="37">
        <v>2031.73</v>
      </c>
      <c r="K52" s="25">
        <v>0.210557012988931</v>
      </c>
      <c r="L52" s="37">
        <v>2537.45</v>
      </c>
      <c r="M52" s="11">
        <v>-0.0307099647283689</v>
      </c>
      <c r="N52" s="26">
        <v>0.00510549445607603</v>
      </c>
      <c r="O52" s="10">
        <v>26384343</v>
      </c>
      <c r="P52" s="10">
        <v>10745013</v>
      </c>
      <c r="Q52" s="25">
        <v>1.45549661038102</v>
      </c>
      <c r="R52" s="25">
        <v>0.0106001383516218</v>
      </c>
      <c r="S52" s="37">
        <v>9522.46</v>
      </c>
      <c r="T52" s="37">
        <v>3621.16</v>
      </c>
      <c r="U52" s="11">
        <v>1.62967115509947</v>
      </c>
      <c r="V52" s="26">
        <v>0.00502418489260468</v>
      </c>
      <c r="W52" s="41">
        <v>198902</v>
      </c>
      <c r="X52" s="26">
        <v>0.00761490164222566</v>
      </c>
      <c r="Y52" s="10">
        <v>228250</v>
      </c>
      <c r="Z52" s="46">
        <v>-0.128578313253012</v>
      </c>
    </row>
    <row r="53" spans="1:26">
      <c r="A53" s="23"/>
      <c r="B53" s="81" t="s">
        <v>78</v>
      </c>
      <c r="C53" s="10">
        <v>12908939</v>
      </c>
      <c r="D53" s="10">
        <v>6034815</v>
      </c>
      <c r="E53" s="11">
        <v>1.13907783420039</v>
      </c>
      <c r="F53" s="10">
        <v>12619879</v>
      </c>
      <c r="G53" s="25">
        <v>0.0229051324501606</v>
      </c>
      <c r="H53" s="26">
        <v>0.0201743840804419</v>
      </c>
      <c r="I53" s="37">
        <v>7451.16</v>
      </c>
      <c r="J53" s="37">
        <v>4770.94</v>
      </c>
      <c r="K53" s="25">
        <v>0.561780278100332</v>
      </c>
      <c r="L53" s="37">
        <v>7370.8</v>
      </c>
      <c r="M53" s="11">
        <v>0.0109024800564389</v>
      </c>
      <c r="N53" s="26">
        <v>0.0154671556789768</v>
      </c>
      <c r="O53" s="10">
        <v>40160766</v>
      </c>
      <c r="P53" s="10">
        <v>17446259</v>
      </c>
      <c r="Q53" s="25">
        <v>1.3019700670499</v>
      </c>
      <c r="R53" s="25">
        <v>0.0161349356285699</v>
      </c>
      <c r="S53" s="37">
        <v>23937.475</v>
      </c>
      <c r="T53" s="37">
        <v>12752.33</v>
      </c>
      <c r="U53" s="11">
        <v>0.877105987690093</v>
      </c>
      <c r="V53" s="26">
        <v>0.0126297511632606</v>
      </c>
      <c r="W53" s="41">
        <v>499655</v>
      </c>
      <c r="X53" s="26">
        <v>0.0191291373643616</v>
      </c>
      <c r="Y53" s="10">
        <v>594382</v>
      </c>
      <c r="Z53" s="46">
        <v>-0.159370573133103</v>
      </c>
    </row>
    <row r="54" spans="1:26">
      <c r="A54" s="23"/>
      <c r="B54" s="81" t="s">
        <v>79</v>
      </c>
      <c r="C54" s="10">
        <v>442722</v>
      </c>
      <c r="D54" s="10">
        <v>568822</v>
      </c>
      <c r="E54" s="11">
        <v>-0.221686221700286</v>
      </c>
      <c r="F54" s="10">
        <v>555525</v>
      </c>
      <c r="G54" s="25">
        <v>-0.203056568111246</v>
      </c>
      <c r="H54" s="26">
        <v>0.000691896031801018</v>
      </c>
      <c r="I54" s="37">
        <v>219.945</v>
      </c>
      <c r="J54" s="37">
        <v>288.7</v>
      </c>
      <c r="K54" s="25">
        <v>-0.238153792864565</v>
      </c>
      <c r="L54" s="37">
        <v>284.11</v>
      </c>
      <c r="M54" s="11">
        <v>-0.225845623174123</v>
      </c>
      <c r="N54" s="26">
        <v>0.00045656294534174</v>
      </c>
      <c r="O54" s="10">
        <v>1889638</v>
      </c>
      <c r="P54" s="10">
        <v>2822963</v>
      </c>
      <c r="Q54" s="25">
        <v>-0.330618927701142</v>
      </c>
      <c r="R54" s="25">
        <v>0.000759178435274354</v>
      </c>
      <c r="S54" s="37">
        <v>965.985</v>
      </c>
      <c r="T54" s="37">
        <v>1460.02</v>
      </c>
      <c r="U54" s="11">
        <v>-0.338375501705456</v>
      </c>
      <c r="V54" s="26">
        <v>0.000509667380433495</v>
      </c>
      <c r="W54" s="41">
        <v>40640</v>
      </c>
      <c r="X54" s="26">
        <v>0.0015558898489711</v>
      </c>
      <c r="Y54" s="10">
        <v>31033</v>
      </c>
      <c r="Z54" s="46">
        <v>0.30957367963136</v>
      </c>
    </row>
    <row r="55" spans="1:26">
      <c r="A55" s="23"/>
      <c r="B55" s="81" t="s">
        <v>80</v>
      </c>
      <c r="C55" s="10">
        <v>3282593</v>
      </c>
      <c r="D55" s="10">
        <v>896448</v>
      </c>
      <c r="E55" s="11">
        <v>2.66177737024345</v>
      </c>
      <c r="F55" s="10">
        <v>4973036</v>
      </c>
      <c r="G55" s="25">
        <v>-0.339921729905032</v>
      </c>
      <c r="H55" s="26">
        <v>0.00513011115489585</v>
      </c>
      <c r="I55" s="37">
        <v>1320.875</v>
      </c>
      <c r="J55" s="37">
        <v>283.66</v>
      </c>
      <c r="K55" s="25">
        <v>3.65654304448988</v>
      </c>
      <c r="L55" s="37">
        <v>1914.5</v>
      </c>
      <c r="M55" s="11">
        <v>-0.310067902846696</v>
      </c>
      <c r="N55" s="26">
        <v>0.00274187901715552</v>
      </c>
      <c r="O55" s="10">
        <v>13440280</v>
      </c>
      <c r="P55" s="10">
        <v>3815780</v>
      </c>
      <c r="Q55" s="25">
        <v>2.5222890208555</v>
      </c>
      <c r="R55" s="25">
        <v>0.00539974891489756</v>
      </c>
      <c r="S55" s="37">
        <v>5297.335</v>
      </c>
      <c r="T55" s="37">
        <v>1296.79</v>
      </c>
      <c r="U55" s="11">
        <v>3.08495978531605</v>
      </c>
      <c r="V55" s="26">
        <v>0.00279494904447654</v>
      </c>
      <c r="W55" s="41">
        <v>131281</v>
      </c>
      <c r="X55" s="26">
        <v>0.00502605254091475</v>
      </c>
      <c r="Y55" s="10">
        <v>139644</v>
      </c>
      <c r="Z55" s="46">
        <v>-0.0598880009166165</v>
      </c>
    </row>
    <row r="56" customFormat="1" spans="1:26">
      <c r="A56" s="23"/>
      <c r="B56" s="81" t="s">
        <v>81</v>
      </c>
      <c r="C56" s="10">
        <v>17278353</v>
      </c>
      <c r="D56" s="10">
        <v>750958</v>
      </c>
      <c r="E56" s="11">
        <v>22.0084145851033</v>
      </c>
      <c r="F56" s="10">
        <v>25663600</v>
      </c>
      <c r="G56" s="25">
        <v>-0.326736973768294</v>
      </c>
      <c r="H56" s="26">
        <v>0.0270030038641794</v>
      </c>
      <c r="I56" s="37">
        <v>6705.02</v>
      </c>
      <c r="J56" s="37">
        <v>215.2</v>
      </c>
      <c r="K56" s="25">
        <v>30.157156133829</v>
      </c>
      <c r="L56" s="37">
        <v>9980.875</v>
      </c>
      <c r="M56" s="11">
        <v>-0.328213207759841</v>
      </c>
      <c r="N56" s="26">
        <v>0.0139183144866911</v>
      </c>
      <c r="O56" s="10">
        <v>58321959</v>
      </c>
      <c r="P56" s="10">
        <v>2169795</v>
      </c>
      <c r="Q56" s="25">
        <v>25.8790180639185</v>
      </c>
      <c r="R56" s="25">
        <v>0.0234313522355896</v>
      </c>
      <c r="S56" s="37">
        <v>21705.155</v>
      </c>
      <c r="T56" s="37">
        <v>667.32</v>
      </c>
      <c r="U56" s="11">
        <v>31.5258571599832</v>
      </c>
      <c r="V56" s="26">
        <v>0.0114519474844361</v>
      </c>
      <c r="W56" s="41">
        <v>406606</v>
      </c>
      <c r="X56" s="26">
        <v>0.0155667851360912</v>
      </c>
      <c r="Y56" s="10">
        <v>459614</v>
      </c>
      <c r="Z56" s="46">
        <v>-0.11533156083148</v>
      </c>
    </row>
    <row r="57" customFormat="1" spans="1:26">
      <c r="A57" s="23"/>
      <c r="B57" s="81" t="s">
        <v>82</v>
      </c>
      <c r="C57" s="10">
        <v>6030644</v>
      </c>
      <c r="D57" s="10" t="s">
        <v>73</v>
      </c>
      <c r="E57" s="11" t="s">
        <v>29</v>
      </c>
      <c r="F57" s="10">
        <v>8454476</v>
      </c>
      <c r="G57" s="25">
        <v>-0.286692161643134</v>
      </c>
      <c r="H57" s="26">
        <v>0.00942482788929536</v>
      </c>
      <c r="I57" s="37">
        <v>2128.965</v>
      </c>
      <c r="J57" s="37" t="s">
        <v>73</v>
      </c>
      <c r="K57" s="25" t="s">
        <v>29</v>
      </c>
      <c r="L57" s="37">
        <v>3157.82</v>
      </c>
      <c r="M57" s="11">
        <v>-0.325811794212463</v>
      </c>
      <c r="N57" s="26">
        <v>0.00441931633330823</v>
      </c>
      <c r="O57" s="10">
        <v>20458198</v>
      </c>
      <c r="P57" s="10" t="s">
        <v>73</v>
      </c>
      <c r="Q57" s="25" t="s">
        <v>29</v>
      </c>
      <c r="R57" s="25">
        <v>0.00821925826331442</v>
      </c>
      <c r="S57" s="37">
        <v>7431.31</v>
      </c>
      <c r="T57" s="37" t="s">
        <v>73</v>
      </c>
      <c r="U57" s="11" t="s">
        <v>29</v>
      </c>
      <c r="V57" s="26">
        <v>0.00392086450709818</v>
      </c>
      <c r="W57" s="41">
        <v>199810</v>
      </c>
      <c r="X57" s="26">
        <v>0.00764966414180405</v>
      </c>
      <c r="Y57" s="10">
        <v>214825</v>
      </c>
      <c r="Z57" s="46">
        <v>-0.0698940998487141</v>
      </c>
    </row>
    <row r="58" customFormat="1" spans="1:26">
      <c r="A58" s="23"/>
      <c r="B58" s="81" t="s">
        <v>123</v>
      </c>
      <c r="C58" s="10">
        <v>157689</v>
      </c>
      <c r="D58" s="10" t="s">
        <v>73</v>
      </c>
      <c r="E58" s="11" t="s">
        <v>29</v>
      </c>
      <c r="F58" s="10">
        <v>445187</v>
      </c>
      <c r="G58" s="25">
        <v>-0.645791543778233</v>
      </c>
      <c r="H58" s="26">
        <v>0.000246439963134136</v>
      </c>
      <c r="I58" s="37">
        <v>82.46</v>
      </c>
      <c r="J58" s="37" t="s">
        <v>73</v>
      </c>
      <c r="K58" s="25" t="s">
        <v>29</v>
      </c>
      <c r="L58" s="37">
        <v>241.78</v>
      </c>
      <c r="M58" s="11">
        <v>-0.658946149392009</v>
      </c>
      <c r="N58" s="26">
        <v>0.00017117088577999</v>
      </c>
      <c r="O58" s="10">
        <v>2885866</v>
      </c>
      <c r="P58" s="10" t="s">
        <v>73</v>
      </c>
      <c r="Q58" s="25" t="s">
        <v>29</v>
      </c>
      <c r="R58" s="25">
        <v>0.00115942166398615</v>
      </c>
      <c r="S58" s="37">
        <v>1515.275</v>
      </c>
      <c r="T58" s="37" t="s">
        <v>73</v>
      </c>
      <c r="U58" s="11" t="s">
        <v>29</v>
      </c>
      <c r="V58" s="26">
        <v>0.000799480571526849</v>
      </c>
      <c r="W58" s="41">
        <v>12724</v>
      </c>
      <c r="X58" s="26">
        <v>0.000487134410391445</v>
      </c>
      <c r="Y58" s="10">
        <v>12909</v>
      </c>
      <c r="Z58" s="46">
        <v>-0.0143310868386397</v>
      </c>
    </row>
    <row r="59" s="74" customFormat="1" spans="1:26">
      <c r="A59" s="23"/>
      <c r="B59" s="31" t="s">
        <v>47</v>
      </c>
      <c r="C59" s="32">
        <v>225656789</v>
      </c>
      <c r="D59" s="32">
        <v>127248742</v>
      </c>
      <c r="E59" s="33">
        <v>0.773351826142218</v>
      </c>
      <c r="F59" s="32">
        <v>280333390</v>
      </c>
      <c r="G59" s="34">
        <v>-0.195041343451809</v>
      </c>
      <c r="H59" s="35">
        <v>0.352661572856239</v>
      </c>
      <c r="I59" s="40">
        <v>93800.145</v>
      </c>
      <c r="J59" s="40">
        <v>38260.245</v>
      </c>
      <c r="K59" s="34">
        <v>1.45163471901448</v>
      </c>
      <c r="L59" s="40">
        <v>109073.54</v>
      </c>
      <c r="M59" s="33">
        <v>-0.140028415690918</v>
      </c>
      <c r="N59" s="35">
        <v>0.19471081622534</v>
      </c>
      <c r="O59" s="32">
        <v>859658656</v>
      </c>
      <c r="P59" s="32">
        <v>372578913</v>
      </c>
      <c r="Q59" s="34">
        <v>1.30731967377875</v>
      </c>
      <c r="R59" s="34">
        <v>0.345375311743379</v>
      </c>
      <c r="S59" s="40">
        <v>334460.06</v>
      </c>
      <c r="T59" s="40">
        <v>125832.14</v>
      </c>
      <c r="U59" s="33">
        <v>1.65798594858198</v>
      </c>
      <c r="V59" s="35">
        <v>0.176465869179987</v>
      </c>
      <c r="W59" s="44">
        <v>9560735</v>
      </c>
      <c r="X59" s="35">
        <v>0.366029786791406</v>
      </c>
      <c r="Y59" s="32">
        <v>10281630</v>
      </c>
      <c r="Z59" s="49">
        <v>-0.0701148553293593</v>
      </c>
    </row>
    <row r="60" spans="1:26">
      <c r="A60" s="8" t="s">
        <v>83</v>
      </c>
      <c r="B60" s="9" t="s">
        <v>84</v>
      </c>
      <c r="C60" s="10">
        <v>4491065</v>
      </c>
      <c r="D60" s="10">
        <v>5880026</v>
      </c>
      <c r="E60" s="11">
        <v>-0.236216812646747</v>
      </c>
      <c r="F60" s="10">
        <v>4755970</v>
      </c>
      <c r="G60" s="11">
        <v>-0.0556994682472766</v>
      </c>
      <c r="H60" s="11">
        <v>0.00701873873911945</v>
      </c>
      <c r="I60" s="37">
        <v>2598.686509</v>
      </c>
      <c r="J60" s="37">
        <v>2748.1093037</v>
      </c>
      <c r="K60" s="25">
        <v>-0.0543729445181893</v>
      </c>
      <c r="L60" s="37">
        <v>2822.0462182</v>
      </c>
      <c r="M60" s="11">
        <v>-0.0791481400125568</v>
      </c>
      <c r="N60" s="17">
        <v>0.00539436662151394</v>
      </c>
      <c r="O60" s="10">
        <v>15341868</v>
      </c>
      <c r="P60" s="10">
        <v>15725269</v>
      </c>
      <c r="Q60" s="25">
        <v>-0.0243812045441003</v>
      </c>
      <c r="R60" s="17">
        <v>0.00616372836618743</v>
      </c>
      <c r="S60" s="37">
        <v>8932.5594417</v>
      </c>
      <c r="T60" s="37">
        <v>6956.4375988</v>
      </c>
      <c r="U60" s="11">
        <v>0.284070950804027</v>
      </c>
      <c r="V60" s="17">
        <v>0.00471294499523048</v>
      </c>
      <c r="W60" s="10">
        <v>131456</v>
      </c>
      <c r="X60" s="17">
        <v>0.00503275236186874</v>
      </c>
      <c r="Y60" s="10">
        <v>124732</v>
      </c>
      <c r="Z60" s="46">
        <v>0.0539075778469038</v>
      </c>
    </row>
    <row r="61" spans="1:26">
      <c r="A61" s="8"/>
      <c r="B61" s="9" t="s">
        <v>85</v>
      </c>
      <c r="C61" s="10">
        <v>1817283</v>
      </c>
      <c r="D61" s="10">
        <v>1039571</v>
      </c>
      <c r="E61" s="11">
        <v>0.748108594795353</v>
      </c>
      <c r="F61" s="10">
        <v>2160816</v>
      </c>
      <c r="G61" s="11">
        <v>-0.158982995312882</v>
      </c>
      <c r="H61" s="11">
        <v>0.0028400912906055</v>
      </c>
      <c r="I61" s="37">
        <v>757.1337376</v>
      </c>
      <c r="J61" s="37">
        <v>317.5079803</v>
      </c>
      <c r="K61" s="25">
        <v>1.38461325250665</v>
      </c>
      <c r="L61" s="37">
        <v>897.7399942</v>
      </c>
      <c r="M61" s="11">
        <v>-0.156622471437621</v>
      </c>
      <c r="N61" s="17">
        <v>0.00157166204849511</v>
      </c>
      <c r="O61" s="10">
        <v>6902200</v>
      </c>
      <c r="P61" s="10">
        <v>4859808</v>
      </c>
      <c r="Q61" s="25">
        <v>0.420261870427803</v>
      </c>
      <c r="R61" s="17">
        <v>0.00277301863952283</v>
      </c>
      <c r="S61" s="37">
        <v>2902.0511827</v>
      </c>
      <c r="T61" s="37">
        <v>1503.364013</v>
      </c>
      <c r="U61" s="11">
        <v>0.930371591713763</v>
      </c>
      <c r="V61" s="17">
        <v>0.00153116334536316</v>
      </c>
      <c r="W61" s="10">
        <v>60990</v>
      </c>
      <c r="X61" s="17">
        <v>0.00233498331419163</v>
      </c>
      <c r="Y61" s="10">
        <v>51160</v>
      </c>
      <c r="Z61" s="46">
        <v>0.192142298670837</v>
      </c>
    </row>
    <row r="62" spans="1:26">
      <c r="A62" s="8"/>
      <c r="B62" s="9" t="s">
        <v>86</v>
      </c>
      <c r="C62" s="10">
        <v>220</v>
      </c>
      <c r="D62" s="10">
        <v>1295</v>
      </c>
      <c r="E62" s="11">
        <v>-0.83011583011583</v>
      </c>
      <c r="F62" s="10">
        <v>0</v>
      </c>
      <c r="G62" s="11" t="s">
        <v>29</v>
      </c>
      <c r="H62" s="11">
        <v>3.43821014081577e-7</v>
      </c>
      <c r="I62" s="37">
        <v>0.323024</v>
      </c>
      <c r="J62" s="37">
        <v>1.28154825</v>
      </c>
      <c r="K62" s="25">
        <v>-0.747942381412483</v>
      </c>
      <c r="L62" s="37">
        <v>0</v>
      </c>
      <c r="M62" s="11" t="s">
        <v>29</v>
      </c>
      <c r="N62" s="17">
        <v>6.70534855786993e-7</v>
      </c>
      <c r="O62" s="10">
        <v>220</v>
      </c>
      <c r="P62" s="10">
        <v>1696</v>
      </c>
      <c r="Q62" s="25">
        <v>-0.870283018867924</v>
      </c>
      <c r="R62" s="17">
        <v>8.83869057249896e-8</v>
      </c>
      <c r="S62" s="37">
        <v>0.323024</v>
      </c>
      <c r="T62" s="37">
        <v>1.636681</v>
      </c>
      <c r="U62" s="11">
        <v>-0.802634722343572</v>
      </c>
      <c r="V62" s="17">
        <v>1.7043204179894e-7</v>
      </c>
      <c r="W62" s="10">
        <v>2</v>
      </c>
      <c r="X62" s="17">
        <v>7.65693823312552e-8</v>
      </c>
      <c r="Y62" s="10">
        <v>0</v>
      </c>
      <c r="Z62" s="46" t="s">
        <v>29</v>
      </c>
    </row>
    <row r="63" spans="1:26">
      <c r="A63" s="8"/>
      <c r="B63" s="9" t="s">
        <v>87</v>
      </c>
      <c r="C63" s="10">
        <v>16055452</v>
      </c>
      <c r="D63" s="10">
        <v>9611495</v>
      </c>
      <c r="E63" s="11">
        <v>0.670442735495363</v>
      </c>
      <c r="F63" s="10">
        <v>19382934</v>
      </c>
      <c r="G63" s="11">
        <v>-0.171670707850525</v>
      </c>
      <c r="H63" s="11">
        <v>0.0250918263099004</v>
      </c>
      <c r="I63" s="37">
        <v>4315.6737038</v>
      </c>
      <c r="J63" s="37">
        <v>1978.3343612</v>
      </c>
      <c r="K63" s="25">
        <v>1.18146830406476</v>
      </c>
      <c r="L63" s="37">
        <v>5259.4912258</v>
      </c>
      <c r="M63" s="11">
        <v>-0.179450346332014</v>
      </c>
      <c r="N63" s="17">
        <v>0.00895849733952045</v>
      </c>
      <c r="O63" s="10">
        <v>67312533</v>
      </c>
      <c r="P63" s="10">
        <v>35537629</v>
      </c>
      <c r="Q63" s="25">
        <v>0.894119976321437</v>
      </c>
      <c r="R63" s="17">
        <v>0.0270433932199148</v>
      </c>
      <c r="S63" s="37">
        <v>18497.358746</v>
      </c>
      <c r="T63" s="37">
        <v>7055.2998314</v>
      </c>
      <c r="U63" s="11">
        <v>1.62176791745639</v>
      </c>
      <c r="V63" s="17">
        <v>0.00975946870501344</v>
      </c>
      <c r="W63" s="10">
        <v>964010</v>
      </c>
      <c r="X63" s="17">
        <v>0.0369068251305766</v>
      </c>
      <c r="Y63" s="10">
        <v>1187765</v>
      </c>
      <c r="Z63" s="46">
        <v>-0.188383223954233</v>
      </c>
    </row>
    <row r="64" spans="1:26">
      <c r="A64" s="8"/>
      <c r="B64" s="9" t="s">
        <v>88</v>
      </c>
      <c r="C64" s="10">
        <v>986753</v>
      </c>
      <c r="D64" s="10">
        <v>767192</v>
      </c>
      <c r="E64" s="11">
        <v>0.286187812177395</v>
      </c>
      <c r="F64" s="10">
        <v>2005289</v>
      </c>
      <c r="G64" s="11">
        <v>-0.507924792885215</v>
      </c>
      <c r="H64" s="11">
        <v>0.00154212007776381</v>
      </c>
      <c r="I64" s="37">
        <v>3.39374955</v>
      </c>
      <c r="J64" s="37">
        <v>2.54125285</v>
      </c>
      <c r="K64" s="25">
        <v>0.335463155506151</v>
      </c>
      <c r="L64" s="37">
        <v>4.6127114</v>
      </c>
      <c r="M64" s="11">
        <v>-0.264261460190204</v>
      </c>
      <c r="N64" s="17">
        <v>7.04476251017393e-6</v>
      </c>
      <c r="O64" s="10">
        <v>5014983</v>
      </c>
      <c r="P64" s="10">
        <v>3226206</v>
      </c>
      <c r="Q64" s="25">
        <v>0.554452195551059</v>
      </c>
      <c r="R64" s="17">
        <v>0.00201481286197012</v>
      </c>
      <c r="S64" s="37">
        <v>16.9026873</v>
      </c>
      <c r="T64" s="37">
        <v>7.8686998</v>
      </c>
      <c r="U64" s="11">
        <v>1.14809151824549</v>
      </c>
      <c r="V64" s="17">
        <v>8.91809744300118e-6</v>
      </c>
      <c r="W64" s="10">
        <v>154918</v>
      </c>
      <c r="X64" s="17">
        <v>0.00593098778599669</v>
      </c>
      <c r="Y64" s="10">
        <v>458318</v>
      </c>
      <c r="Z64" s="46">
        <v>-0.661985782797097</v>
      </c>
    </row>
    <row r="65" spans="1:26">
      <c r="A65" s="8"/>
      <c r="B65" s="9" t="s">
        <v>89</v>
      </c>
      <c r="C65" s="10">
        <v>4907366</v>
      </c>
      <c r="D65" s="10">
        <v>1517691</v>
      </c>
      <c r="E65" s="11">
        <v>2.23344211700537</v>
      </c>
      <c r="F65" s="10">
        <v>5393539</v>
      </c>
      <c r="G65" s="11">
        <v>-0.0901398877434649</v>
      </c>
      <c r="H65" s="11">
        <v>0.00766934342995206</v>
      </c>
      <c r="I65" s="37">
        <v>1587.3389637</v>
      </c>
      <c r="J65" s="37">
        <v>359.7936276</v>
      </c>
      <c r="K65" s="25">
        <v>3.41180399521895</v>
      </c>
      <c r="L65" s="37">
        <v>1745.6706971</v>
      </c>
      <c r="M65" s="11">
        <v>-0.0906996569645289</v>
      </c>
      <c r="N65" s="17">
        <v>0.00329500626303202</v>
      </c>
      <c r="O65" s="10">
        <v>17906969</v>
      </c>
      <c r="P65" s="10">
        <v>5178417</v>
      </c>
      <c r="Q65" s="25">
        <v>2.45800058203115</v>
      </c>
      <c r="R65" s="17">
        <v>0.00719427991283324</v>
      </c>
      <c r="S65" s="37">
        <v>5777.1076695</v>
      </c>
      <c r="T65" s="37">
        <v>1188.7252511</v>
      </c>
      <c r="U65" s="11">
        <v>3.85991835721004</v>
      </c>
      <c r="V65" s="17">
        <v>0.00304808390647507</v>
      </c>
      <c r="W65" s="10">
        <v>193150</v>
      </c>
      <c r="X65" s="17">
        <v>0.00739468809864097</v>
      </c>
      <c r="Y65" s="10">
        <v>217590</v>
      </c>
      <c r="Z65" s="46">
        <v>-0.112321338296797</v>
      </c>
    </row>
    <row r="66" spans="1:26">
      <c r="A66" s="8"/>
      <c r="B66" s="9" t="s">
        <v>90</v>
      </c>
      <c r="C66" s="10">
        <v>7277121</v>
      </c>
      <c r="D66" s="10">
        <v>5214216</v>
      </c>
      <c r="E66" s="11">
        <v>0.395630905969373</v>
      </c>
      <c r="F66" s="10">
        <v>8340800</v>
      </c>
      <c r="G66" s="11">
        <v>-0.127527215614809</v>
      </c>
      <c r="H66" s="11">
        <v>0.0113728505537016</v>
      </c>
      <c r="I66" s="37">
        <v>3249.9159478</v>
      </c>
      <c r="J66" s="37">
        <v>1363.8491297</v>
      </c>
      <c r="K66" s="25">
        <v>1.38289989488417</v>
      </c>
      <c r="L66" s="37">
        <v>3686.89712385</v>
      </c>
      <c r="M66" s="11">
        <v>-0.118522747277984</v>
      </c>
      <c r="N66" s="17">
        <v>0.00674619199000051</v>
      </c>
      <c r="O66" s="10">
        <v>30037102</v>
      </c>
      <c r="P66" s="10">
        <v>9803716</v>
      </c>
      <c r="Q66" s="25">
        <v>2.06384864677843</v>
      </c>
      <c r="R66" s="17">
        <v>0.0120676659214814</v>
      </c>
      <c r="S66" s="37">
        <v>12499.3335305</v>
      </c>
      <c r="T66" s="37">
        <v>2734.09188035</v>
      </c>
      <c r="U66" s="11">
        <v>3.57165818761728</v>
      </c>
      <c r="V66" s="17">
        <v>0.00659482556939754</v>
      </c>
      <c r="W66" s="10">
        <v>212979</v>
      </c>
      <c r="X66" s="17">
        <v>0.0081538352397642</v>
      </c>
      <c r="Y66" s="10">
        <v>145987</v>
      </c>
      <c r="Z66" s="46">
        <v>0.458890175152582</v>
      </c>
    </row>
    <row r="67" spans="1:26">
      <c r="A67" s="8"/>
      <c r="B67" s="9" t="s">
        <v>91</v>
      </c>
      <c r="C67" s="10">
        <v>10178537</v>
      </c>
      <c r="D67" s="10">
        <v>10153632</v>
      </c>
      <c r="E67" s="11">
        <v>0.00245281688365306</v>
      </c>
      <c r="F67" s="10">
        <v>16739905</v>
      </c>
      <c r="G67" s="11">
        <v>-0.391959691527521</v>
      </c>
      <c r="H67" s="11">
        <v>0.0159072496054857</v>
      </c>
      <c r="I67" s="37">
        <v>4921.9605799</v>
      </c>
      <c r="J67" s="37">
        <v>3516.7450017</v>
      </c>
      <c r="K67" s="25">
        <v>0.399578467452351</v>
      </c>
      <c r="L67" s="37">
        <v>9000.902151</v>
      </c>
      <c r="M67" s="11">
        <v>-0.453170304784041</v>
      </c>
      <c r="N67" s="17">
        <v>0.0102170307086548</v>
      </c>
      <c r="O67" s="10">
        <v>42338546</v>
      </c>
      <c r="P67" s="10">
        <v>25590869</v>
      </c>
      <c r="Q67" s="25">
        <v>0.654439558109574</v>
      </c>
      <c r="R67" s="17">
        <v>0.0170098776083415</v>
      </c>
      <c r="S67" s="37">
        <v>21348.7922035</v>
      </c>
      <c r="T67" s="37">
        <v>9896.9208928</v>
      </c>
      <c r="U67" s="11">
        <v>1.15711456469569</v>
      </c>
      <c r="V67" s="17">
        <v>0.0112639254209712</v>
      </c>
      <c r="W67" s="10">
        <v>309000</v>
      </c>
      <c r="X67" s="17">
        <v>0.0118299695701789</v>
      </c>
      <c r="Y67" s="10">
        <v>296947</v>
      </c>
      <c r="Z67" s="46">
        <v>0.0405897348685119</v>
      </c>
    </row>
    <row r="68" spans="1:26">
      <c r="A68" s="8"/>
      <c r="B68" s="9" t="s">
        <v>92</v>
      </c>
      <c r="C68" s="10">
        <v>133671</v>
      </c>
      <c r="D68" s="10">
        <v>61273</v>
      </c>
      <c r="E68" s="11">
        <v>1.18156447374863</v>
      </c>
      <c r="F68" s="10">
        <v>333874</v>
      </c>
      <c r="G68" s="11">
        <v>-0.599636389775784</v>
      </c>
      <c r="H68" s="11">
        <v>0.000208904085333175</v>
      </c>
      <c r="I68" s="37">
        <v>17.32085645</v>
      </c>
      <c r="J68" s="37">
        <v>8.16292955</v>
      </c>
      <c r="K68" s="25">
        <v>1.12189218881596</v>
      </c>
      <c r="L68" s="37">
        <v>47.4322162</v>
      </c>
      <c r="M68" s="11">
        <v>-0.634829281917466</v>
      </c>
      <c r="N68" s="17">
        <v>3.5954721574273e-5</v>
      </c>
      <c r="O68" s="10">
        <v>577716</v>
      </c>
      <c r="P68" s="10">
        <v>523976</v>
      </c>
      <c r="Q68" s="25">
        <v>0.102561949402263</v>
      </c>
      <c r="R68" s="17">
        <v>0.000232102407399173</v>
      </c>
      <c r="S68" s="37">
        <v>78.88523715</v>
      </c>
      <c r="T68" s="37">
        <v>73.12741845</v>
      </c>
      <c r="U68" s="11">
        <v>0.0787367969776869</v>
      </c>
      <c r="V68" s="17">
        <v>4.16209694489205e-5</v>
      </c>
      <c r="W68" s="10">
        <v>1769</v>
      </c>
      <c r="X68" s="17">
        <v>6.77256186719952e-5</v>
      </c>
      <c r="Y68" s="10">
        <v>6027</v>
      </c>
      <c r="Z68" s="46">
        <v>-0.706487473037996</v>
      </c>
    </row>
    <row r="69" spans="1:26">
      <c r="A69" s="8"/>
      <c r="B69" s="9" t="s">
        <v>93</v>
      </c>
      <c r="C69" s="10">
        <v>9197638</v>
      </c>
      <c r="D69" s="10">
        <v>22662456</v>
      </c>
      <c r="E69" s="11">
        <v>-0.594146459677627</v>
      </c>
      <c r="F69" s="10">
        <v>12237904</v>
      </c>
      <c r="G69" s="11">
        <v>-0.248430286754987</v>
      </c>
      <c r="H69" s="11">
        <v>0.014374278292342</v>
      </c>
      <c r="I69" s="37">
        <v>9675.7975545</v>
      </c>
      <c r="J69" s="37">
        <v>13587.897592</v>
      </c>
      <c r="K69" s="25">
        <v>-0.287910621272513</v>
      </c>
      <c r="L69" s="37">
        <v>12649.5658805</v>
      </c>
      <c r="M69" s="11">
        <v>-0.235088567789052</v>
      </c>
      <c r="N69" s="17">
        <v>0.020085069585637</v>
      </c>
      <c r="O69" s="10">
        <v>36520373</v>
      </c>
      <c r="P69" s="10">
        <v>85930401</v>
      </c>
      <c r="Q69" s="25">
        <v>-0.575000551900136</v>
      </c>
      <c r="R69" s="17">
        <v>0.0146723762063293</v>
      </c>
      <c r="S69" s="37">
        <v>38019.510947</v>
      </c>
      <c r="T69" s="37">
        <v>54059.3889705</v>
      </c>
      <c r="U69" s="11">
        <v>-0.296708459510205</v>
      </c>
      <c r="V69" s="17">
        <v>0.0200596329650254</v>
      </c>
      <c r="W69" s="10">
        <v>795024</v>
      </c>
      <c r="X69" s="17">
        <v>0.0304372483092619</v>
      </c>
      <c r="Y69" s="10">
        <v>775728</v>
      </c>
      <c r="Z69" s="46">
        <v>0.0248746983478745</v>
      </c>
    </row>
    <row r="70" spans="1:26">
      <c r="A70" s="8"/>
      <c r="B70" s="9" t="s">
        <v>94</v>
      </c>
      <c r="C70" s="10">
        <v>779310</v>
      </c>
      <c r="D70" s="10">
        <v>593161</v>
      </c>
      <c r="E70" s="11">
        <v>0.313825420079877</v>
      </c>
      <c r="F70" s="10">
        <v>1647212</v>
      </c>
      <c r="G70" s="11">
        <v>-0.526891499090585</v>
      </c>
      <c r="H70" s="11">
        <v>0.00121792342947234</v>
      </c>
      <c r="I70" s="37">
        <v>23.1888893</v>
      </c>
      <c r="J70" s="37">
        <v>12.360766</v>
      </c>
      <c r="K70" s="25">
        <v>0.876007465880351</v>
      </c>
      <c r="L70" s="37">
        <v>38.0124816</v>
      </c>
      <c r="M70" s="11">
        <v>-0.38996644460066</v>
      </c>
      <c r="N70" s="17">
        <v>4.81356138944353e-5</v>
      </c>
      <c r="O70" s="10">
        <v>3794466</v>
      </c>
      <c r="P70" s="10">
        <v>3078460</v>
      </c>
      <c r="Q70" s="25">
        <v>0.232585773406184</v>
      </c>
      <c r="R70" s="17">
        <v>0.00152445958463036</v>
      </c>
      <c r="S70" s="37">
        <v>106.6200352</v>
      </c>
      <c r="T70" s="37">
        <v>58.0928175</v>
      </c>
      <c r="U70" s="11">
        <v>0.835339372203801</v>
      </c>
      <c r="V70" s="17">
        <v>5.62542420866897e-5</v>
      </c>
      <c r="W70" s="10">
        <v>131100</v>
      </c>
      <c r="X70" s="17">
        <v>0.00501912301181378</v>
      </c>
      <c r="Y70" s="10">
        <v>219230</v>
      </c>
      <c r="Z70" s="46">
        <v>-0.401997901747024</v>
      </c>
    </row>
    <row r="71" spans="1:26">
      <c r="A71" s="8"/>
      <c r="B71" s="9" t="s">
        <v>95</v>
      </c>
      <c r="C71" s="10">
        <v>5788070</v>
      </c>
      <c r="D71" s="10">
        <v>3523386</v>
      </c>
      <c r="E71" s="11">
        <v>0.642757847139087</v>
      </c>
      <c r="F71" s="10">
        <v>6656263</v>
      </c>
      <c r="G71" s="11">
        <v>-0.130432496432307</v>
      </c>
      <c r="H71" s="11">
        <v>0.00904572771352343</v>
      </c>
      <c r="I71" s="37">
        <v>14468.777314</v>
      </c>
      <c r="J71" s="37">
        <v>5928.4634555</v>
      </c>
      <c r="K71" s="25">
        <v>1.44056110366623</v>
      </c>
      <c r="L71" s="37">
        <v>15335.208893</v>
      </c>
      <c r="M71" s="11">
        <v>-0.0564994963580507</v>
      </c>
      <c r="N71" s="17">
        <v>0.0300343612538298</v>
      </c>
      <c r="O71" s="10">
        <v>22710222</v>
      </c>
      <c r="P71" s="10">
        <v>10784647</v>
      </c>
      <c r="Q71" s="25">
        <v>1.10579187246462</v>
      </c>
      <c r="R71" s="17">
        <v>0.0091240284132163</v>
      </c>
      <c r="S71" s="37">
        <v>57722.0696895</v>
      </c>
      <c r="T71" s="37">
        <v>19186.7687365</v>
      </c>
      <c r="U71" s="11">
        <v>2.00843099128475</v>
      </c>
      <c r="V71" s="17">
        <v>0.0304549822738936</v>
      </c>
      <c r="W71" s="10">
        <v>222823</v>
      </c>
      <c r="X71" s="17">
        <v>0.00853070973959863</v>
      </c>
      <c r="Y71" s="10">
        <v>198765</v>
      </c>
      <c r="Z71" s="46">
        <v>0.121037405981938</v>
      </c>
    </row>
    <row r="72" spans="1:26">
      <c r="A72" s="8"/>
      <c r="B72" s="9" t="s">
        <v>96</v>
      </c>
      <c r="C72" s="10">
        <v>5792347</v>
      </c>
      <c r="D72" s="10">
        <v>10244689</v>
      </c>
      <c r="E72" s="11">
        <v>-0.434600015676415</v>
      </c>
      <c r="F72" s="10">
        <v>8513475</v>
      </c>
      <c r="G72" s="11">
        <v>-0.319626004657323</v>
      </c>
      <c r="H72" s="11">
        <v>0.00905241190660173</v>
      </c>
      <c r="I72" s="37">
        <v>2687.8178444</v>
      </c>
      <c r="J72" s="37">
        <v>3464.1109059</v>
      </c>
      <c r="K72" s="25">
        <v>-0.224095902985622</v>
      </c>
      <c r="L72" s="37">
        <v>3790.325482</v>
      </c>
      <c r="M72" s="11">
        <v>-0.290874132798287</v>
      </c>
      <c r="N72" s="17">
        <v>0.00557938589911728</v>
      </c>
      <c r="O72" s="10">
        <v>29002419</v>
      </c>
      <c r="P72" s="10">
        <v>48572773</v>
      </c>
      <c r="Q72" s="25">
        <v>-0.40290790068749</v>
      </c>
      <c r="R72" s="17">
        <v>0.0116519730634075</v>
      </c>
      <c r="S72" s="37">
        <v>12923.3852677</v>
      </c>
      <c r="T72" s="37">
        <v>16392.2246052</v>
      </c>
      <c r="U72" s="11">
        <v>-0.21161492238214</v>
      </c>
      <c r="V72" s="17">
        <v>0.0068185612775783</v>
      </c>
      <c r="W72" s="10">
        <v>267788</v>
      </c>
      <c r="X72" s="17">
        <v>0.0102521808778611</v>
      </c>
      <c r="Y72" s="10">
        <v>316764</v>
      </c>
      <c r="Z72" s="46">
        <v>-0.1546135293152</v>
      </c>
    </row>
    <row r="73" spans="1:26">
      <c r="A73" s="8"/>
      <c r="B73" s="9" t="s">
        <v>97</v>
      </c>
      <c r="C73" s="10">
        <v>4269640</v>
      </c>
      <c r="D73" s="10">
        <v>1916651</v>
      </c>
      <c r="E73" s="11">
        <v>1.22765646953984</v>
      </c>
      <c r="F73" s="10">
        <v>5348170</v>
      </c>
      <c r="G73" s="11">
        <v>-0.201663372705056</v>
      </c>
      <c r="H73" s="11">
        <v>0.0066726907025603</v>
      </c>
      <c r="I73" s="37">
        <v>4281.4942734</v>
      </c>
      <c r="J73" s="37">
        <v>1286.7304674</v>
      </c>
      <c r="K73" s="25">
        <v>2.32742122913379</v>
      </c>
      <c r="L73" s="37">
        <v>4929.155271</v>
      </c>
      <c r="M73" s="11">
        <v>-0.131393912748179</v>
      </c>
      <c r="N73" s="17">
        <v>0.00888754750472753</v>
      </c>
      <c r="O73" s="10">
        <v>17326568</v>
      </c>
      <c r="P73" s="10">
        <v>5526079</v>
      </c>
      <c r="Q73" s="25">
        <v>2.13541807853272</v>
      </c>
      <c r="R73" s="17">
        <v>0.00696109878342556</v>
      </c>
      <c r="S73" s="37">
        <v>16677.3823719</v>
      </c>
      <c r="T73" s="37">
        <v>3972.3724158</v>
      </c>
      <c r="U73" s="11">
        <v>3.19834311243482</v>
      </c>
      <c r="V73" s="17">
        <v>0.00879922336886599</v>
      </c>
      <c r="W73" s="10">
        <v>199457</v>
      </c>
      <c r="X73" s="17">
        <v>0.00763614964582258</v>
      </c>
      <c r="Y73" s="10">
        <v>182535</v>
      </c>
      <c r="Z73" s="46">
        <v>0.0927055085326102</v>
      </c>
    </row>
    <row r="74" spans="1:26">
      <c r="A74" s="8"/>
      <c r="B74" s="9" t="s">
        <v>98</v>
      </c>
      <c r="C74" s="10">
        <v>10831884</v>
      </c>
      <c r="D74" s="10">
        <v>15268745</v>
      </c>
      <c r="E74" s="11">
        <v>-0.29058452413738</v>
      </c>
      <c r="F74" s="10">
        <v>15039995</v>
      </c>
      <c r="G74" s="11">
        <v>-0.27979470737856</v>
      </c>
      <c r="H74" s="11">
        <v>0.0169283151877</v>
      </c>
      <c r="I74" s="37">
        <v>4508.17931925</v>
      </c>
      <c r="J74" s="37">
        <v>4623.5540655</v>
      </c>
      <c r="K74" s="25">
        <v>-0.0249536924659112</v>
      </c>
      <c r="L74" s="37">
        <v>6632.3686735</v>
      </c>
      <c r="M74" s="11">
        <v>-0.320276127401861</v>
      </c>
      <c r="N74" s="17">
        <v>0.00935810147139285</v>
      </c>
      <c r="O74" s="10">
        <v>41431356</v>
      </c>
      <c r="P74" s="10">
        <v>31158274</v>
      </c>
      <c r="Q74" s="25">
        <v>0.329706388742842</v>
      </c>
      <c r="R74" s="17">
        <v>0.0166454061674113</v>
      </c>
      <c r="S74" s="37">
        <v>17435.43951375</v>
      </c>
      <c r="T74" s="37">
        <v>9923.9771975</v>
      </c>
      <c r="U74" s="11">
        <v>0.756900400591635</v>
      </c>
      <c r="V74" s="17">
        <v>0.00919918506361859</v>
      </c>
      <c r="W74" s="10">
        <v>458392</v>
      </c>
      <c r="X74" s="17">
        <v>0.0175493961527944</v>
      </c>
      <c r="Y74" s="10">
        <v>438650</v>
      </c>
      <c r="Z74" s="46">
        <v>0.0450062692351533</v>
      </c>
    </row>
    <row r="75" spans="1:26">
      <c r="A75" s="8"/>
      <c r="B75" s="9" t="s">
        <v>99</v>
      </c>
      <c r="C75" s="10">
        <v>186833</v>
      </c>
      <c r="D75" s="10" t="s">
        <v>29</v>
      </c>
      <c r="E75" s="11" t="s">
        <v>29</v>
      </c>
      <c r="F75" s="10">
        <v>263149</v>
      </c>
      <c r="G75" s="11">
        <v>-0.29001060235836</v>
      </c>
      <c r="H75" s="11">
        <v>0.000291986870563197</v>
      </c>
      <c r="I75" s="37">
        <v>1.9668632</v>
      </c>
      <c r="J75" s="37" t="s">
        <v>29</v>
      </c>
      <c r="K75" s="25" t="s">
        <v>29</v>
      </c>
      <c r="L75" s="37">
        <v>2.951444725</v>
      </c>
      <c r="M75" s="11">
        <v>-0.333593076184071</v>
      </c>
      <c r="N75" s="17">
        <v>4.08282459558653e-6</v>
      </c>
      <c r="O75" s="10">
        <v>741009</v>
      </c>
      <c r="P75" s="10" t="s">
        <v>29</v>
      </c>
      <c r="Q75" s="25" t="s">
        <v>29</v>
      </c>
      <c r="R75" s="17">
        <v>0.000297706784656222</v>
      </c>
      <c r="S75" s="37">
        <v>8.223105675</v>
      </c>
      <c r="T75" s="37" t="s">
        <v>29</v>
      </c>
      <c r="U75" s="11" t="s">
        <v>29</v>
      </c>
      <c r="V75" s="17">
        <v>4.33862713024017e-6</v>
      </c>
      <c r="W75" s="10">
        <v>36822</v>
      </c>
      <c r="X75" s="17">
        <v>0.00140971889810074</v>
      </c>
      <c r="Y75" s="10">
        <v>45726</v>
      </c>
      <c r="Z75" s="46">
        <v>-0.194725101692691</v>
      </c>
    </row>
    <row r="76" spans="1:26">
      <c r="A76" s="8"/>
      <c r="B76" s="9" t="s">
        <v>100</v>
      </c>
      <c r="C76" s="10">
        <v>69953</v>
      </c>
      <c r="D76" s="10" t="s">
        <v>29</v>
      </c>
      <c r="E76" s="11" t="s">
        <v>29</v>
      </c>
      <c r="F76" s="10">
        <v>114297</v>
      </c>
      <c r="G76" s="11">
        <v>-0.38797168779583</v>
      </c>
      <c r="H76" s="11">
        <v>0.000109324142718403</v>
      </c>
      <c r="I76" s="37">
        <v>303.8832368</v>
      </c>
      <c r="J76" s="37" t="s">
        <v>29</v>
      </c>
      <c r="K76" s="25" t="s">
        <v>29</v>
      </c>
      <c r="L76" s="37">
        <v>512.2110728</v>
      </c>
      <c r="M76" s="11">
        <v>-0.406722632646687</v>
      </c>
      <c r="N76" s="17">
        <v>0.000630802362560592</v>
      </c>
      <c r="O76" s="10">
        <v>702851</v>
      </c>
      <c r="P76" s="10" t="s">
        <v>29</v>
      </c>
      <c r="Q76" s="25" t="s">
        <v>29</v>
      </c>
      <c r="R76" s="17">
        <v>0.000282376477616885</v>
      </c>
      <c r="S76" s="37">
        <v>3008.624368</v>
      </c>
      <c r="T76" s="37" t="s">
        <v>29</v>
      </c>
      <c r="U76" s="11" t="s">
        <v>29</v>
      </c>
      <c r="V76" s="17">
        <v>0.00158739286877844</v>
      </c>
      <c r="W76" s="10">
        <v>15389</v>
      </c>
      <c r="X76" s="17">
        <v>0.000589163112347843</v>
      </c>
      <c r="Y76" s="10">
        <v>15230</v>
      </c>
      <c r="Z76" s="46">
        <v>0.0104399212081418</v>
      </c>
    </row>
    <row r="77" spans="1:26">
      <c r="A77" s="8"/>
      <c r="B77" s="9" t="s">
        <v>101</v>
      </c>
      <c r="C77" s="10">
        <v>32771079</v>
      </c>
      <c r="D77" s="10">
        <v>25502428</v>
      </c>
      <c r="E77" s="11">
        <v>0.28501799907052</v>
      </c>
      <c r="F77" s="10">
        <v>42813537</v>
      </c>
      <c r="G77" s="11">
        <v>-0.234562680490519</v>
      </c>
      <c r="H77" s="11">
        <v>0.051215389156034</v>
      </c>
      <c r="I77" s="37">
        <v>11525.2109703</v>
      </c>
      <c r="J77" s="37">
        <v>7130.9070181</v>
      </c>
      <c r="K77" s="25">
        <v>0.616233522754703</v>
      </c>
      <c r="L77" s="37">
        <v>14249.7632195</v>
      </c>
      <c r="M77" s="11">
        <v>-0.191199826076521</v>
      </c>
      <c r="N77" s="17">
        <v>0.023924091324127</v>
      </c>
      <c r="O77" s="10">
        <v>146689710</v>
      </c>
      <c r="P77" s="10">
        <v>102337643</v>
      </c>
      <c r="Q77" s="25">
        <v>0.43338956907577</v>
      </c>
      <c r="R77" s="17">
        <v>0.0589338616754367</v>
      </c>
      <c r="S77" s="37">
        <v>50958.1837709</v>
      </c>
      <c r="T77" s="37">
        <v>28311.3687104</v>
      </c>
      <c r="U77" s="11">
        <v>0.799919470236734</v>
      </c>
      <c r="V77" s="17">
        <v>0.0268862601739812</v>
      </c>
      <c r="W77" s="10">
        <v>2059686</v>
      </c>
      <c r="X77" s="17">
        <v>0.0788544424081668</v>
      </c>
      <c r="Y77" s="10">
        <v>2267327</v>
      </c>
      <c r="Z77" s="46">
        <v>-0.0915796442242341</v>
      </c>
    </row>
    <row r="78" spans="1:26">
      <c r="A78" s="8"/>
      <c r="B78" s="9" t="s">
        <v>102</v>
      </c>
      <c r="C78" s="10">
        <v>2598593</v>
      </c>
      <c r="D78" s="10">
        <v>2012778</v>
      </c>
      <c r="E78" s="11">
        <v>0.291047994364008</v>
      </c>
      <c r="F78" s="10">
        <v>4777450</v>
      </c>
      <c r="G78" s="11">
        <v>-0.456071125809794</v>
      </c>
      <c r="H78" s="11">
        <v>0.0040611403656604</v>
      </c>
      <c r="I78" s="37">
        <v>20.79072715</v>
      </c>
      <c r="J78" s="37">
        <v>13.2240223</v>
      </c>
      <c r="K78" s="25">
        <v>0.572193896708719</v>
      </c>
      <c r="L78" s="37">
        <v>29.37969225</v>
      </c>
      <c r="M78" s="11">
        <v>-0.292343603428998</v>
      </c>
      <c r="N78" s="17">
        <v>4.31574967532814e-5</v>
      </c>
      <c r="O78" s="10">
        <v>13012755</v>
      </c>
      <c r="P78" s="10">
        <v>7810999</v>
      </c>
      <c r="Q78" s="25">
        <v>0.665952716163451</v>
      </c>
      <c r="R78" s="17">
        <v>0.00522798704276085</v>
      </c>
      <c r="S78" s="37">
        <v>100.80379205</v>
      </c>
      <c r="T78" s="37">
        <v>41.1306782</v>
      </c>
      <c r="U78" s="11">
        <v>1.45081764905107</v>
      </c>
      <c r="V78" s="17">
        <v>5.31855097458928e-5</v>
      </c>
      <c r="W78" s="10">
        <v>464972</v>
      </c>
      <c r="X78" s="17">
        <v>0.0178013094206642</v>
      </c>
      <c r="Y78" s="10">
        <v>739102</v>
      </c>
      <c r="Z78" s="46">
        <v>-0.370896033294457</v>
      </c>
    </row>
    <row r="79" spans="1:26">
      <c r="A79" s="8"/>
      <c r="B79" s="9" t="s">
        <v>103</v>
      </c>
      <c r="C79" s="10">
        <v>16237345</v>
      </c>
      <c r="D79" s="10">
        <v>19256861</v>
      </c>
      <c r="E79" s="11">
        <v>-0.156802087318385</v>
      </c>
      <c r="F79" s="10">
        <v>18823344</v>
      </c>
      <c r="G79" s="11">
        <v>-0.137382550093118</v>
      </c>
      <c r="H79" s="11">
        <v>0.0253760928358747</v>
      </c>
      <c r="I79" s="37">
        <v>11868.8814836</v>
      </c>
      <c r="J79" s="37">
        <v>8964.0394478</v>
      </c>
      <c r="K79" s="25">
        <v>0.324055025941784</v>
      </c>
      <c r="L79" s="37">
        <v>14270.3663288</v>
      </c>
      <c r="M79" s="11">
        <v>-0.168284737046547</v>
      </c>
      <c r="N79" s="17">
        <v>0.0246374843168267</v>
      </c>
      <c r="O79" s="10">
        <v>59537082</v>
      </c>
      <c r="P79" s="10">
        <v>100730761</v>
      </c>
      <c r="Q79" s="25">
        <v>-0.40894835491216</v>
      </c>
      <c r="R79" s="17">
        <v>0.0239195384267044</v>
      </c>
      <c r="S79" s="37">
        <v>42954.8965488</v>
      </c>
      <c r="T79" s="37">
        <v>53851.4983232</v>
      </c>
      <c r="U79" s="11">
        <v>-0.202345377820353</v>
      </c>
      <c r="V79" s="17">
        <v>0.0226636123757808</v>
      </c>
      <c r="W79" s="10">
        <v>443531</v>
      </c>
      <c r="X79" s="17">
        <v>0.016980447357382</v>
      </c>
      <c r="Y79" s="10">
        <v>444929</v>
      </c>
      <c r="Z79" s="46">
        <v>-0.00314207435343617</v>
      </c>
    </row>
    <row r="80" spans="1:26">
      <c r="A80" s="8"/>
      <c r="B80" s="9" t="s">
        <v>104</v>
      </c>
      <c r="C80" s="10">
        <v>1691241</v>
      </c>
      <c r="D80" s="10">
        <v>13193140</v>
      </c>
      <c r="E80" s="11">
        <v>-0.871809061375836</v>
      </c>
      <c r="F80" s="10">
        <v>2183424</v>
      </c>
      <c r="G80" s="11">
        <v>-0.225417967376011</v>
      </c>
      <c r="H80" s="11">
        <v>0.002643109980347</v>
      </c>
      <c r="I80" s="37">
        <v>1273.0080154</v>
      </c>
      <c r="J80" s="37">
        <v>8483.9865668</v>
      </c>
      <c r="K80" s="25">
        <v>-0.849951670081421</v>
      </c>
      <c r="L80" s="37">
        <v>1714.278073</v>
      </c>
      <c r="M80" s="11">
        <v>-0.257408680977745</v>
      </c>
      <c r="N80" s="17">
        <v>0.00264251648800685</v>
      </c>
      <c r="O80" s="10">
        <v>8336400</v>
      </c>
      <c r="P80" s="10">
        <v>13388590</v>
      </c>
      <c r="Q80" s="25">
        <v>-0.377350415540397</v>
      </c>
      <c r="R80" s="17">
        <v>0.00334922091311729</v>
      </c>
      <c r="S80" s="37">
        <v>6270.4627274</v>
      </c>
      <c r="T80" s="37">
        <v>8579.9457996</v>
      </c>
      <c r="U80" s="11">
        <v>-0.269172221613296</v>
      </c>
      <c r="V80" s="17">
        <v>0.00330838502914623</v>
      </c>
      <c r="W80" s="10">
        <v>89736</v>
      </c>
      <c r="X80" s="17">
        <v>0.00343551504643876</v>
      </c>
      <c r="Y80" s="10">
        <v>52335</v>
      </c>
      <c r="Z80" s="46">
        <v>0.714646030381198</v>
      </c>
    </row>
    <row r="81" spans="1:26">
      <c r="A81" s="8"/>
      <c r="B81" s="9" t="s">
        <v>105</v>
      </c>
      <c r="C81" s="10">
        <v>169863</v>
      </c>
      <c r="D81" s="10">
        <v>158656</v>
      </c>
      <c r="E81" s="11">
        <v>0.0706371016538927</v>
      </c>
      <c r="F81" s="10">
        <v>184856</v>
      </c>
      <c r="G81" s="11">
        <v>-0.0811063746916518</v>
      </c>
      <c r="H81" s="11">
        <v>0.000265465767795177</v>
      </c>
      <c r="I81" s="37">
        <v>1.59431112</v>
      </c>
      <c r="J81" s="37">
        <v>8.18494324</v>
      </c>
      <c r="K81" s="25">
        <v>-0.805214150758118</v>
      </c>
      <c r="L81" s="37">
        <v>2.38276996</v>
      </c>
      <c r="M81" s="11">
        <v>-0.330900109215747</v>
      </c>
      <c r="N81" s="17">
        <v>3.30947910040369e-6</v>
      </c>
      <c r="O81" s="10">
        <v>706207</v>
      </c>
      <c r="P81" s="10">
        <v>161620</v>
      </c>
      <c r="Q81" s="25">
        <v>3.36955203563915</v>
      </c>
      <c r="R81" s="17">
        <v>0.000283724779687853</v>
      </c>
      <c r="S81" s="37">
        <v>8.29536352</v>
      </c>
      <c r="T81" s="37">
        <v>8.38213864</v>
      </c>
      <c r="U81" s="11">
        <v>-0.0103523842454603</v>
      </c>
      <c r="V81" s="17">
        <v>4.37675139363652e-6</v>
      </c>
      <c r="W81" s="10">
        <v>25322</v>
      </c>
      <c r="X81" s="17">
        <v>0.000969444949696021</v>
      </c>
      <c r="Y81" s="10">
        <v>21526</v>
      </c>
      <c r="Z81" s="46">
        <v>0.17634488525504</v>
      </c>
    </row>
    <row r="82" spans="1:26">
      <c r="A82" s="8"/>
      <c r="B82" s="9" t="s">
        <v>106</v>
      </c>
      <c r="C82" s="10">
        <v>15460611</v>
      </c>
      <c r="D82" s="10">
        <v>31118971</v>
      </c>
      <c r="E82" s="11">
        <v>-0.503177306216198</v>
      </c>
      <c r="F82" s="10">
        <v>17864892</v>
      </c>
      <c r="G82" s="11">
        <v>-0.134581334160878</v>
      </c>
      <c r="H82" s="11">
        <v>0.0241621952379127</v>
      </c>
      <c r="I82" s="37">
        <v>6657.4200957</v>
      </c>
      <c r="J82" s="37">
        <v>10641.1963971</v>
      </c>
      <c r="K82" s="25">
        <v>-0.374372970175203</v>
      </c>
      <c r="L82" s="37">
        <v>8153.01153555</v>
      </c>
      <c r="M82" s="11">
        <v>-0.18344036842444</v>
      </c>
      <c r="N82" s="17">
        <v>0.0138195063641823</v>
      </c>
      <c r="O82" s="10">
        <v>57074676</v>
      </c>
      <c r="P82" s="10">
        <v>54513979</v>
      </c>
      <c r="Q82" s="25">
        <v>0.0469732176401946</v>
      </c>
      <c r="R82" s="17">
        <v>0.0229302454858924</v>
      </c>
      <c r="S82" s="37">
        <v>24744.1463122</v>
      </c>
      <c r="T82" s="37">
        <v>18671.10244045</v>
      </c>
      <c r="U82" s="11">
        <v>0.325264343180564</v>
      </c>
      <c r="V82" s="17">
        <v>0.013055362383476</v>
      </c>
      <c r="W82" s="10">
        <v>408368</v>
      </c>
      <c r="X82" s="17">
        <v>0.015634242761925</v>
      </c>
      <c r="Y82" s="10">
        <v>404810</v>
      </c>
      <c r="Z82" s="46">
        <v>0.00878930856451175</v>
      </c>
    </row>
    <row r="83" spans="1:26">
      <c r="A83" s="8"/>
      <c r="B83" s="9" t="s">
        <v>107</v>
      </c>
      <c r="C83" s="10">
        <v>257035</v>
      </c>
      <c r="D83" s="10" t="s">
        <v>29</v>
      </c>
      <c r="E83" s="11" t="s">
        <v>29</v>
      </c>
      <c r="F83" s="10">
        <v>480301</v>
      </c>
      <c r="G83" s="11">
        <v>-0.464846002819066</v>
      </c>
      <c r="H83" s="11">
        <v>0.000401700156156628</v>
      </c>
      <c r="I83" s="37">
        <v>2.412219775</v>
      </c>
      <c r="J83" s="37" t="s">
        <v>29</v>
      </c>
      <c r="K83" s="25" t="s">
        <v>29</v>
      </c>
      <c r="L83" s="37">
        <v>4.0258707</v>
      </c>
      <c r="M83" s="11">
        <v>-0.400820355457516</v>
      </c>
      <c r="N83" s="17">
        <v>5.00729803035118e-6</v>
      </c>
      <c r="O83" s="10">
        <v>1172028</v>
      </c>
      <c r="P83" s="10" t="s">
        <v>29</v>
      </c>
      <c r="Q83" s="25" t="s">
        <v>29</v>
      </c>
      <c r="R83" s="17">
        <v>0.00047087240155931</v>
      </c>
      <c r="S83" s="37">
        <v>10.295975525</v>
      </c>
      <c r="T83" s="37" t="s">
        <v>29</v>
      </c>
      <c r="U83" s="11" t="s">
        <v>29</v>
      </c>
      <c r="V83" s="17">
        <v>5.43230264945535e-6</v>
      </c>
      <c r="W83" s="10">
        <v>33564</v>
      </c>
      <c r="X83" s="17">
        <v>0.00128498737428312</v>
      </c>
      <c r="Y83" s="10">
        <v>50535</v>
      </c>
      <c r="Z83" s="46">
        <v>-0.335826654793707</v>
      </c>
    </row>
    <row r="84" spans="1:26">
      <c r="A84" s="8"/>
      <c r="B84" s="9" t="s">
        <v>108</v>
      </c>
      <c r="C84" s="10">
        <v>502730</v>
      </c>
      <c r="D84" s="10">
        <v>218676</v>
      </c>
      <c r="E84" s="11">
        <v>1.29897199509777</v>
      </c>
      <c r="F84" s="10">
        <v>737923</v>
      </c>
      <c r="G84" s="11">
        <v>-0.318722956189196</v>
      </c>
      <c r="H84" s="11">
        <v>0.000785677901860142</v>
      </c>
      <c r="I84" s="37">
        <v>181.7947785</v>
      </c>
      <c r="J84" s="37">
        <v>76.7803502</v>
      </c>
      <c r="K84" s="25">
        <v>1.36772531027086</v>
      </c>
      <c r="L84" s="37">
        <v>267.200375</v>
      </c>
      <c r="M84" s="11">
        <v>-0.319631274843832</v>
      </c>
      <c r="N84" s="17">
        <v>0.000377370522265609</v>
      </c>
      <c r="O84" s="10">
        <v>2371713</v>
      </c>
      <c r="P84" s="10">
        <v>514204</v>
      </c>
      <c r="Q84" s="25">
        <v>3.61239702530513</v>
      </c>
      <c r="R84" s="17">
        <v>0.000952856242444238</v>
      </c>
      <c r="S84" s="37">
        <v>864.1952518</v>
      </c>
      <c r="T84" s="37">
        <v>179.1817606</v>
      </c>
      <c r="U84" s="11">
        <v>3.82300904347739</v>
      </c>
      <c r="V84" s="17">
        <v>0.000455961666245304</v>
      </c>
      <c r="W84" s="10">
        <v>43052</v>
      </c>
      <c r="X84" s="17">
        <v>0.0016482325240626</v>
      </c>
      <c r="Y84" s="10">
        <v>38131</v>
      </c>
      <c r="Z84" s="46">
        <v>0.129055099525321</v>
      </c>
    </row>
    <row r="85" spans="1:26">
      <c r="A85" s="8"/>
      <c r="B85" s="50" t="s">
        <v>109</v>
      </c>
      <c r="C85" s="10">
        <v>11541623</v>
      </c>
      <c r="D85" s="10">
        <v>5651640</v>
      </c>
      <c r="E85" s="11">
        <v>1.04217236058914</v>
      </c>
      <c r="F85" s="10">
        <v>15473500</v>
      </c>
      <c r="G85" s="11">
        <v>-0.254103919604485</v>
      </c>
      <c r="H85" s="11">
        <v>0.0180375114727603</v>
      </c>
      <c r="I85" s="37">
        <v>5074.12976</v>
      </c>
      <c r="J85" s="37">
        <v>1518.80355925</v>
      </c>
      <c r="K85" s="25">
        <v>2.34087297142341</v>
      </c>
      <c r="L85" s="37">
        <v>6742.50923575</v>
      </c>
      <c r="M85" s="11">
        <v>-0.247441926650089</v>
      </c>
      <c r="N85" s="17">
        <v>0.0105329042636649</v>
      </c>
      <c r="O85" s="10">
        <v>40768676</v>
      </c>
      <c r="P85" s="10">
        <v>14230845</v>
      </c>
      <c r="Q85" s="25">
        <v>1.86481062790017</v>
      </c>
      <c r="R85" s="17">
        <v>0.0163791687370211</v>
      </c>
      <c r="S85" s="37">
        <v>17064.51007275</v>
      </c>
      <c r="T85" s="37">
        <v>4124.87347225</v>
      </c>
      <c r="U85" s="11">
        <v>3.13697782187772</v>
      </c>
      <c r="V85" s="17">
        <v>0.00900347743200927</v>
      </c>
      <c r="W85" s="10">
        <v>476142</v>
      </c>
      <c r="X85" s="17">
        <v>0.0182289494209842</v>
      </c>
      <c r="Y85" s="10">
        <v>475222</v>
      </c>
      <c r="Z85" s="46">
        <v>0.00193593730929965</v>
      </c>
    </row>
    <row r="86" spans="1:26">
      <c r="A86" s="8"/>
      <c r="B86" s="50" t="s">
        <v>110</v>
      </c>
      <c r="C86" s="10">
        <v>263942</v>
      </c>
      <c r="D86" s="10" t="s">
        <v>29</v>
      </c>
      <c r="E86" s="11" t="s">
        <v>29</v>
      </c>
      <c r="F86" s="10">
        <v>503313</v>
      </c>
      <c r="G86" s="11">
        <v>-0.475590735784691</v>
      </c>
      <c r="H86" s="11">
        <v>0.000412494573175998</v>
      </c>
      <c r="I86" s="37">
        <v>2.789663275</v>
      </c>
      <c r="J86" s="37" t="s">
        <v>29</v>
      </c>
      <c r="K86" s="25" t="s">
        <v>29</v>
      </c>
      <c r="L86" s="37">
        <v>4.7640293</v>
      </c>
      <c r="M86" s="11">
        <v>-0.414431965185437</v>
      </c>
      <c r="N86" s="17">
        <v>5.79079715995219e-6</v>
      </c>
      <c r="O86" s="10">
        <v>1241724</v>
      </c>
      <c r="P86" s="10" t="s">
        <v>29</v>
      </c>
      <c r="Q86" s="25" t="s">
        <v>29</v>
      </c>
      <c r="R86" s="17">
        <v>0.000498873373292986</v>
      </c>
      <c r="S86" s="37">
        <v>11.9125792</v>
      </c>
      <c r="T86" s="37" t="s">
        <v>29</v>
      </c>
      <c r="U86" s="11" t="s">
        <v>29</v>
      </c>
      <c r="V86" s="17">
        <v>6.28524566641359e-6</v>
      </c>
      <c r="W86" s="10">
        <v>41268</v>
      </c>
      <c r="X86" s="17">
        <v>0.00157993263502312</v>
      </c>
      <c r="Y86" s="10">
        <v>68380</v>
      </c>
      <c r="Z86" s="46">
        <v>-0.396490201813396</v>
      </c>
    </row>
    <row r="87" spans="1:26">
      <c r="A87" s="8"/>
      <c r="B87" s="9" t="s">
        <v>111</v>
      </c>
      <c r="C87" s="10">
        <v>20213281</v>
      </c>
      <c r="D87" s="10">
        <v>9697423</v>
      </c>
      <c r="E87" s="11">
        <v>1.08439716407132</v>
      </c>
      <c r="F87" s="10">
        <v>23734056</v>
      </c>
      <c r="G87" s="11">
        <v>-0.14834274428273</v>
      </c>
      <c r="H87" s="11">
        <v>0.0315897762333449</v>
      </c>
      <c r="I87" s="37">
        <v>16977.7508098</v>
      </c>
      <c r="J87" s="37">
        <v>5331.1906474</v>
      </c>
      <c r="K87" s="25">
        <v>2.18460770448717</v>
      </c>
      <c r="L87" s="37">
        <v>21049.5702042</v>
      </c>
      <c r="M87" s="11">
        <v>-0.193439550304336</v>
      </c>
      <c r="N87" s="17">
        <v>0.0352425011480161</v>
      </c>
      <c r="O87" s="10">
        <v>68321451</v>
      </c>
      <c r="P87" s="10">
        <v>43306654</v>
      </c>
      <c r="Q87" s="25">
        <v>0.577620173565014</v>
      </c>
      <c r="R87" s="17">
        <v>0.0274487347660523</v>
      </c>
      <c r="S87" s="37">
        <v>57217.794972</v>
      </c>
      <c r="T87" s="37">
        <v>25353.1669442</v>
      </c>
      <c r="U87" s="11">
        <v>1.25683028467138</v>
      </c>
      <c r="V87" s="17">
        <v>0.0301889197840132</v>
      </c>
      <c r="W87" s="10">
        <v>611018</v>
      </c>
      <c r="X87" s="17">
        <v>0.0233926354266394</v>
      </c>
      <c r="Y87" s="10">
        <v>645177</v>
      </c>
      <c r="Z87" s="46">
        <v>-0.0529451607853349</v>
      </c>
    </row>
    <row r="88" spans="1:26">
      <c r="A88" s="51"/>
      <c r="B88" s="52" t="s">
        <v>47</v>
      </c>
      <c r="C88" s="21">
        <v>184470486</v>
      </c>
      <c r="D88" s="21">
        <v>195266052</v>
      </c>
      <c r="E88" s="53">
        <v>-0.0552864457975522</v>
      </c>
      <c r="F88" s="21">
        <v>236510188</v>
      </c>
      <c r="G88" s="53">
        <v>-0.220031544687623</v>
      </c>
      <c r="H88" s="53">
        <v>0.288294679839279</v>
      </c>
      <c r="I88" s="39">
        <v>106988.63520127</v>
      </c>
      <c r="J88" s="39">
        <v>81367.75533934</v>
      </c>
      <c r="K88" s="53">
        <v>0.314877555059488</v>
      </c>
      <c r="L88" s="39">
        <v>133841.842870885</v>
      </c>
      <c r="M88" s="53">
        <v>-0.200633875726889</v>
      </c>
      <c r="N88" s="67">
        <v>0.222087551004046</v>
      </c>
      <c r="O88" s="21">
        <v>736893823</v>
      </c>
      <c r="P88" s="21">
        <v>622493515</v>
      </c>
      <c r="Q88" s="53">
        <v>0.183777509714298</v>
      </c>
      <c r="R88" s="67">
        <v>0.296053476649219</v>
      </c>
      <c r="S88" s="39">
        <v>416160.06638722</v>
      </c>
      <c r="T88" s="39">
        <v>272130.94727724</v>
      </c>
      <c r="U88" s="53">
        <v>0.529264019954507</v>
      </c>
      <c r="V88" s="67">
        <v>0.219571950782469</v>
      </c>
      <c r="W88" s="21">
        <v>8851728</v>
      </c>
      <c r="X88" s="67">
        <v>0.338885672762138</v>
      </c>
      <c r="Y88" s="21">
        <v>9888628</v>
      </c>
      <c r="Z88" s="70">
        <v>-0.104857822541206</v>
      </c>
    </row>
    <row r="89" s="55" customFormat="1" ht="26.45" customHeight="1" spans="1:26">
      <c r="A89" s="54" t="s">
        <v>112</v>
      </c>
      <c r="B89" s="55" t="s">
        <v>113</v>
      </c>
      <c r="C89" s="10">
        <v>1180301</v>
      </c>
      <c r="D89" s="10">
        <v>1333353</v>
      </c>
      <c r="E89" s="11">
        <v>-0.114787306887223</v>
      </c>
      <c r="F89" s="10">
        <v>1315781</v>
      </c>
      <c r="G89" s="11">
        <v>-0.102965463097582</v>
      </c>
      <c r="H89" s="25">
        <v>0.00184460130337045</v>
      </c>
      <c r="I89" s="37">
        <v>11520.8933075</v>
      </c>
      <c r="J89" s="37">
        <v>13659.5646795</v>
      </c>
      <c r="K89" s="11">
        <v>-0.156569511707037</v>
      </c>
      <c r="L89" s="37">
        <v>12770.694098</v>
      </c>
      <c r="M89" s="11">
        <v>-0.0978647504128792</v>
      </c>
      <c r="N89" s="26">
        <v>0.0239151286978115</v>
      </c>
      <c r="O89" s="10">
        <v>4801746</v>
      </c>
      <c r="P89" s="10">
        <v>4520889</v>
      </c>
      <c r="Q89" s="11">
        <v>0.0621242857322973</v>
      </c>
      <c r="R89" s="26">
        <v>0.00192914305007885</v>
      </c>
      <c r="S89" s="37">
        <v>46779.405038</v>
      </c>
      <c r="T89" s="37">
        <v>45674.5326375</v>
      </c>
      <c r="U89" s="11">
        <v>0.0241901194538522</v>
      </c>
      <c r="V89" s="26">
        <v>0.0246814772734099</v>
      </c>
      <c r="W89" s="10">
        <v>137769</v>
      </c>
      <c r="X89" s="26">
        <v>0.00527444361719735</v>
      </c>
      <c r="Y89" s="10">
        <v>133966</v>
      </c>
      <c r="Z89" s="46">
        <v>0.0283877998895242</v>
      </c>
    </row>
    <row r="90" s="75" customFormat="1" ht="26.45" customHeight="1" spans="1:26">
      <c r="A90" s="56"/>
      <c r="B90" s="55" t="s">
        <v>114</v>
      </c>
      <c r="C90" s="10">
        <v>196211</v>
      </c>
      <c r="D90" s="10">
        <v>189342</v>
      </c>
      <c r="E90" s="11">
        <v>0.0362782689524775</v>
      </c>
      <c r="F90" s="10">
        <v>186958</v>
      </c>
      <c r="G90" s="11">
        <v>0.0494923993624237</v>
      </c>
      <c r="H90" s="25">
        <v>0.00030664302269982</v>
      </c>
      <c r="I90" s="37">
        <v>3934.008856</v>
      </c>
      <c r="J90" s="37">
        <v>3873.033959</v>
      </c>
      <c r="K90" s="11">
        <v>0.0157434449698818</v>
      </c>
      <c r="L90" s="37">
        <v>3741.875579</v>
      </c>
      <c r="M90" s="11">
        <v>0.0513467839706596</v>
      </c>
      <c r="N90" s="26">
        <v>0.00816623551476892</v>
      </c>
      <c r="O90" s="10">
        <v>700517</v>
      </c>
      <c r="P90" s="10">
        <v>984244</v>
      </c>
      <c r="Q90" s="11">
        <v>-0.288268965825547</v>
      </c>
      <c r="R90" s="26">
        <v>0.000281438772898875</v>
      </c>
      <c r="S90" s="37">
        <v>14042.991629</v>
      </c>
      <c r="T90" s="37">
        <v>19908.641273</v>
      </c>
      <c r="U90" s="11">
        <v>-0.294628325638423</v>
      </c>
      <c r="V90" s="26">
        <v>0.0074092814660703</v>
      </c>
      <c r="W90" s="10">
        <v>32967</v>
      </c>
      <c r="X90" s="26">
        <v>0.00126213141365724</v>
      </c>
      <c r="Y90" s="10">
        <v>22620</v>
      </c>
      <c r="Z90" s="46">
        <v>0.457427055702918</v>
      </c>
    </row>
    <row r="91" spans="1:26">
      <c r="A91" s="57"/>
      <c r="B91" s="55" t="s">
        <v>115</v>
      </c>
      <c r="C91" s="10">
        <v>433537</v>
      </c>
      <c r="D91" s="10">
        <v>464738</v>
      </c>
      <c r="E91" s="11">
        <v>-0.0671367523206624</v>
      </c>
      <c r="F91" s="10">
        <v>469785</v>
      </c>
      <c r="G91" s="11">
        <v>-0.0771587002565003</v>
      </c>
      <c r="H91" s="25">
        <v>0.000677541504463112</v>
      </c>
      <c r="I91" s="37">
        <v>4322.512682</v>
      </c>
      <c r="J91" s="37">
        <v>4822.5613295</v>
      </c>
      <c r="K91" s="11">
        <v>-0.103689432509891</v>
      </c>
      <c r="L91" s="37">
        <v>4666.596383</v>
      </c>
      <c r="M91" s="11">
        <v>-0.0737333321247724</v>
      </c>
      <c r="N91" s="26">
        <v>0.00897269372511739</v>
      </c>
      <c r="O91" s="10">
        <v>1917958</v>
      </c>
      <c r="P91" s="10">
        <v>1307642</v>
      </c>
      <c r="Q91" s="11">
        <v>0.4667301906791</v>
      </c>
      <c r="R91" s="26">
        <v>0.000770556240593135</v>
      </c>
      <c r="S91" s="37">
        <v>19095.5521905</v>
      </c>
      <c r="T91" s="37">
        <v>13357.330803</v>
      </c>
      <c r="U91" s="11">
        <v>0.429593417437204</v>
      </c>
      <c r="V91" s="26">
        <v>0.0100750840467121</v>
      </c>
      <c r="W91" s="10">
        <v>73424</v>
      </c>
      <c r="X91" s="26">
        <v>0.00281101516414504</v>
      </c>
      <c r="Y91" s="10">
        <v>60097</v>
      </c>
      <c r="Z91" s="46">
        <v>0.22175815764514</v>
      </c>
    </row>
    <row r="92" ht="24.75" customHeight="1" spans="1:26">
      <c r="A92" s="57"/>
      <c r="B92" s="55" t="s">
        <v>116</v>
      </c>
      <c r="C92" s="10">
        <v>2732746</v>
      </c>
      <c r="D92" s="10">
        <v>2275106</v>
      </c>
      <c r="E92" s="11">
        <v>0.201151067246977</v>
      </c>
      <c r="F92" s="10">
        <v>3560163</v>
      </c>
      <c r="G92" s="11">
        <v>-0.232409864379805</v>
      </c>
      <c r="H92" s="25">
        <v>0.00427079773157897</v>
      </c>
      <c r="I92" s="37">
        <v>41192.3045262</v>
      </c>
      <c r="J92" s="37">
        <v>25678.8213498</v>
      </c>
      <c r="K92" s="11">
        <v>0.604135328684812</v>
      </c>
      <c r="L92" s="37">
        <v>54201.6895806</v>
      </c>
      <c r="M92" s="11">
        <v>-0.24001807240814</v>
      </c>
      <c r="N92" s="26">
        <v>0.0855071944344985</v>
      </c>
      <c r="O92" s="10">
        <v>11241633</v>
      </c>
      <c r="P92" s="10">
        <v>9558416</v>
      </c>
      <c r="Q92" s="11">
        <v>0.176097901576998</v>
      </c>
      <c r="R92" s="26">
        <v>0.00451642343711787</v>
      </c>
      <c r="S92" s="37">
        <v>177019.4645226</v>
      </c>
      <c r="T92" s="37">
        <v>111478.4906802</v>
      </c>
      <c r="U92" s="11">
        <v>0.587924840410859</v>
      </c>
      <c r="V92" s="26">
        <v>0.0933979790255268</v>
      </c>
      <c r="W92" s="10">
        <v>215604</v>
      </c>
      <c r="X92" s="26">
        <v>0.00825433255407397</v>
      </c>
      <c r="Y92" s="10">
        <v>206868</v>
      </c>
      <c r="Z92" s="46">
        <v>0.0422298277162248</v>
      </c>
    </row>
    <row r="93" ht="26.25" customHeight="1" spans="1:26">
      <c r="A93" s="57"/>
      <c r="B93" s="55" t="s">
        <v>117</v>
      </c>
      <c r="C93" s="10">
        <v>2227880</v>
      </c>
      <c r="D93" s="10">
        <v>801727</v>
      </c>
      <c r="E93" s="11">
        <v>1.77885115506899</v>
      </c>
      <c r="F93" s="10">
        <v>2879956</v>
      </c>
      <c r="G93" s="11">
        <v>-0.226418736952926</v>
      </c>
      <c r="H93" s="25">
        <v>0.00348178164023666</v>
      </c>
      <c r="I93" s="37">
        <v>185.9980202</v>
      </c>
      <c r="J93" s="37">
        <v>52.833237</v>
      </c>
      <c r="K93" s="11">
        <v>2.52047367834002</v>
      </c>
      <c r="L93" s="37">
        <v>279.2488136</v>
      </c>
      <c r="M93" s="11">
        <v>-0.333934430008264</v>
      </c>
      <c r="N93" s="26">
        <v>0.000386095632682009</v>
      </c>
      <c r="O93" s="10">
        <v>9942249</v>
      </c>
      <c r="P93" s="10">
        <v>3339386</v>
      </c>
      <c r="Q93" s="11">
        <v>1.97726857572021</v>
      </c>
      <c r="R93" s="26">
        <v>0.00399438465935169</v>
      </c>
      <c r="S93" s="37">
        <v>1009.8291444</v>
      </c>
      <c r="T93" s="37">
        <v>269.479158</v>
      </c>
      <c r="U93" s="11">
        <v>2.74733672130592</v>
      </c>
      <c r="V93" s="26">
        <v>0.000532800172582126</v>
      </c>
      <c r="W93" s="10">
        <v>168868</v>
      </c>
      <c r="X93" s="26">
        <v>0.0064650592277572</v>
      </c>
      <c r="Y93" s="10">
        <v>170995</v>
      </c>
      <c r="Z93" s="46">
        <v>-0.0124389602035147</v>
      </c>
    </row>
    <row r="94" ht="22.9" customHeight="1" spans="1:26">
      <c r="A94" s="57"/>
      <c r="B94" s="55" t="s">
        <v>118</v>
      </c>
      <c r="C94" s="10">
        <v>1053880</v>
      </c>
      <c r="D94" s="10">
        <v>831726</v>
      </c>
      <c r="E94" s="11">
        <v>0.267099982446142</v>
      </c>
      <c r="F94" s="10">
        <v>1324167</v>
      </c>
      <c r="G94" s="11">
        <v>-0.204118513752419</v>
      </c>
      <c r="H94" s="25">
        <v>0.00164702768327406</v>
      </c>
      <c r="I94" s="37">
        <v>10997.3217378</v>
      </c>
      <c r="J94" s="37">
        <v>6830.1420066</v>
      </c>
      <c r="K94" s="11">
        <v>0.610116118694638</v>
      </c>
      <c r="L94" s="37">
        <v>14194.6068144</v>
      </c>
      <c r="M94" s="11">
        <v>-0.225246469902671</v>
      </c>
      <c r="N94" s="26">
        <v>0.0228282961807757</v>
      </c>
      <c r="O94" s="10">
        <v>4322786</v>
      </c>
      <c r="P94" s="10">
        <v>3497219</v>
      </c>
      <c r="Q94" s="11">
        <v>0.236063855309033</v>
      </c>
      <c r="R94" s="26">
        <v>0.0017367167211423</v>
      </c>
      <c r="S94" s="37">
        <v>47503.4721114</v>
      </c>
      <c r="T94" s="37">
        <v>29558.1481374</v>
      </c>
      <c r="U94" s="11">
        <v>0.607119359798246</v>
      </c>
      <c r="V94" s="26">
        <v>0.0250635053261829</v>
      </c>
      <c r="W94" s="10">
        <v>82014</v>
      </c>
      <c r="X94" s="26">
        <v>0.00313988066125778</v>
      </c>
      <c r="Y94" s="10">
        <v>75965</v>
      </c>
      <c r="Z94" s="46">
        <v>0.0796287764101889</v>
      </c>
    </row>
    <row r="95" ht="23.45" customHeight="1" spans="1:26">
      <c r="A95" s="57"/>
      <c r="B95" s="55" t="s">
        <v>119</v>
      </c>
      <c r="C95" s="10">
        <v>1821538</v>
      </c>
      <c r="D95" s="10">
        <v>2696954</v>
      </c>
      <c r="E95" s="11">
        <v>-0.324594338650196</v>
      </c>
      <c r="F95" s="10">
        <v>2432032</v>
      </c>
      <c r="G95" s="11">
        <v>-0.251022190497493</v>
      </c>
      <c r="H95" s="25">
        <v>0.0028467411015824</v>
      </c>
      <c r="I95" s="37">
        <v>22922.7372224</v>
      </c>
      <c r="J95" s="37">
        <v>27863.7960636</v>
      </c>
      <c r="K95" s="11">
        <v>-0.177328990993254</v>
      </c>
      <c r="L95" s="37">
        <v>30024.24739</v>
      </c>
      <c r="M95" s="11">
        <v>-0.236525834448235</v>
      </c>
      <c r="N95" s="26">
        <v>0.0475831340633053</v>
      </c>
      <c r="O95" s="10">
        <v>8099159</v>
      </c>
      <c r="P95" s="10">
        <v>11237563</v>
      </c>
      <c r="Q95" s="11">
        <v>-0.279277989364776</v>
      </c>
      <c r="R95" s="26">
        <v>0.0032539072862941</v>
      </c>
      <c r="S95" s="37">
        <v>102215.770418</v>
      </c>
      <c r="T95" s="37">
        <v>119583.7264452</v>
      </c>
      <c r="U95" s="11">
        <v>-0.14523678550157</v>
      </c>
      <c r="V95" s="26">
        <v>0.053930489549976</v>
      </c>
      <c r="W95" s="10">
        <v>247780</v>
      </c>
      <c r="X95" s="26">
        <v>0.0094861807770192</v>
      </c>
      <c r="Y95" s="10">
        <v>240591</v>
      </c>
      <c r="Z95" s="46">
        <v>0.0298805857243205</v>
      </c>
    </row>
    <row r="96" spans="1:26">
      <c r="A96" s="58"/>
      <c r="B96" s="52" t="s">
        <v>47</v>
      </c>
      <c r="C96" s="21">
        <v>9646093</v>
      </c>
      <c r="D96" s="21">
        <v>8592946</v>
      </c>
      <c r="E96" s="22">
        <v>0.122559480764804</v>
      </c>
      <c r="F96" s="21">
        <v>12168842</v>
      </c>
      <c r="G96" s="22">
        <v>-0.207312166597282</v>
      </c>
      <c r="H96" s="53">
        <v>0.0150751339872055</v>
      </c>
      <c r="I96" s="39">
        <v>95075.7763521</v>
      </c>
      <c r="J96" s="39">
        <v>82780.752625</v>
      </c>
      <c r="K96" s="22">
        <v>0.148525150318419</v>
      </c>
      <c r="L96" s="39">
        <v>119878.9586586</v>
      </c>
      <c r="M96" s="53">
        <v>-0.206901883233206</v>
      </c>
      <c r="N96" s="67">
        <v>0.197358778248959</v>
      </c>
      <c r="O96" s="21">
        <v>41026048</v>
      </c>
      <c r="P96" s="21">
        <v>34445359</v>
      </c>
      <c r="Q96" s="22">
        <v>0.191047188679323</v>
      </c>
      <c r="R96" s="67">
        <v>0.0164825701674768</v>
      </c>
      <c r="S96" s="39">
        <v>407666.4850539</v>
      </c>
      <c r="T96" s="39">
        <v>339830.3491343</v>
      </c>
      <c r="U96" s="22">
        <v>0.19961765066719</v>
      </c>
      <c r="V96" s="67">
        <v>0.21509061686046</v>
      </c>
      <c r="W96" s="21">
        <v>958426</v>
      </c>
      <c r="X96" s="67">
        <v>0.0366930434151078</v>
      </c>
      <c r="Y96" s="21">
        <v>911102</v>
      </c>
      <c r="Z96" s="48">
        <v>0.0519414950247063</v>
      </c>
    </row>
    <row r="97" ht="14.25" spans="1:26">
      <c r="A97" s="59" t="s">
        <v>120</v>
      </c>
      <c r="B97" s="60"/>
      <c r="C97" s="61">
        <v>639867812</v>
      </c>
      <c r="D97" s="61">
        <v>532577848</v>
      </c>
      <c r="E97" s="62">
        <v>0.2014540492116</v>
      </c>
      <c r="F97" s="63">
        <v>800602985</v>
      </c>
      <c r="G97" s="64">
        <v>-0.200767641404685</v>
      </c>
      <c r="H97" s="64">
        <v>1</v>
      </c>
      <c r="I97" s="68">
        <v>481740.80319937</v>
      </c>
      <c r="J97" s="68">
        <v>296322.23223924</v>
      </c>
      <c r="K97" s="62">
        <v>0.625732904206897</v>
      </c>
      <c r="L97" s="68">
        <v>600820.095633735</v>
      </c>
      <c r="M97" s="64">
        <v>-0.198194589860983</v>
      </c>
      <c r="N97" s="69">
        <v>1</v>
      </c>
      <c r="O97" s="61">
        <v>2489056475</v>
      </c>
      <c r="P97" s="61">
        <v>1621243797</v>
      </c>
      <c r="Q97" s="62">
        <v>0.535275866347694</v>
      </c>
      <c r="R97" s="69">
        <v>1</v>
      </c>
      <c r="S97" s="68">
        <v>1895324.35679597</v>
      </c>
      <c r="T97" s="68">
        <v>1068415.49136264</v>
      </c>
      <c r="U97" s="64">
        <v>0.773958139055718</v>
      </c>
      <c r="V97" s="69">
        <v>1</v>
      </c>
      <c r="W97" s="61">
        <v>26120101</v>
      </c>
      <c r="X97" s="69">
        <v>1</v>
      </c>
      <c r="Y97" s="61">
        <v>28081542</v>
      </c>
      <c r="Z97" s="71">
        <v>-0.0698480517914579</v>
      </c>
    </row>
    <row r="98" spans="1:26">
      <c r="A98" s="65" t="s">
        <v>121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</sheetData>
  <mergeCells count="7">
    <mergeCell ref="A97:B97"/>
    <mergeCell ref="A98:Z98"/>
    <mergeCell ref="A3:A24"/>
    <mergeCell ref="A25:A29"/>
    <mergeCell ref="A30:A59"/>
    <mergeCell ref="A60:A88"/>
    <mergeCell ref="A89:A9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126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6577244</v>
      </c>
      <c r="D3" s="10">
        <v>3555804</v>
      </c>
      <c r="E3" s="11">
        <v>0.849720625771274</v>
      </c>
      <c r="F3" s="10">
        <v>6097470</v>
      </c>
      <c r="G3" s="11">
        <v>0.0786841099669207</v>
      </c>
      <c r="H3" s="11">
        <v>0.0103423118797599</v>
      </c>
      <c r="I3" s="37">
        <v>24437.0000895</v>
      </c>
      <c r="J3" s="37">
        <v>7720.0520285</v>
      </c>
      <c r="K3" s="11">
        <v>2.16539318637832</v>
      </c>
      <c r="L3" s="37">
        <v>20970.5468745</v>
      </c>
      <c r="M3" s="11">
        <v>0.165301040346982</v>
      </c>
      <c r="N3" s="11">
        <v>0.0490619652568062</v>
      </c>
      <c r="O3" s="10">
        <v>31419088</v>
      </c>
      <c r="P3" s="10">
        <v>17744967</v>
      </c>
      <c r="Q3" s="11">
        <v>0.770591514765849</v>
      </c>
      <c r="R3" s="11">
        <v>0.0100540715374412</v>
      </c>
      <c r="S3" s="37">
        <v>105193.648103</v>
      </c>
      <c r="T3" s="37">
        <v>38457.955864</v>
      </c>
      <c r="U3" s="11">
        <v>1.73528963616786</v>
      </c>
      <c r="V3" s="11">
        <v>0.0439513926489126</v>
      </c>
      <c r="W3" s="41">
        <v>333063</v>
      </c>
      <c r="X3" s="11">
        <v>0.0125735778528535</v>
      </c>
      <c r="Y3" s="41">
        <v>371601</v>
      </c>
      <c r="Z3" s="46">
        <v>-0.103708009397176</v>
      </c>
    </row>
    <row r="4" spans="1:26">
      <c r="A4" s="8"/>
      <c r="B4" s="9" t="s">
        <v>26</v>
      </c>
      <c r="C4" s="10">
        <v>713850</v>
      </c>
      <c r="D4" s="10">
        <v>249819</v>
      </c>
      <c r="E4" s="11">
        <v>1.85746880741657</v>
      </c>
      <c r="F4" s="10">
        <v>766367</v>
      </c>
      <c r="G4" s="11">
        <v>-0.0685272199872907</v>
      </c>
      <c r="H4" s="11">
        <v>0.00112248524387518</v>
      </c>
      <c r="I4" s="37">
        <v>31.5880275</v>
      </c>
      <c r="J4" s="37">
        <v>5.94168835</v>
      </c>
      <c r="K4" s="11">
        <v>4.31633866323534</v>
      </c>
      <c r="L4" s="37">
        <v>24.0218402</v>
      </c>
      <c r="M4" s="11">
        <v>0.314971177770136</v>
      </c>
      <c r="N4" s="11">
        <v>6.34190245144673e-5</v>
      </c>
      <c r="O4" s="10">
        <v>3262578</v>
      </c>
      <c r="P4" s="10">
        <v>1408527</v>
      </c>
      <c r="Q4" s="11">
        <v>1.31630490576325</v>
      </c>
      <c r="R4" s="11">
        <v>0.00104402115709029</v>
      </c>
      <c r="S4" s="37">
        <v>124.2662639</v>
      </c>
      <c r="T4" s="37">
        <v>47.1302441</v>
      </c>
      <c r="U4" s="11">
        <v>1.63665648826971</v>
      </c>
      <c r="V4" s="11">
        <v>5.19202010404137e-5</v>
      </c>
      <c r="W4" s="41">
        <v>41011</v>
      </c>
      <c r="X4" s="11">
        <v>0.00154822061088555</v>
      </c>
      <c r="Y4" s="41">
        <v>33736</v>
      </c>
      <c r="Z4" s="46">
        <v>0.215645008299739</v>
      </c>
    </row>
    <row r="5" spans="1:26">
      <c r="A5" s="8"/>
      <c r="B5" s="9" t="s">
        <v>27</v>
      </c>
      <c r="C5" s="10">
        <v>11728534</v>
      </c>
      <c r="D5" s="10">
        <v>4351400</v>
      </c>
      <c r="E5" s="11">
        <v>1.69534724456497</v>
      </c>
      <c r="F5" s="10">
        <v>9987756</v>
      </c>
      <c r="G5" s="11">
        <v>0.17429120214791</v>
      </c>
      <c r="H5" s="11">
        <v>0.0184423987494409</v>
      </c>
      <c r="I5" s="37">
        <v>11284.98736125</v>
      </c>
      <c r="J5" s="37">
        <v>2765.2284415</v>
      </c>
      <c r="K5" s="11">
        <v>3.08103258012508</v>
      </c>
      <c r="L5" s="37">
        <v>9007.36543125</v>
      </c>
      <c r="M5" s="11">
        <v>0.252862165678108</v>
      </c>
      <c r="N5" s="11">
        <v>0.0226567768471319</v>
      </c>
      <c r="O5" s="10">
        <v>46588706</v>
      </c>
      <c r="P5" s="10">
        <v>17690739</v>
      </c>
      <c r="Q5" s="11">
        <v>1.63350818753247</v>
      </c>
      <c r="R5" s="11">
        <v>0.0149083316155076</v>
      </c>
      <c r="S5" s="37">
        <v>40790.5510365</v>
      </c>
      <c r="T5" s="37">
        <v>11226.35594725</v>
      </c>
      <c r="U5" s="11">
        <v>2.63346318504109</v>
      </c>
      <c r="V5" s="11">
        <v>0.0170428686265858</v>
      </c>
      <c r="W5" s="41">
        <v>462216</v>
      </c>
      <c r="X5" s="11">
        <v>0.0174492779469185</v>
      </c>
      <c r="Y5" s="41">
        <v>549890</v>
      </c>
      <c r="Z5" s="46">
        <v>-0.159439160559385</v>
      </c>
    </row>
    <row r="6" spans="1:26">
      <c r="A6" s="8"/>
      <c r="B6" s="9" t="s">
        <v>28</v>
      </c>
      <c r="C6" s="10">
        <v>591134</v>
      </c>
      <c r="D6" s="10">
        <v>0</v>
      </c>
      <c r="E6" s="11" t="s">
        <v>29</v>
      </c>
      <c r="F6" s="10">
        <v>592676</v>
      </c>
      <c r="G6" s="11">
        <v>-0.00260175880244856</v>
      </c>
      <c r="H6" s="11">
        <v>0.000929521877359267</v>
      </c>
      <c r="I6" s="37">
        <v>7.94994285</v>
      </c>
      <c r="J6" s="37">
        <v>0</v>
      </c>
      <c r="K6" s="11" t="s">
        <v>29</v>
      </c>
      <c r="L6" s="37">
        <v>5.90028635</v>
      </c>
      <c r="M6" s="11">
        <v>0.347382546950454</v>
      </c>
      <c r="N6" s="11">
        <v>1.59610352527635e-5</v>
      </c>
      <c r="O6" s="10">
        <v>2240647</v>
      </c>
      <c r="P6" s="10">
        <v>0</v>
      </c>
      <c r="Q6" s="11" t="s">
        <v>29</v>
      </c>
      <c r="R6" s="11">
        <v>0.00071700442826835</v>
      </c>
      <c r="S6" s="37">
        <v>25.1046883</v>
      </c>
      <c r="T6" s="37">
        <v>0</v>
      </c>
      <c r="U6" s="11" t="s">
        <v>29</v>
      </c>
      <c r="V6" s="11">
        <v>1.04890935213264e-5</v>
      </c>
      <c r="W6" s="41">
        <v>36114</v>
      </c>
      <c r="X6" s="11">
        <v>0.00136335225040893</v>
      </c>
      <c r="Y6" s="41">
        <v>54355</v>
      </c>
      <c r="Z6" s="46">
        <v>-0.335590102106522</v>
      </c>
    </row>
    <row r="7" spans="1:26">
      <c r="A7" s="8"/>
      <c r="B7" s="9" t="s">
        <v>30</v>
      </c>
      <c r="C7" s="10">
        <v>5991983</v>
      </c>
      <c r="D7" s="10">
        <v>4187814</v>
      </c>
      <c r="E7" s="11">
        <v>0.430814023736489</v>
      </c>
      <c r="F7" s="10">
        <v>5507273</v>
      </c>
      <c r="G7" s="11">
        <v>0.0880127061069971</v>
      </c>
      <c r="H7" s="11">
        <v>0.009422024933881</v>
      </c>
      <c r="I7" s="37">
        <v>6735.29256925</v>
      </c>
      <c r="J7" s="37">
        <v>3458.42135025</v>
      </c>
      <c r="K7" s="11">
        <v>0.947504912541418</v>
      </c>
      <c r="L7" s="37">
        <v>5994.83107275</v>
      </c>
      <c r="M7" s="11">
        <v>0.12351665751948</v>
      </c>
      <c r="N7" s="11">
        <v>0.0135223918163733</v>
      </c>
      <c r="O7" s="10">
        <v>26395692</v>
      </c>
      <c r="P7" s="10">
        <v>18320226</v>
      </c>
      <c r="Q7" s="11">
        <v>0.440795108095282</v>
      </c>
      <c r="R7" s="11">
        <v>0.00844659067278668</v>
      </c>
      <c r="S7" s="37">
        <v>28417.93047425</v>
      </c>
      <c r="T7" s="37">
        <v>15047.61364125</v>
      </c>
      <c r="U7" s="11">
        <v>0.888534032821521</v>
      </c>
      <c r="V7" s="11">
        <v>0.0118734129205244</v>
      </c>
      <c r="W7" s="41">
        <v>163998</v>
      </c>
      <c r="X7" s="11">
        <v>0.00619114588144664</v>
      </c>
      <c r="Y7" s="41">
        <v>151391</v>
      </c>
      <c r="Z7" s="46">
        <v>0.0832744350720981</v>
      </c>
    </row>
    <row r="8" spans="1:26">
      <c r="A8" s="8"/>
      <c r="B8" s="9" t="s">
        <v>31</v>
      </c>
      <c r="C8" s="10">
        <v>411188</v>
      </c>
      <c r="D8" s="10">
        <v>0</v>
      </c>
      <c r="E8" s="11" t="s">
        <v>29</v>
      </c>
      <c r="F8" s="10">
        <v>319912</v>
      </c>
      <c r="G8" s="11">
        <v>0.28531596188952</v>
      </c>
      <c r="H8" s="11">
        <v>0.000646567853832807</v>
      </c>
      <c r="I8" s="37">
        <v>5.6116694</v>
      </c>
      <c r="J8" s="37">
        <v>0</v>
      </c>
      <c r="K8" s="11" t="s">
        <v>29</v>
      </c>
      <c r="L8" s="37">
        <v>3.7008393</v>
      </c>
      <c r="M8" s="11">
        <v>0.516323445873481</v>
      </c>
      <c r="N8" s="11">
        <v>1.12665027674072e-5</v>
      </c>
      <c r="O8" s="10">
        <v>1558940</v>
      </c>
      <c r="P8" s="10">
        <v>0</v>
      </c>
      <c r="Q8" s="11" t="s">
        <v>29</v>
      </c>
      <c r="R8" s="11">
        <v>0.000498858982876223</v>
      </c>
      <c r="S8" s="37">
        <v>19.9632423</v>
      </c>
      <c r="T8" s="37">
        <v>0</v>
      </c>
      <c r="U8" s="11" t="s">
        <v>29</v>
      </c>
      <c r="V8" s="11">
        <v>8.3409247297286e-6</v>
      </c>
      <c r="W8" s="41">
        <v>16190</v>
      </c>
      <c r="X8" s="11">
        <v>0.000611194354934945</v>
      </c>
      <c r="Y8" s="41">
        <v>20516</v>
      </c>
      <c r="Z8" s="46">
        <v>-0.210859816728407</v>
      </c>
    </row>
    <row r="9" spans="1:26">
      <c r="A9" s="8"/>
      <c r="B9" s="9" t="s">
        <v>32</v>
      </c>
      <c r="C9" s="10">
        <v>1962812</v>
      </c>
      <c r="D9" s="10">
        <v>756959</v>
      </c>
      <c r="E9" s="11">
        <v>1.59302287178037</v>
      </c>
      <c r="F9" s="10">
        <v>1868369</v>
      </c>
      <c r="G9" s="11">
        <v>0.0505483659812382</v>
      </c>
      <c r="H9" s="11">
        <v>0.00308640121384204</v>
      </c>
      <c r="I9" s="37">
        <v>1520.50187675</v>
      </c>
      <c r="J9" s="37">
        <v>532.024322</v>
      </c>
      <c r="K9" s="11">
        <v>1.8579555743506</v>
      </c>
      <c r="L9" s="37">
        <v>1413.50418725</v>
      </c>
      <c r="M9" s="11">
        <v>0.0756967616121223</v>
      </c>
      <c r="N9" s="11">
        <v>0.00305269918471173</v>
      </c>
      <c r="O9" s="10">
        <v>9518533</v>
      </c>
      <c r="P9" s="10">
        <v>3241495</v>
      </c>
      <c r="Q9" s="11">
        <v>1.93646388471986</v>
      </c>
      <c r="R9" s="11">
        <v>0.00304591946505559</v>
      </c>
      <c r="S9" s="37">
        <v>7247.56017525</v>
      </c>
      <c r="T9" s="37">
        <v>2295.86666725</v>
      </c>
      <c r="U9" s="11">
        <v>2.15678618389942</v>
      </c>
      <c r="V9" s="11">
        <v>0.00302813305511695</v>
      </c>
      <c r="W9" s="41">
        <v>98450</v>
      </c>
      <c r="X9" s="11">
        <v>0.00371662039798304</v>
      </c>
      <c r="Y9" s="41">
        <v>80657</v>
      </c>
      <c r="Z9" s="46">
        <v>0.220600815800241</v>
      </c>
    </row>
    <row r="10" spans="1:26">
      <c r="A10" s="8"/>
      <c r="B10" s="9" t="s">
        <v>33</v>
      </c>
      <c r="C10" s="10">
        <v>1994163</v>
      </c>
      <c r="D10" s="10">
        <v>1055989</v>
      </c>
      <c r="E10" s="11">
        <v>0.888431602980713</v>
      </c>
      <c r="F10" s="10">
        <v>2107793</v>
      </c>
      <c r="G10" s="11">
        <v>-0.053909468339633</v>
      </c>
      <c r="H10" s="11">
        <v>0.00313569873416245</v>
      </c>
      <c r="I10" s="37">
        <v>3948.0433791</v>
      </c>
      <c r="J10" s="37">
        <v>1389.7014048</v>
      </c>
      <c r="K10" s="11">
        <v>1.84092925679109</v>
      </c>
      <c r="L10" s="37">
        <v>3872.7890051</v>
      </c>
      <c r="M10" s="11">
        <v>0.0194315708655698</v>
      </c>
      <c r="N10" s="11">
        <v>0.00792645440882066</v>
      </c>
      <c r="O10" s="10">
        <v>11931874</v>
      </c>
      <c r="P10" s="10">
        <v>4677590</v>
      </c>
      <c r="Q10" s="11">
        <v>1.55085931002931</v>
      </c>
      <c r="R10" s="11">
        <v>0.00381818577202923</v>
      </c>
      <c r="S10" s="37">
        <v>21422.5036968</v>
      </c>
      <c r="T10" s="37">
        <v>5986.9939248</v>
      </c>
      <c r="U10" s="11">
        <v>2.57817361531992</v>
      </c>
      <c r="V10" s="11">
        <v>0.00895062476185752</v>
      </c>
      <c r="W10" s="41">
        <v>69005</v>
      </c>
      <c r="X10" s="11">
        <v>0.00260503190007942</v>
      </c>
      <c r="Y10" s="41">
        <v>51724</v>
      </c>
      <c r="Z10" s="46">
        <v>0.334100224267265</v>
      </c>
    </row>
    <row r="11" spans="1:26">
      <c r="A11" s="8"/>
      <c r="B11" s="9" t="s">
        <v>34</v>
      </c>
      <c r="C11" s="10">
        <v>14492696</v>
      </c>
      <c r="D11" s="10">
        <v>13563694</v>
      </c>
      <c r="E11" s="11">
        <v>0.0684918135133394</v>
      </c>
      <c r="F11" s="10">
        <v>16655864</v>
      </c>
      <c r="G11" s="11">
        <v>-0.129874259299908</v>
      </c>
      <c r="H11" s="11">
        <v>0.0227888735784393</v>
      </c>
      <c r="I11" s="37">
        <v>18834.698796</v>
      </c>
      <c r="J11" s="37">
        <v>13754.562791</v>
      </c>
      <c r="K11" s="11">
        <v>0.369341874561369</v>
      </c>
      <c r="L11" s="37">
        <v>20602.799294</v>
      </c>
      <c r="M11" s="11">
        <v>-0.0858184595583043</v>
      </c>
      <c r="N11" s="11">
        <v>0.0378142707602155</v>
      </c>
      <c r="O11" s="10">
        <v>84019028</v>
      </c>
      <c r="P11" s="10">
        <v>59636214</v>
      </c>
      <c r="Q11" s="11">
        <v>0.4088591874729</v>
      </c>
      <c r="R11" s="11">
        <v>0.0268859910261645</v>
      </c>
      <c r="S11" s="37">
        <v>108224.4500576</v>
      </c>
      <c r="T11" s="37">
        <v>60834.1289849</v>
      </c>
      <c r="U11" s="11">
        <v>0.77900878772281</v>
      </c>
      <c r="V11" s="11">
        <v>0.0452177045332318</v>
      </c>
      <c r="W11" s="41">
        <v>217089</v>
      </c>
      <c r="X11" s="11">
        <v>0.00819540279916444</v>
      </c>
      <c r="Y11" s="41">
        <v>253375</v>
      </c>
      <c r="Z11" s="46">
        <v>-0.143210656142082</v>
      </c>
    </row>
    <row r="12" spans="1:26">
      <c r="A12" s="8"/>
      <c r="B12" s="9" t="s">
        <v>35</v>
      </c>
      <c r="C12" s="10">
        <v>4057308</v>
      </c>
      <c r="D12" s="10">
        <v>4273338</v>
      </c>
      <c r="E12" s="11">
        <v>-0.0505529869156149</v>
      </c>
      <c r="F12" s="10">
        <v>3689741</v>
      </c>
      <c r="G12" s="11">
        <v>0.0996186453195495</v>
      </c>
      <c r="H12" s="11">
        <v>0.00637986742292741</v>
      </c>
      <c r="I12" s="37">
        <v>15737.0790236</v>
      </c>
      <c r="J12" s="37">
        <v>16660.3311556</v>
      </c>
      <c r="K12" s="11">
        <v>-0.055416193314361</v>
      </c>
      <c r="L12" s="37">
        <v>13705.2033684</v>
      </c>
      <c r="M12" s="11">
        <v>0.148255782901032</v>
      </c>
      <c r="N12" s="11">
        <v>0.0315952048725992</v>
      </c>
      <c r="O12" s="10">
        <v>19695459</v>
      </c>
      <c r="P12" s="10">
        <v>16675705</v>
      </c>
      <c r="Q12" s="11">
        <v>0.181087036500106</v>
      </c>
      <c r="R12" s="11">
        <v>0.00630252392267846</v>
      </c>
      <c r="S12" s="37">
        <v>74537.0428504</v>
      </c>
      <c r="T12" s="37">
        <v>61360.5667106</v>
      </c>
      <c r="U12" s="11">
        <v>0.214738501388772</v>
      </c>
      <c r="V12" s="11">
        <v>0.0311426297717051</v>
      </c>
      <c r="W12" s="41">
        <v>257518</v>
      </c>
      <c r="X12" s="11">
        <v>0.00972165212440625</v>
      </c>
      <c r="Y12" s="41">
        <v>202738</v>
      </c>
      <c r="Z12" s="46">
        <v>0.270200949008079</v>
      </c>
    </row>
    <row r="13" spans="1:26">
      <c r="A13" s="8"/>
      <c r="B13" s="9" t="s">
        <v>36</v>
      </c>
      <c r="C13" s="10">
        <v>336265</v>
      </c>
      <c r="D13" s="10">
        <v>205397</v>
      </c>
      <c r="E13" s="11">
        <v>0.637146599025302</v>
      </c>
      <c r="F13" s="10">
        <v>281513</v>
      </c>
      <c r="G13" s="11">
        <v>0.194491906235236</v>
      </c>
      <c r="H13" s="11">
        <v>0.000528756041929941</v>
      </c>
      <c r="I13" s="37">
        <v>12.0127528</v>
      </c>
      <c r="J13" s="37">
        <v>10.6087998</v>
      </c>
      <c r="K13" s="11">
        <v>0.132338532771634</v>
      </c>
      <c r="L13" s="37">
        <v>11.0626988</v>
      </c>
      <c r="M13" s="11">
        <v>0.0858790442708247</v>
      </c>
      <c r="N13" s="11">
        <v>2.41179055675267e-5</v>
      </c>
      <c r="O13" s="10">
        <v>1449226</v>
      </c>
      <c r="P13" s="10">
        <v>734999</v>
      </c>
      <c r="Q13" s="11">
        <v>0.971738737059506</v>
      </c>
      <c r="R13" s="11">
        <v>0.000463750630760502</v>
      </c>
      <c r="S13" s="37">
        <v>63.0005714</v>
      </c>
      <c r="T13" s="37">
        <v>56.2525392</v>
      </c>
      <c r="U13" s="11">
        <v>0.11995960175252</v>
      </c>
      <c r="V13" s="11">
        <v>2.63225289800391e-5</v>
      </c>
      <c r="W13" s="41">
        <v>26108</v>
      </c>
      <c r="X13" s="11">
        <v>0.000985612243276192</v>
      </c>
      <c r="Y13" s="41">
        <v>44622</v>
      </c>
      <c r="Z13" s="46">
        <v>-0.414907444758191</v>
      </c>
    </row>
    <row r="14" spans="1:26">
      <c r="A14" s="8"/>
      <c r="B14" s="9" t="s">
        <v>37</v>
      </c>
      <c r="C14" s="10">
        <v>22515854</v>
      </c>
      <c r="D14" s="10">
        <v>21715577</v>
      </c>
      <c r="E14" s="11">
        <v>0.0368526703204801</v>
      </c>
      <c r="F14" s="10">
        <v>18958861</v>
      </c>
      <c r="G14" s="11">
        <v>0.187616386870498</v>
      </c>
      <c r="H14" s="11">
        <v>0.0354047963413154</v>
      </c>
      <c r="I14" s="37">
        <v>19368.46628445</v>
      </c>
      <c r="J14" s="37">
        <v>13339.30787565</v>
      </c>
      <c r="K14" s="11">
        <v>0.451984350687776</v>
      </c>
      <c r="L14" s="37">
        <v>15219.08610465</v>
      </c>
      <c r="M14" s="11">
        <v>0.272643189694039</v>
      </c>
      <c r="N14" s="11">
        <v>0.0388859113821263</v>
      </c>
      <c r="O14" s="10">
        <v>125714541</v>
      </c>
      <c r="P14" s="10">
        <v>64833015</v>
      </c>
      <c r="Q14" s="11">
        <v>0.939051284287797</v>
      </c>
      <c r="R14" s="11">
        <v>0.0402285065852511</v>
      </c>
      <c r="S14" s="37">
        <v>103572.2139786</v>
      </c>
      <c r="T14" s="37">
        <v>39106.72205985</v>
      </c>
      <c r="U14" s="11">
        <v>1.64845040758185</v>
      </c>
      <c r="V14" s="11">
        <v>0.0432739345595604</v>
      </c>
      <c r="W14" s="41">
        <v>562341</v>
      </c>
      <c r="X14" s="11">
        <v>0.0212291318559896</v>
      </c>
      <c r="Y14" s="41">
        <v>549095</v>
      </c>
      <c r="Z14" s="46">
        <v>0.0241233302069769</v>
      </c>
    </row>
    <row r="15" spans="1:26">
      <c r="A15" s="8"/>
      <c r="B15" s="9" t="s">
        <v>38</v>
      </c>
      <c r="C15" s="10">
        <v>10499335</v>
      </c>
      <c r="D15" s="10">
        <v>4765000</v>
      </c>
      <c r="E15" s="11">
        <v>1.20342812172088</v>
      </c>
      <c r="F15" s="10">
        <v>9872450</v>
      </c>
      <c r="G15" s="11">
        <v>0.063498422377424</v>
      </c>
      <c r="H15" s="11">
        <v>0.0165095588821212</v>
      </c>
      <c r="I15" s="37">
        <v>14485.154957</v>
      </c>
      <c r="J15" s="37">
        <v>4954.8758155</v>
      </c>
      <c r="K15" s="11">
        <v>1.92341432890953</v>
      </c>
      <c r="L15" s="37">
        <v>13684.623787</v>
      </c>
      <c r="M15" s="11">
        <v>0.0584985880839839</v>
      </c>
      <c r="N15" s="11">
        <v>0.029081727161148</v>
      </c>
      <c r="O15" s="10">
        <v>57768562</v>
      </c>
      <c r="P15" s="10">
        <v>23678789</v>
      </c>
      <c r="Q15" s="11">
        <v>1.43967552563604</v>
      </c>
      <c r="R15" s="11">
        <v>0.0184858725041003</v>
      </c>
      <c r="S15" s="37">
        <v>84241.8252515</v>
      </c>
      <c r="T15" s="37">
        <v>25698.0126605</v>
      </c>
      <c r="U15" s="11">
        <v>2.27814552683238</v>
      </c>
      <c r="V15" s="11">
        <v>0.0351974249953231</v>
      </c>
      <c r="W15" s="41">
        <v>320559</v>
      </c>
      <c r="X15" s="11">
        <v>0.0121015349736622</v>
      </c>
      <c r="Y15" s="41">
        <v>260742</v>
      </c>
      <c r="Z15" s="46">
        <v>0.229410681823412</v>
      </c>
    </row>
    <row r="16" spans="1:26">
      <c r="A16" s="8"/>
      <c r="B16" s="9" t="s">
        <v>39</v>
      </c>
      <c r="C16" s="10">
        <v>283811</v>
      </c>
      <c r="D16" s="10">
        <v>63101</v>
      </c>
      <c r="E16" s="11">
        <v>3.4977258680528</v>
      </c>
      <c r="F16" s="10">
        <v>540961</v>
      </c>
      <c r="G16" s="11">
        <v>-0.475357742979623</v>
      </c>
      <c r="H16" s="11">
        <v>0.000446275351333557</v>
      </c>
      <c r="I16" s="37">
        <v>15.3975487</v>
      </c>
      <c r="J16" s="37">
        <v>1.9303795</v>
      </c>
      <c r="K16" s="11">
        <v>6.97643608420002</v>
      </c>
      <c r="L16" s="37">
        <v>15.4036724</v>
      </c>
      <c r="M16" s="11">
        <v>-0.000397548054839172</v>
      </c>
      <c r="N16" s="11">
        <v>3.09135326182682e-5</v>
      </c>
      <c r="O16" s="10">
        <v>2047632</v>
      </c>
      <c r="P16" s="10">
        <v>468801</v>
      </c>
      <c r="Q16" s="11">
        <v>3.36780638266557</v>
      </c>
      <c r="R16" s="11">
        <v>0.00065523985324952</v>
      </c>
      <c r="S16" s="37">
        <v>99.5478332</v>
      </c>
      <c r="T16" s="37">
        <v>12.5547555</v>
      </c>
      <c r="U16" s="11">
        <v>6.92909373663231</v>
      </c>
      <c r="V16" s="11">
        <v>4.15924914025002e-5</v>
      </c>
      <c r="W16" s="41">
        <v>58288</v>
      </c>
      <c r="X16" s="11">
        <v>0.00220045068316542</v>
      </c>
      <c r="Y16" s="41">
        <v>40605</v>
      </c>
      <c r="Z16" s="46">
        <v>0.435488240364487</v>
      </c>
    </row>
    <row r="17" spans="1:26">
      <c r="A17" s="8"/>
      <c r="B17" s="9" t="s">
        <v>40</v>
      </c>
      <c r="C17" s="10">
        <v>10019470</v>
      </c>
      <c r="D17" s="10">
        <v>1178655</v>
      </c>
      <c r="E17" s="11">
        <v>7.50076570328043</v>
      </c>
      <c r="F17" s="10">
        <v>12557159</v>
      </c>
      <c r="G17" s="11">
        <v>-0.202091014376739</v>
      </c>
      <c r="H17" s="11">
        <v>0.0157550006674373</v>
      </c>
      <c r="I17" s="37">
        <v>6778.2859502</v>
      </c>
      <c r="J17" s="37">
        <v>522.8698224</v>
      </c>
      <c r="K17" s="11">
        <v>11.9636205032589</v>
      </c>
      <c r="L17" s="37">
        <v>8897.1039254</v>
      </c>
      <c r="M17" s="11">
        <v>-0.238146928817035</v>
      </c>
      <c r="N17" s="11">
        <v>0.0136087092757471</v>
      </c>
      <c r="O17" s="10">
        <v>65112254</v>
      </c>
      <c r="P17" s="10">
        <v>7614862</v>
      </c>
      <c r="Q17" s="11">
        <v>7.55068076085949</v>
      </c>
      <c r="R17" s="11">
        <v>0.020835845384183</v>
      </c>
      <c r="S17" s="37">
        <v>44759.362764</v>
      </c>
      <c r="T17" s="37">
        <v>3463.9466508</v>
      </c>
      <c r="U17" s="11">
        <v>11.9214931048845</v>
      </c>
      <c r="V17" s="11">
        <v>0.0187010942488606</v>
      </c>
      <c r="W17" s="41">
        <v>275211</v>
      </c>
      <c r="X17" s="11">
        <v>0.0103895867582459</v>
      </c>
      <c r="Y17" s="41">
        <v>345608</v>
      </c>
      <c r="Z17" s="46">
        <v>-0.20369030809472</v>
      </c>
    </row>
    <row r="18" spans="1:26">
      <c r="A18" s="8"/>
      <c r="B18" s="9" t="s">
        <v>41</v>
      </c>
      <c r="C18" s="10">
        <v>25669827</v>
      </c>
      <c r="D18" s="10">
        <v>60391297</v>
      </c>
      <c r="E18" s="11">
        <v>-0.57494161782947</v>
      </c>
      <c r="F18" s="10">
        <v>27820644</v>
      </c>
      <c r="G18" s="11">
        <v>-0.0773101082778673</v>
      </c>
      <c r="H18" s="11">
        <v>0.0403642250057138</v>
      </c>
      <c r="I18" s="37">
        <v>6278.7471861</v>
      </c>
      <c r="J18" s="37">
        <v>9625.1197659</v>
      </c>
      <c r="K18" s="11">
        <v>-0.347670747085722</v>
      </c>
      <c r="L18" s="37">
        <v>6770.3036591</v>
      </c>
      <c r="M18" s="11">
        <v>-0.0726047896447445</v>
      </c>
      <c r="N18" s="11">
        <v>0.0126057893838233</v>
      </c>
      <c r="O18" s="10">
        <v>134736572</v>
      </c>
      <c r="P18" s="10">
        <v>236240839</v>
      </c>
      <c r="Q18" s="11">
        <v>-0.42966435197938</v>
      </c>
      <c r="R18" s="11">
        <v>0.0431155459890368</v>
      </c>
      <c r="S18" s="37">
        <v>31850.2053718</v>
      </c>
      <c r="T18" s="37">
        <v>40434.2226019</v>
      </c>
      <c r="U18" s="11">
        <v>-0.212295839457951</v>
      </c>
      <c r="V18" s="11">
        <v>0.0133074658735461</v>
      </c>
      <c r="W18" s="41">
        <v>361017</v>
      </c>
      <c r="X18" s="11">
        <v>0.0136288790880512</v>
      </c>
      <c r="Y18" s="41">
        <v>330896</v>
      </c>
      <c r="Z18" s="46">
        <v>0.0910286011314733</v>
      </c>
    </row>
    <row r="19" spans="1:26">
      <c r="A19" s="8"/>
      <c r="B19" s="9" t="s">
        <v>42</v>
      </c>
      <c r="C19" s="10">
        <v>11751359</v>
      </c>
      <c r="D19" s="10">
        <v>17785405</v>
      </c>
      <c r="E19" s="11">
        <v>-0.339269530269342</v>
      </c>
      <c r="F19" s="10">
        <v>13413295</v>
      </c>
      <c r="G19" s="11">
        <v>-0.123902143358511</v>
      </c>
      <c r="H19" s="11">
        <v>0.0184782896588637</v>
      </c>
      <c r="I19" s="37">
        <v>3712.2897072</v>
      </c>
      <c r="J19" s="37">
        <v>4163.6632452</v>
      </c>
      <c r="K19" s="11">
        <v>-0.108407791749335</v>
      </c>
      <c r="L19" s="37">
        <v>3884.8721748</v>
      </c>
      <c r="M19" s="11">
        <v>-0.0444242332397679</v>
      </c>
      <c r="N19" s="11">
        <v>0.00745313368951959</v>
      </c>
      <c r="O19" s="10">
        <v>59517809</v>
      </c>
      <c r="P19" s="10">
        <v>92125216</v>
      </c>
      <c r="Q19" s="11">
        <v>-0.353946600244606</v>
      </c>
      <c r="R19" s="11">
        <v>0.0190456295051518</v>
      </c>
      <c r="S19" s="37">
        <v>17483.9901932</v>
      </c>
      <c r="T19" s="37">
        <v>20878.2330726</v>
      </c>
      <c r="U19" s="11">
        <v>-0.162573282307807</v>
      </c>
      <c r="V19" s="11">
        <v>0.00730505816566652</v>
      </c>
      <c r="W19" s="41">
        <v>407019</v>
      </c>
      <c r="X19" s="11">
        <v>0.0153655166863043</v>
      </c>
      <c r="Y19" s="41">
        <v>470649</v>
      </c>
      <c r="Z19" s="46">
        <v>-0.135196292778695</v>
      </c>
    </row>
    <row r="20" spans="1:26">
      <c r="A20" s="8"/>
      <c r="B20" s="9" t="s">
        <v>43</v>
      </c>
      <c r="C20" s="10">
        <v>58938503</v>
      </c>
      <c r="D20" s="10">
        <v>27464942</v>
      </c>
      <c r="E20" s="11">
        <v>1.14595403114268</v>
      </c>
      <c r="F20" s="10">
        <v>56994979</v>
      </c>
      <c r="G20" s="11">
        <v>0.0340999160645361</v>
      </c>
      <c r="H20" s="11">
        <v>0.0926771729545328</v>
      </c>
      <c r="I20" s="37">
        <v>31744.3060301</v>
      </c>
      <c r="J20" s="37">
        <v>9555.6264381</v>
      </c>
      <c r="K20" s="11">
        <v>2.32205389523493</v>
      </c>
      <c r="L20" s="37">
        <v>29475.6741511</v>
      </c>
      <c r="M20" s="11">
        <v>0.0769662423112157</v>
      </c>
      <c r="N20" s="11">
        <v>0.0637327836414497</v>
      </c>
      <c r="O20" s="10">
        <v>249929123</v>
      </c>
      <c r="P20" s="10">
        <v>158287419</v>
      </c>
      <c r="Q20" s="11">
        <v>0.578957598645285</v>
      </c>
      <c r="R20" s="11">
        <v>0.0799770280388767</v>
      </c>
      <c r="S20" s="37">
        <v>122359.3980489</v>
      </c>
      <c r="T20" s="37">
        <v>54087.6045719</v>
      </c>
      <c r="U20" s="11">
        <v>1.26224472348826</v>
      </c>
      <c r="V20" s="11">
        <v>0.0511234855422646</v>
      </c>
      <c r="W20" s="41">
        <v>1355030</v>
      </c>
      <c r="X20" s="11">
        <v>0.051154211659512</v>
      </c>
      <c r="Y20" s="41">
        <v>1735639</v>
      </c>
      <c r="Z20" s="46">
        <v>-0.219290416958826</v>
      </c>
    </row>
    <row r="21" spans="1:26">
      <c r="A21" s="8"/>
      <c r="B21" s="9" t="s">
        <v>44</v>
      </c>
      <c r="C21" s="10">
        <v>3193</v>
      </c>
      <c r="D21" s="10">
        <v>164</v>
      </c>
      <c r="E21" s="11">
        <v>18.469512195122</v>
      </c>
      <c r="F21" s="10">
        <v>1243</v>
      </c>
      <c r="G21" s="11">
        <v>1.56878519710378</v>
      </c>
      <c r="H21" s="11">
        <v>5.02079622286679e-6</v>
      </c>
      <c r="I21" s="37">
        <v>1.8083884</v>
      </c>
      <c r="J21" s="37">
        <v>0.065335</v>
      </c>
      <c r="K21" s="11">
        <v>26.6787081962195</v>
      </c>
      <c r="L21" s="37">
        <v>0.707997</v>
      </c>
      <c r="M21" s="11">
        <v>1.55423172697059</v>
      </c>
      <c r="N21" s="11">
        <v>3.63068660337459e-6</v>
      </c>
      <c r="O21" s="10">
        <v>6885</v>
      </c>
      <c r="P21" s="10">
        <v>2259</v>
      </c>
      <c r="Q21" s="11">
        <v>2.04780876494024</v>
      </c>
      <c r="R21" s="11">
        <v>2.20319197474104e-6</v>
      </c>
      <c r="S21" s="37">
        <v>3.7181156</v>
      </c>
      <c r="T21" s="37">
        <v>0.8770497</v>
      </c>
      <c r="U21" s="11">
        <v>3.23934424696799</v>
      </c>
      <c r="V21" s="11">
        <v>1.55348123766597e-6</v>
      </c>
      <c r="W21" s="41">
        <v>224</v>
      </c>
      <c r="X21" s="11">
        <v>8.45630237834637e-6</v>
      </c>
      <c r="Y21" s="41">
        <v>18</v>
      </c>
      <c r="Z21" s="46">
        <v>11.4444444444444</v>
      </c>
    </row>
    <row r="22" spans="1:26">
      <c r="A22" s="8"/>
      <c r="B22" s="9" t="s">
        <v>45</v>
      </c>
      <c r="C22" s="10">
        <v>23263945</v>
      </c>
      <c r="D22" s="10">
        <v>4942457</v>
      </c>
      <c r="E22" s="11">
        <v>3.70695951426588</v>
      </c>
      <c r="F22" s="10">
        <v>23121709</v>
      </c>
      <c r="G22" s="11">
        <v>0.00615162140480187</v>
      </c>
      <c r="H22" s="11">
        <v>0.0365811234528596</v>
      </c>
      <c r="I22" s="37">
        <v>13526.7523505</v>
      </c>
      <c r="J22" s="37">
        <v>1672.4602611</v>
      </c>
      <c r="K22" s="11">
        <v>7.08793647605311</v>
      </c>
      <c r="L22" s="37">
        <v>12706.6303456</v>
      </c>
      <c r="M22" s="11">
        <v>0.0645428396509535</v>
      </c>
      <c r="N22" s="11">
        <v>0.0271575500849962</v>
      </c>
      <c r="O22" s="10">
        <v>92677881</v>
      </c>
      <c r="P22" s="10">
        <v>26058939</v>
      </c>
      <c r="Q22" s="11">
        <v>2.55647177346706</v>
      </c>
      <c r="R22" s="11">
        <v>0.029656813893276</v>
      </c>
      <c r="S22" s="37">
        <v>48330.2279903</v>
      </c>
      <c r="T22" s="37">
        <v>8647.7061549</v>
      </c>
      <c r="U22" s="11">
        <v>4.58879165464184</v>
      </c>
      <c r="V22" s="11">
        <v>0.0201930521996277</v>
      </c>
      <c r="W22" s="41">
        <v>717888</v>
      </c>
      <c r="X22" s="11">
        <v>0.0271012410794032</v>
      </c>
      <c r="Y22" s="41">
        <v>845300</v>
      </c>
      <c r="Z22" s="46">
        <v>-0.150729918372176</v>
      </c>
    </row>
    <row r="23" spans="1:26">
      <c r="A23" s="8"/>
      <c r="B23" s="9" t="s">
        <v>46</v>
      </c>
      <c r="C23" s="10">
        <v>3105761</v>
      </c>
      <c r="D23" s="10">
        <v>629301</v>
      </c>
      <c r="E23" s="11">
        <v>3.93525514817234</v>
      </c>
      <c r="F23" s="10">
        <v>2637190</v>
      </c>
      <c r="G23" s="11">
        <v>0.177678134681233</v>
      </c>
      <c r="H23" s="11">
        <v>0.00488361825804165</v>
      </c>
      <c r="I23" s="37">
        <v>2357.620566</v>
      </c>
      <c r="J23" s="37">
        <v>419.2156695</v>
      </c>
      <c r="K23" s="11">
        <v>4.62388464346274</v>
      </c>
      <c r="L23" s="37">
        <v>1868.22218725</v>
      </c>
      <c r="M23" s="11">
        <v>0.261959408302708</v>
      </c>
      <c r="N23" s="11">
        <v>0.00473337553194691</v>
      </c>
      <c r="O23" s="10">
        <v>15284477</v>
      </c>
      <c r="P23" s="10">
        <v>2368152</v>
      </c>
      <c r="Q23" s="11">
        <v>5.4541790391833</v>
      </c>
      <c r="R23" s="11">
        <v>0.00489101482418504</v>
      </c>
      <c r="S23" s="37">
        <v>11095.7791695</v>
      </c>
      <c r="T23" s="37">
        <v>1529.61519375</v>
      </c>
      <c r="U23" s="11">
        <v>6.25396767424729</v>
      </c>
      <c r="V23" s="11">
        <v>0.00463597332936695</v>
      </c>
      <c r="W23" s="41">
        <v>126045</v>
      </c>
      <c r="X23" s="11">
        <v>0.00475836889856548</v>
      </c>
      <c r="Y23" s="41">
        <v>122947</v>
      </c>
      <c r="Z23" s="46">
        <v>0.0251978494798572</v>
      </c>
    </row>
    <row r="24" spans="1:26">
      <c r="A24" s="8"/>
      <c r="B24" s="12" t="s">
        <v>47</v>
      </c>
      <c r="C24" s="13">
        <v>214908235</v>
      </c>
      <c r="D24" s="13">
        <v>171136113</v>
      </c>
      <c r="E24" s="15">
        <v>0.255773730235418</v>
      </c>
      <c r="F24" s="13">
        <v>213793225</v>
      </c>
      <c r="G24" s="15">
        <v>0.00521536638965056</v>
      </c>
      <c r="H24" s="15">
        <v>0.337929988897892</v>
      </c>
      <c r="I24" s="38">
        <v>180823.59445665</v>
      </c>
      <c r="J24" s="38">
        <v>90552.00658965</v>
      </c>
      <c r="K24" s="15">
        <v>0.996903230163405</v>
      </c>
      <c r="L24" s="38">
        <v>168134.3529022</v>
      </c>
      <c r="M24" s="15">
        <v>0.0754708442113022</v>
      </c>
      <c r="N24" s="15">
        <v>0.363038051984739</v>
      </c>
      <c r="O24" s="13">
        <v>1040875507</v>
      </c>
      <c r="P24" s="13">
        <v>751808753</v>
      </c>
      <c r="Q24" s="15">
        <v>0.384495063201266</v>
      </c>
      <c r="R24" s="15">
        <v>0.333078948979944</v>
      </c>
      <c r="S24" s="38">
        <v>849862.2898763</v>
      </c>
      <c r="T24" s="38">
        <v>389172.35929475</v>
      </c>
      <c r="U24" s="15">
        <v>1.18376837300676</v>
      </c>
      <c r="V24" s="15">
        <v>0.355084473953062</v>
      </c>
      <c r="W24" s="43">
        <v>5904384</v>
      </c>
      <c r="X24" s="15">
        <v>0.222898466347635</v>
      </c>
      <c r="Y24" s="43">
        <v>6516104</v>
      </c>
      <c r="Z24" s="47">
        <v>-0.0938781824231166</v>
      </c>
    </row>
    <row r="25" spans="1:26">
      <c r="A25" s="16" t="s">
        <v>48</v>
      </c>
      <c r="B25" s="9" t="s">
        <v>49</v>
      </c>
      <c r="C25" s="10">
        <v>2930213</v>
      </c>
      <c r="D25" s="10">
        <v>5677100</v>
      </c>
      <c r="E25" s="11">
        <v>-0.483853904282116</v>
      </c>
      <c r="F25" s="10">
        <v>3843984</v>
      </c>
      <c r="G25" s="11">
        <v>-0.237714569051276</v>
      </c>
      <c r="H25" s="17">
        <v>0.00460757981916542</v>
      </c>
      <c r="I25" s="37">
        <v>12370.313936</v>
      </c>
      <c r="J25" s="37">
        <v>15193.012162</v>
      </c>
      <c r="K25" s="11">
        <v>-0.185789242837572</v>
      </c>
      <c r="L25" s="37">
        <v>15374.856613</v>
      </c>
      <c r="M25" s="11">
        <v>-0.195419232362762</v>
      </c>
      <c r="N25" s="17">
        <v>0.024835778136474</v>
      </c>
      <c r="O25" s="10">
        <v>18218880</v>
      </c>
      <c r="P25" s="10">
        <v>15760371</v>
      </c>
      <c r="Q25" s="11">
        <v>0.155993091786989</v>
      </c>
      <c r="R25" s="17">
        <v>0.00583002036380102</v>
      </c>
      <c r="S25" s="37">
        <v>70884.773878</v>
      </c>
      <c r="T25" s="37">
        <v>46274.431333</v>
      </c>
      <c r="U25" s="11">
        <v>0.531834575511022</v>
      </c>
      <c r="V25" s="17">
        <v>0.0296166601855166</v>
      </c>
      <c r="W25" s="41">
        <v>76483</v>
      </c>
      <c r="X25" s="11">
        <v>0.00288733649465654</v>
      </c>
      <c r="Y25" s="41">
        <v>75207</v>
      </c>
      <c r="Z25" s="46">
        <v>0.0169665057773877</v>
      </c>
    </row>
    <row r="26" spans="1:26">
      <c r="A26" s="18"/>
      <c r="B26" s="9" t="s">
        <v>50</v>
      </c>
      <c r="C26" s="10">
        <v>413813</v>
      </c>
      <c r="D26" s="10">
        <v>0</v>
      </c>
      <c r="E26" s="11" t="s">
        <v>29</v>
      </c>
      <c r="F26" s="10">
        <v>410860</v>
      </c>
      <c r="G26" s="11">
        <v>0.00718736309205082</v>
      </c>
      <c r="H26" s="17">
        <v>0.000650695504971242</v>
      </c>
      <c r="I26" s="37">
        <v>1373.1902205</v>
      </c>
      <c r="J26" s="37">
        <v>0</v>
      </c>
      <c r="K26" s="11" t="s">
        <v>29</v>
      </c>
      <c r="L26" s="37">
        <v>1258.32284</v>
      </c>
      <c r="M26" s="11">
        <v>0.0912860967380993</v>
      </c>
      <c r="N26" s="17">
        <v>0.00275694277703526</v>
      </c>
      <c r="O26" s="10">
        <v>1983074</v>
      </c>
      <c r="P26" s="10">
        <v>0</v>
      </c>
      <c r="Q26" s="11" t="s">
        <v>29</v>
      </c>
      <c r="R26" s="17">
        <v>0.00063458136849929</v>
      </c>
      <c r="S26" s="37">
        <v>5881.940509</v>
      </c>
      <c r="T26" s="37">
        <v>0</v>
      </c>
      <c r="U26" s="11" t="s">
        <v>29</v>
      </c>
      <c r="V26" s="17">
        <v>0.00245755786124534</v>
      </c>
      <c r="W26" s="41">
        <v>21300</v>
      </c>
      <c r="X26" s="11">
        <v>0.000804103752940972</v>
      </c>
      <c r="Y26" s="41">
        <v>21574</v>
      </c>
      <c r="Z26" s="46">
        <v>-0.0127004727913229</v>
      </c>
    </row>
    <row r="27" spans="1:26">
      <c r="A27" s="18"/>
      <c r="B27" s="9" t="s">
        <v>51</v>
      </c>
      <c r="C27" s="10">
        <v>1547946</v>
      </c>
      <c r="D27" s="10">
        <v>0</v>
      </c>
      <c r="E27" s="11" t="s">
        <v>29</v>
      </c>
      <c r="F27" s="10">
        <v>1460578</v>
      </c>
      <c r="G27" s="11">
        <v>0.0598174147495033</v>
      </c>
      <c r="H27" s="17">
        <v>0.00243404993109983</v>
      </c>
      <c r="I27" s="37">
        <v>494.4146225</v>
      </c>
      <c r="J27" s="37">
        <v>0</v>
      </c>
      <c r="K27" s="11" t="s">
        <v>29</v>
      </c>
      <c r="L27" s="37">
        <v>464.5410838</v>
      </c>
      <c r="M27" s="11">
        <v>0.0643076355176833</v>
      </c>
      <c r="N27" s="17">
        <v>0.000992632194733862</v>
      </c>
      <c r="O27" s="10">
        <v>7404488</v>
      </c>
      <c r="P27" s="10">
        <v>0</v>
      </c>
      <c r="Q27" s="11" t="s">
        <v>29</v>
      </c>
      <c r="R27" s="17">
        <v>0.00236942752921806</v>
      </c>
      <c r="S27" s="37">
        <v>2292.2530107</v>
      </c>
      <c r="T27" s="37">
        <v>0</v>
      </c>
      <c r="U27" s="11" t="s">
        <v>29</v>
      </c>
      <c r="V27" s="17">
        <v>0.000957735699262763</v>
      </c>
      <c r="W27" s="41">
        <v>67397</v>
      </c>
      <c r="X27" s="11">
        <v>0.00254432772943487</v>
      </c>
      <c r="Y27" s="41">
        <v>89144</v>
      </c>
      <c r="Z27" s="46">
        <v>-0.243953603158934</v>
      </c>
    </row>
    <row r="28" spans="1:26">
      <c r="A28" s="18"/>
      <c r="B28" s="9" t="s">
        <v>52</v>
      </c>
      <c r="C28" s="10">
        <v>600308</v>
      </c>
      <c r="D28" s="10">
        <v>158691</v>
      </c>
      <c r="E28" s="11">
        <v>2.78287363492574</v>
      </c>
      <c r="F28" s="10">
        <v>585797</v>
      </c>
      <c r="G28" s="11">
        <v>0.0247713798466021</v>
      </c>
      <c r="H28" s="17">
        <v>0.000943947428423652</v>
      </c>
      <c r="I28" s="37">
        <v>670.994394</v>
      </c>
      <c r="J28" s="37">
        <v>133.749966</v>
      </c>
      <c r="K28" s="11">
        <v>4.01678179118191</v>
      </c>
      <c r="L28" s="37">
        <v>644.173207</v>
      </c>
      <c r="M28" s="11">
        <v>0.0416366075281365</v>
      </c>
      <c r="N28" s="17">
        <v>0.00134714995807054</v>
      </c>
      <c r="O28" s="10">
        <v>3396514</v>
      </c>
      <c r="P28" s="10">
        <v>1128790</v>
      </c>
      <c r="Q28" s="11">
        <v>2.00898661398489</v>
      </c>
      <c r="R28" s="17">
        <v>0.00108688052097249</v>
      </c>
      <c r="S28" s="37">
        <v>3848.9957105</v>
      </c>
      <c r="T28" s="37">
        <v>1054.033041</v>
      </c>
      <c r="U28" s="11">
        <v>2.65168411309793</v>
      </c>
      <c r="V28" s="17">
        <v>0.00160816479727488</v>
      </c>
      <c r="W28" s="41">
        <v>43520</v>
      </c>
      <c r="X28" s="11">
        <v>0.00164293874779301</v>
      </c>
      <c r="Y28" s="41">
        <v>47183</v>
      </c>
      <c r="Z28" s="46">
        <v>-0.0776338935633597</v>
      </c>
    </row>
    <row r="29" spans="1:26">
      <c r="A29" s="19"/>
      <c r="B29" s="20" t="s">
        <v>47</v>
      </c>
      <c r="C29" s="21">
        <v>5492280</v>
      </c>
      <c r="D29" s="21">
        <v>5835791</v>
      </c>
      <c r="E29" s="22">
        <v>-0.0588628002613527</v>
      </c>
      <c r="F29" s="21">
        <v>6301219</v>
      </c>
      <c r="G29" s="22">
        <v>-0.128378175714889</v>
      </c>
      <c r="H29" s="22">
        <v>0.00863627268366014</v>
      </c>
      <c r="I29" s="39">
        <v>14908.913173</v>
      </c>
      <c r="J29" s="39">
        <v>15326.762128</v>
      </c>
      <c r="K29" s="22">
        <v>-0.027262702422754</v>
      </c>
      <c r="L29" s="39">
        <v>17741.8937438</v>
      </c>
      <c r="M29" s="22">
        <v>-0.159677462378558</v>
      </c>
      <c r="N29" s="22">
        <v>0.0299325030663137</v>
      </c>
      <c r="O29" s="21">
        <v>31002956</v>
      </c>
      <c r="P29" s="21">
        <v>16889161</v>
      </c>
      <c r="Q29" s="22">
        <v>0.835671766051611</v>
      </c>
      <c r="R29" s="22">
        <v>0.00992090978249086</v>
      </c>
      <c r="S29" s="42">
        <v>82907.9631082</v>
      </c>
      <c r="T29" s="42">
        <v>47328.464374</v>
      </c>
      <c r="U29" s="22">
        <v>0.751756880448157</v>
      </c>
      <c r="V29" s="22">
        <v>0.0346401185432996</v>
      </c>
      <c r="W29" s="21">
        <v>208700</v>
      </c>
      <c r="X29" s="22">
        <v>0.00787870672482539</v>
      </c>
      <c r="Y29" s="21">
        <v>233108</v>
      </c>
      <c r="Z29" s="48">
        <v>-0.104706831168385</v>
      </c>
    </row>
    <row r="30" spans="1:26">
      <c r="A30" s="23" t="s">
        <v>53</v>
      </c>
      <c r="B30" s="76" t="s">
        <v>54</v>
      </c>
      <c r="C30" s="10">
        <v>8978124</v>
      </c>
      <c r="D30" s="10">
        <v>9339903</v>
      </c>
      <c r="E30" s="11">
        <v>-0.0387347705859472</v>
      </c>
      <c r="F30" s="10">
        <v>10048163</v>
      </c>
      <c r="G30" s="25">
        <v>-0.106491007361246</v>
      </c>
      <c r="H30" s="26">
        <v>0.0141175480950923</v>
      </c>
      <c r="I30" s="37">
        <v>7095.83</v>
      </c>
      <c r="J30" s="37">
        <v>5448.29</v>
      </c>
      <c r="K30" s="25">
        <v>0.302395797580525</v>
      </c>
      <c r="L30" s="37">
        <v>7694.025</v>
      </c>
      <c r="M30" s="11">
        <v>-0.0777479927606162</v>
      </c>
      <c r="N30" s="26">
        <v>0.0142462398679529</v>
      </c>
      <c r="O30" s="10">
        <v>46024811</v>
      </c>
      <c r="P30" s="10">
        <v>46032362</v>
      </c>
      <c r="Q30" s="25">
        <v>-0.000164036770478995</v>
      </c>
      <c r="R30" s="25">
        <v>0.014727885872792</v>
      </c>
      <c r="S30" s="37">
        <v>35801.895</v>
      </c>
      <c r="T30" s="37">
        <v>27964.57</v>
      </c>
      <c r="U30" s="11">
        <v>0.280259092129791</v>
      </c>
      <c r="V30" s="26">
        <v>0.0149585376407843</v>
      </c>
      <c r="W30" s="41">
        <v>624170</v>
      </c>
      <c r="X30" s="26">
        <v>0.0235632600691627</v>
      </c>
      <c r="Y30" s="10">
        <v>668759</v>
      </c>
      <c r="Z30" s="46">
        <v>-0.0666742428886938</v>
      </c>
    </row>
    <row r="31" spans="1:26">
      <c r="A31" s="23"/>
      <c r="B31" s="77" t="s">
        <v>55</v>
      </c>
      <c r="C31" s="10">
        <v>501455</v>
      </c>
      <c r="D31" s="10">
        <v>272325</v>
      </c>
      <c r="E31" s="11">
        <v>0.841384375286881</v>
      </c>
      <c r="F31" s="10">
        <v>557911</v>
      </c>
      <c r="G31" s="25">
        <v>-0.101191767145656</v>
      </c>
      <c r="H31" s="26">
        <v>0.000788507162523542</v>
      </c>
      <c r="I31" s="37">
        <v>8.065</v>
      </c>
      <c r="J31" s="37">
        <v>2.81</v>
      </c>
      <c r="K31" s="25">
        <v>1.87010676156584</v>
      </c>
      <c r="L31" s="37">
        <v>8.73</v>
      </c>
      <c r="M31" s="11">
        <v>-0.0761741122565866</v>
      </c>
      <c r="N31" s="26">
        <v>1.6192034551989e-5</v>
      </c>
      <c r="O31" s="10">
        <v>2985474</v>
      </c>
      <c r="P31" s="10">
        <v>1831170</v>
      </c>
      <c r="Q31" s="25">
        <v>0.630364193384557</v>
      </c>
      <c r="R31" s="25">
        <v>0.00095534820008686</v>
      </c>
      <c r="S31" s="37">
        <v>45.83</v>
      </c>
      <c r="T31" s="37">
        <v>24.14</v>
      </c>
      <c r="U31" s="11">
        <v>0.89850869925435</v>
      </c>
      <c r="V31" s="26">
        <v>1.9148421615033e-5</v>
      </c>
      <c r="W31" s="41">
        <v>158119</v>
      </c>
      <c r="X31" s="26">
        <v>0.00596920569536495</v>
      </c>
      <c r="Y31" s="10">
        <v>128714</v>
      </c>
      <c r="Z31" s="46">
        <v>0.228452227418929</v>
      </c>
    </row>
    <row r="32" spans="1:26">
      <c r="A32" s="23"/>
      <c r="B32" s="77" t="s">
        <v>56</v>
      </c>
      <c r="C32" s="10">
        <v>173728</v>
      </c>
      <c r="D32" s="10">
        <v>135721</v>
      </c>
      <c r="E32" s="11">
        <v>0.280037724449422</v>
      </c>
      <c r="F32" s="10">
        <v>183018</v>
      </c>
      <c r="G32" s="25">
        <v>-0.0507600345321225</v>
      </c>
      <c r="H32" s="26">
        <v>0.000273176600753587</v>
      </c>
      <c r="I32" s="37">
        <v>205.06</v>
      </c>
      <c r="J32" s="37">
        <v>129.745</v>
      </c>
      <c r="K32" s="25">
        <v>0.580484797102008</v>
      </c>
      <c r="L32" s="37">
        <v>209.13</v>
      </c>
      <c r="M32" s="11">
        <v>-0.0194615789222015</v>
      </c>
      <c r="N32" s="26">
        <v>0.000411697285211514</v>
      </c>
      <c r="O32" s="10">
        <v>1056794</v>
      </c>
      <c r="P32" s="10">
        <v>903733</v>
      </c>
      <c r="Q32" s="25">
        <v>0.169365288199059</v>
      </c>
      <c r="R32" s="25">
        <v>0.00033817284818511</v>
      </c>
      <c r="S32" s="37">
        <v>1207.58</v>
      </c>
      <c r="T32" s="37">
        <v>910.89</v>
      </c>
      <c r="U32" s="11">
        <v>0.325714411180274</v>
      </c>
      <c r="V32" s="26">
        <v>0.000504543988083823</v>
      </c>
      <c r="W32" s="41">
        <v>7962</v>
      </c>
      <c r="X32" s="26">
        <v>0.000300576247930329</v>
      </c>
      <c r="Y32" s="10">
        <v>7857</v>
      </c>
      <c r="Z32" s="46">
        <v>0.0133638793432608</v>
      </c>
    </row>
    <row r="33" spans="1:26">
      <c r="A33" s="23"/>
      <c r="B33" s="76" t="s">
        <v>57</v>
      </c>
      <c r="C33" s="10">
        <v>0</v>
      </c>
      <c r="D33" s="10">
        <v>10</v>
      </c>
      <c r="E33" s="11">
        <v>-1</v>
      </c>
      <c r="F33" s="10">
        <v>14</v>
      </c>
      <c r="G33" s="25">
        <v>-1</v>
      </c>
      <c r="H33" s="26">
        <v>0</v>
      </c>
      <c r="I33" s="37">
        <v>0</v>
      </c>
      <c r="J33" s="37">
        <v>0.005</v>
      </c>
      <c r="K33" s="25">
        <v>-1</v>
      </c>
      <c r="L33" s="37">
        <v>0.01</v>
      </c>
      <c r="M33" s="11">
        <v>-1</v>
      </c>
      <c r="N33" s="26">
        <v>0</v>
      </c>
      <c r="O33" s="10">
        <v>22</v>
      </c>
      <c r="P33" s="10">
        <v>1639</v>
      </c>
      <c r="Q33" s="25">
        <v>-0.986577181208054</v>
      </c>
      <c r="R33" s="25">
        <v>7.03997435647101e-9</v>
      </c>
      <c r="S33" s="37">
        <v>0.01</v>
      </c>
      <c r="T33" s="37">
        <v>0.87</v>
      </c>
      <c r="U33" s="11">
        <v>-0.988505747126437</v>
      </c>
      <c r="V33" s="26">
        <v>4.17814130810234e-9</v>
      </c>
      <c r="W33" s="41">
        <v>0</v>
      </c>
      <c r="X33" s="26">
        <v>0</v>
      </c>
      <c r="Y33" s="10">
        <v>0</v>
      </c>
      <c r="Z33" s="46" t="s">
        <v>29</v>
      </c>
    </row>
    <row r="34" spans="1:26">
      <c r="A34" s="23"/>
      <c r="B34" s="77" t="s">
        <v>58</v>
      </c>
      <c r="C34" s="10">
        <v>32883719</v>
      </c>
      <c r="D34" s="10">
        <v>31331480</v>
      </c>
      <c r="E34" s="11">
        <v>0.049542472937761</v>
      </c>
      <c r="F34" s="10">
        <v>28160081</v>
      </c>
      <c r="G34" s="25">
        <v>0.167742344207035</v>
      </c>
      <c r="H34" s="26">
        <v>0.0517076267300385</v>
      </c>
      <c r="I34" s="37">
        <v>8642.085</v>
      </c>
      <c r="J34" s="37">
        <v>5418.45</v>
      </c>
      <c r="K34" s="25">
        <v>0.594936743902777</v>
      </c>
      <c r="L34" s="37">
        <v>6815.815</v>
      </c>
      <c r="M34" s="11">
        <v>0.267945946302827</v>
      </c>
      <c r="N34" s="26">
        <v>0.0173506433876287</v>
      </c>
      <c r="O34" s="10">
        <v>145203740</v>
      </c>
      <c r="P34" s="10">
        <v>119794840</v>
      </c>
      <c r="Q34" s="25">
        <v>0.212103459548007</v>
      </c>
      <c r="R34" s="25">
        <v>0.0464650275483493</v>
      </c>
      <c r="S34" s="37">
        <v>35600.575</v>
      </c>
      <c r="T34" s="37">
        <v>22650.945</v>
      </c>
      <c r="U34" s="11">
        <v>0.571703741278785</v>
      </c>
      <c r="V34" s="26">
        <v>0.0148744232999696</v>
      </c>
      <c r="W34" s="41">
        <v>1405091</v>
      </c>
      <c r="X34" s="26">
        <v>0.0530440819870227</v>
      </c>
      <c r="Y34" s="10">
        <v>1323349</v>
      </c>
      <c r="Z34" s="46">
        <v>0.0617690420289735</v>
      </c>
    </row>
    <row r="35" spans="1:26">
      <c r="A35" s="23"/>
      <c r="B35" s="77" t="s">
        <v>59</v>
      </c>
      <c r="C35" s="10">
        <v>1602659</v>
      </c>
      <c r="D35" s="10">
        <v>453655</v>
      </c>
      <c r="E35" s="11">
        <v>2.53277049740442</v>
      </c>
      <c r="F35" s="10">
        <v>988411</v>
      </c>
      <c r="G35" s="25">
        <v>0.621449983862988</v>
      </c>
      <c r="H35" s="26">
        <v>0.00252008276033306</v>
      </c>
      <c r="I35" s="37">
        <v>10.115</v>
      </c>
      <c r="J35" s="37">
        <v>2.29</v>
      </c>
      <c r="K35" s="25">
        <v>3.41703056768559</v>
      </c>
      <c r="L35" s="37">
        <v>3.88</v>
      </c>
      <c r="M35" s="11">
        <v>1.6069587628866</v>
      </c>
      <c r="N35" s="26">
        <v>2.03078027890104e-5</v>
      </c>
      <c r="O35" s="10">
        <v>6677345</v>
      </c>
      <c r="P35" s="10">
        <v>2164652</v>
      </c>
      <c r="Q35" s="25">
        <v>2.08471985335287</v>
      </c>
      <c r="R35" s="25">
        <v>0.00213674261678681</v>
      </c>
      <c r="S35" s="37">
        <v>32.485</v>
      </c>
      <c r="T35" s="37">
        <v>12.1</v>
      </c>
      <c r="U35" s="11">
        <v>1.68471074380165</v>
      </c>
      <c r="V35" s="26">
        <v>1.35726920393705e-5</v>
      </c>
      <c r="W35" s="41">
        <v>125673</v>
      </c>
      <c r="X35" s="26">
        <v>0.00474432539640144</v>
      </c>
      <c r="Y35" s="10">
        <v>103133</v>
      </c>
      <c r="Z35" s="46">
        <v>0.218552742575121</v>
      </c>
    </row>
    <row r="36" spans="1:26">
      <c r="A36" s="23"/>
      <c r="B36" s="76" t="s">
        <v>60</v>
      </c>
      <c r="C36" s="10">
        <v>7371267</v>
      </c>
      <c r="D36" s="10">
        <v>4134887</v>
      </c>
      <c r="E36" s="11">
        <v>0.782700954101043</v>
      </c>
      <c r="F36" s="10">
        <v>8748603</v>
      </c>
      <c r="G36" s="25">
        <v>-0.157434964187997</v>
      </c>
      <c r="H36" s="26">
        <v>0.0115908642378148</v>
      </c>
      <c r="I36" s="37">
        <v>7820.61</v>
      </c>
      <c r="J36" s="37">
        <v>2846.825</v>
      </c>
      <c r="K36" s="25">
        <v>1.7471340879752</v>
      </c>
      <c r="L36" s="37">
        <v>9181.53</v>
      </c>
      <c r="M36" s="11">
        <v>-0.148223662069394</v>
      </c>
      <c r="N36" s="26">
        <v>0.0157013747473814</v>
      </c>
      <c r="O36" s="10">
        <v>37949101</v>
      </c>
      <c r="P36" s="10">
        <v>19969759</v>
      </c>
      <c r="Q36" s="25">
        <v>0.900328441620152</v>
      </c>
      <c r="R36" s="25">
        <v>0.0121436680859604</v>
      </c>
      <c r="S36" s="37">
        <v>39307.13</v>
      </c>
      <c r="T36" s="37">
        <v>14260.78</v>
      </c>
      <c r="U36" s="11">
        <v>1.75630996341014</v>
      </c>
      <c r="V36" s="26">
        <v>0.0164230743555949</v>
      </c>
      <c r="W36" s="41">
        <v>183122</v>
      </c>
      <c r="X36" s="26">
        <v>0.00691310269699796</v>
      </c>
      <c r="Y36" s="10">
        <v>179863</v>
      </c>
      <c r="Z36" s="46">
        <v>0.0181193463914201</v>
      </c>
    </row>
    <row r="37" spans="1:26">
      <c r="A37" s="23"/>
      <c r="B37" s="76" t="s">
        <v>61</v>
      </c>
      <c r="C37" s="10">
        <v>1098</v>
      </c>
      <c r="D37" s="10">
        <v>81</v>
      </c>
      <c r="E37" s="11">
        <v>12.5555555555556</v>
      </c>
      <c r="F37" s="10">
        <v>265</v>
      </c>
      <c r="G37" s="25">
        <v>3.14339622641509</v>
      </c>
      <c r="H37" s="26">
        <v>1.72653750476284e-6</v>
      </c>
      <c r="I37" s="37">
        <v>0.635</v>
      </c>
      <c r="J37" s="37">
        <v>0.035</v>
      </c>
      <c r="K37" s="25">
        <v>17.1428571428571</v>
      </c>
      <c r="L37" s="37">
        <v>0.155</v>
      </c>
      <c r="M37" s="11">
        <v>3.09677419354839</v>
      </c>
      <c r="N37" s="26">
        <v>1.27488430756516e-6</v>
      </c>
      <c r="O37" s="10">
        <v>4198</v>
      </c>
      <c r="P37" s="10">
        <v>804</v>
      </c>
      <c r="Q37" s="25">
        <v>4.22139303482587</v>
      </c>
      <c r="R37" s="25">
        <v>1.34335510674842e-6</v>
      </c>
      <c r="S37" s="37">
        <v>2.515</v>
      </c>
      <c r="T37" s="37">
        <v>0.36</v>
      </c>
      <c r="U37" s="11">
        <v>5.98611111111111</v>
      </c>
      <c r="V37" s="26">
        <v>1.05080253898774e-6</v>
      </c>
      <c r="W37" s="41">
        <v>23</v>
      </c>
      <c r="X37" s="26">
        <v>8.68281047776636e-7</v>
      </c>
      <c r="Y37" s="10">
        <v>22</v>
      </c>
      <c r="Z37" s="46">
        <v>0.0454545454545455</v>
      </c>
    </row>
    <row r="38" spans="1:26">
      <c r="A38" s="23"/>
      <c r="B38" s="76" t="s">
        <v>62</v>
      </c>
      <c r="C38" s="10">
        <v>20823303</v>
      </c>
      <c r="D38" s="10">
        <v>11518394</v>
      </c>
      <c r="E38" s="11">
        <v>0.807830414552584</v>
      </c>
      <c r="F38" s="10">
        <v>24907450</v>
      </c>
      <c r="G38" s="25">
        <v>-0.163972907704321</v>
      </c>
      <c r="H38" s="26">
        <v>0.03274336393674</v>
      </c>
      <c r="I38" s="37">
        <v>6271.625</v>
      </c>
      <c r="J38" s="37">
        <v>2672.49</v>
      </c>
      <c r="K38" s="25">
        <v>1.34673469311391</v>
      </c>
      <c r="L38" s="37">
        <v>7357.035</v>
      </c>
      <c r="M38" s="11">
        <v>-0.147533619182184</v>
      </c>
      <c r="N38" s="26">
        <v>0.0125914902290289</v>
      </c>
      <c r="O38" s="10">
        <v>113803070</v>
      </c>
      <c r="P38" s="10">
        <v>54101458</v>
      </c>
      <c r="Q38" s="25">
        <v>1.10351207170794</v>
      </c>
      <c r="R38" s="25">
        <v>0.0364168497494398</v>
      </c>
      <c r="S38" s="37">
        <v>33312.22</v>
      </c>
      <c r="T38" s="37">
        <v>12635.55</v>
      </c>
      <c r="U38" s="11">
        <v>1.63638860199991</v>
      </c>
      <c r="V38" s="26">
        <v>0.0139183162446593</v>
      </c>
      <c r="W38" s="41">
        <v>533156</v>
      </c>
      <c r="X38" s="26">
        <v>0.0201273587090609</v>
      </c>
      <c r="Y38" s="10">
        <v>550357</v>
      </c>
      <c r="Z38" s="46">
        <v>-0.0312542585994182</v>
      </c>
    </row>
    <row r="39" spans="1:26">
      <c r="A39" s="23"/>
      <c r="B39" s="77" t="s">
        <v>63</v>
      </c>
      <c r="C39" s="10">
        <v>387835</v>
      </c>
      <c r="D39" s="10">
        <v>234794</v>
      </c>
      <c r="E39" s="11">
        <v>0.651809671456681</v>
      </c>
      <c r="F39" s="10">
        <v>413760</v>
      </c>
      <c r="G39" s="25">
        <v>-0.0626570959010054</v>
      </c>
      <c r="H39" s="26">
        <v>0.000609846696866753</v>
      </c>
      <c r="I39" s="37">
        <v>2.01</v>
      </c>
      <c r="J39" s="37">
        <v>0.785</v>
      </c>
      <c r="K39" s="25">
        <v>1.56050955414013</v>
      </c>
      <c r="L39" s="37">
        <v>2.01</v>
      </c>
      <c r="M39" s="11">
        <v>0</v>
      </c>
      <c r="N39" s="26">
        <v>4.03546056410389e-6</v>
      </c>
      <c r="O39" s="10">
        <v>2455818</v>
      </c>
      <c r="P39" s="10">
        <v>986760</v>
      </c>
      <c r="Q39" s="25">
        <v>1.48876930560623</v>
      </c>
      <c r="R39" s="25">
        <v>0.000785858897461814</v>
      </c>
      <c r="S39" s="37">
        <v>11.74</v>
      </c>
      <c r="T39" s="37">
        <v>4.62</v>
      </c>
      <c r="U39" s="11">
        <v>1.54112554112554</v>
      </c>
      <c r="V39" s="26">
        <v>4.90513789571215e-6</v>
      </c>
      <c r="W39" s="41">
        <v>59581</v>
      </c>
      <c r="X39" s="26">
        <v>0.00224926317859042</v>
      </c>
      <c r="Y39" s="10">
        <v>41981</v>
      </c>
      <c r="Z39" s="46">
        <v>0.419237274004907</v>
      </c>
    </row>
    <row r="40" spans="1:26">
      <c r="A40" s="23"/>
      <c r="B40" s="76" t="s">
        <v>64</v>
      </c>
      <c r="C40" s="10">
        <v>9442411</v>
      </c>
      <c r="D40" s="10">
        <v>10034384</v>
      </c>
      <c r="E40" s="11">
        <v>-0.0589944534711847</v>
      </c>
      <c r="F40" s="10">
        <v>7773522</v>
      </c>
      <c r="G40" s="25">
        <v>0.214688914497187</v>
      </c>
      <c r="H40" s="26">
        <v>0.0148476108623727</v>
      </c>
      <c r="I40" s="37">
        <v>5319.57</v>
      </c>
      <c r="J40" s="37">
        <v>5016.2</v>
      </c>
      <c r="K40" s="25">
        <v>0.0604780511143894</v>
      </c>
      <c r="L40" s="37">
        <v>4207.61</v>
      </c>
      <c r="M40" s="11">
        <v>0.264273542462348</v>
      </c>
      <c r="N40" s="26">
        <v>0.0106800571905424</v>
      </c>
      <c r="O40" s="10">
        <v>47910360</v>
      </c>
      <c r="P40" s="10">
        <v>42993049</v>
      </c>
      <c r="Q40" s="25">
        <v>0.114374558547825</v>
      </c>
      <c r="R40" s="25">
        <v>0.0153312593549679</v>
      </c>
      <c r="S40" s="37">
        <v>25998.835</v>
      </c>
      <c r="T40" s="37">
        <v>23346.815</v>
      </c>
      <c r="U40" s="11">
        <v>0.113592367952545</v>
      </c>
      <c r="V40" s="26">
        <v>0.0108626806476037</v>
      </c>
      <c r="W40" s="41">
        <v>627061</v>
      </c>
      <c r="X40" s="26">
        <v>0.0236723992217333</v>
      </c>
      <c r="Y40" s="10">
        <v>613462</v>
      </c>
      <c r="Z40" s="46">
        <v>0.0221676322249789</v>
      </c>
    </row>
    <row r="41" spans="1:26">
      <c r="A41" s="23"/>
      <c r="B41" s="77" t="s">
        <v>65</v>
      </c>
      <c r="C41" s="10">
        <v>989018</v>
      </c>
      <c r="D41" s="10">
        <v>523912</v>
      </c>
      <c r="E41" s="11">
        <v>0.887755959016018</v>
      </c>
      <c r="F41" s="10">
        <v>638597</v>
      </c>
      <c r="G41" s="25">
        <v>0.548735744139105</v>
      </c>
      <c r="H41" s="26">
        <v>0.00155517000900322</v>
      </c>
      <c r="I41" s="37">
        <v>7.095</v>
      </c>
      <c r="J41" s="37">
        <v>4.65</v>
      </c>
      <c r="K41" s="25">
        <v>0.525806451612903</v>
      </c>
      <c r="L41" s="37">
        <v>4.17</v>
      </c>
      <c r="M41" s="11">
        <v>0.701438848920863</v>
      </c>
      <c r="N41" s="26">
        <v>1.42445734837399e-5</v>
      </c>
      <c r="O41" s="10">
        <v>4005593</v>
      </c>
      <c r="P41" s="10">
        <v>2359538</v>
      </c>
      <c r="Q41" s="25">
        <v>0.697617499696975</v>
      </c>
      <c r="R41" s="25">
        <v>0.0012817850910209</v>
      </c>
      <c r="S41" s="37">
        <v>28.365</v>
      </c>
      <c r="T41" s="37">
        <v>20.56</v>
      </c>
      <c r="U41" s="11">
        <v>0.379620622568093</v>
      </c>
      <c r="V41" s="26">
        <v>1.18512978204323e-5</v>
      </c>
      <c r="W41" s="41">
        <v>188355</v>
      </c>
      <c r="X41" s="26">
        <v>0.0071106555110421</v>
      </c>
      <c r="Y41" s="10">
        <v>140666</v>
      </c>
      <c r="Z41" s="46">
        <v>0.33902293375798</v>
      </c>
    </row>
    <row r="42" spans="1:26">
      <c r="A42" s="23"/>
      <c r="B42" s="76" t="s">
        <v>66</v>
      </c>
      <c r="C42" s="10">
        <v>41104955</v>
      </c>
      <c r="D42" s="10">
        <v>20457138</v>
      </c>
      <c r="E42" s="11">
        <v>1.00932090305105</v>
      </c>
      <c r="F42" s="10">
        <v>41476458</v>
      </c>
      <c r="G42" s="25">
        <v>-0.00895696059677998</v>
      </c>
      <c r="H42" s="26">
        <v>0.0646350149718477</v>
      </c>
      <c r="I42" s="37">
        <v>9746.02</v>
      </c>
      <c r="J42" s="37">
        <v>3683.61</v>
      </c>
      <c r="K42" s="25">
        <v>1.64577954778057</v>
      </c>
      <c r="L42" s="37">
        <v>9583.145</v>
      </c>
      <c r="M42" s="11">
        <v>0.0169959861819893</v>
      </c>
      <c r="N42" s="26">
        <v>0.019567004660183</v>
      </c>
      <c r="O42" s="10">
        <v>221193611</v>
      </c>
      <c r="P42" s="10">
        <v>102197907</v>
      </c>
      <c r="Q42" s="25">
        <v>1.1643653719836</v>
      </c>
      <c r="R42" s="25">
        <v>0.0707816976934192</v>
      </c>
      <c r="S42" s="37">
        <v>49463.955</v>
      </c>
      <c r="T42" s="37">
        <v>19344.585</v>
      </c>
      <c r="U42" s="11">
        <v>1.5569923055987</v>
      </c>
      <c r="V42" s="26">
        <v>0.0206667393647615</v>
      </c>
      <c r="W42" s="41">
        <v>2557982</v>
      </c>
      <c r="X42" s="26">
        <v>0.096567273528425</v>
      </c>
      <c r="Y42" s="10">
        <v>2509065</v>
      </c>
      <c r="Z42" s="46">
        <v>0.0194961071155988</v>
      </c>
    </row>
    <row r="43" spans="1:26">
      <c r="A43" s="23"/>
      <c r="B43" s="78" t="s">
        <v>67</v>
      </c>
      <c r="C43" s="10">
        <v>1657904</v>
      </c>
      <c r="D43" s="10">
        <v>435563</v>
      </c>
      <c r="E43" s="11">
        <v>2.80634718743328</v>
      </c>
      <c r="F43" s="10">
        <v>1629863</v>
      </c>
      <c r="G43" s="25">
        <v>0.0172045135081906</v>
      </c>
      <c r="H43" s="26">
        <v>0.00260695212686369</v>
      </c>
      <c r="I43" s="37">
        <v>7.54</v>
      </c>
      <c r="J43" s="37">
        <v>1.895</v>
      </c>
      <c r="K43" s="25">
        <v>2.97889182058047</v>
      </c>
      <c r="L43" s="37">
        <v>7.37</v>
      </c>
      <c r="M43" s="11">
        <v>0.0230664857530529</v>
      </c>
      <c r="N43" s="26">
        <v>1.51379963449469e-5</v>
      </c>
      <c r="O43" s="10">
        <v>9210405</v>
      </c>
      <c r="P43" s="10">
        <v>2168797</v>
      </c>
      <c r="Q43" s="25">
        <v>3.24678058850137</v>
      </c>
      <c r="R43" s="25">
        <v>0.0029473188642142</v>
      </c>
      <c r="S43" s="37">
        <v>45.13</v>
      </c>
      <c r="T43" s="37">
        <v>11.285</v>
      </c>
      <c r="U43" s="11">
        <v>2.99911386796633</v>
      </c>
      <c r="V43" s="26">
        <v>1.88559517234659e-5</v>
      </c>
      <c r="W43" s="41">
        <v>285362</v>
      </c>
      <c r="X43" s="26">
        <v>0.0107728007111146</v>
      </c>
      <c r="Y43" s="10">
        <v>217031</v>
      </c>
      <c r="Z43" s="46">
        <v>0.314844423146924</v>
      </c>
    </row>
    <row r="44" spans="1:26">
      <c r="A44" s="23"/>
      <c r="B44" s="79" t="s">
        <v>68</v>
      </c>
      <c r="C44" s="10">
        <v>25</v>
      </c>
      <c r="D44" s="10">
        <v>50</v>
      </c>
      <c r="E44" s="11">
        <v>-0.5</v>
      </c>
      <c r="F44" s="10">
        <v>55</v>
      </c>
      <c r="G44" s="25">
        <v>-0.545454545454545</v>
      </c>
      <c r="H44" s="26">
        <v>3.93109632231976e-8</v>
      </c>
      <c r="I44" s="37">
        <v>0.03</v>
      </c>
      <c r="J44" s="37">
        <v>0.055</v>
      </c>
      <c r="K44" s="25">
        <v>-0.454545454545455</v>
      </c>
      <c r="L44" s="37">
        <v>0.07</v>
      </c>
      <c r="M44" s="11">
        <v>-0.571428571428572</v>
      </c>
      <c r="N44" s="26">
        <v>6.02307546881178e-8</v>
      </c>
      <c r="O44" s="10">
        <v>273</v>
      </c>
      <c r="P44" s="10">
        <v>482</v>
      </c>
      <c r="Q44" s="25">
        <v>-0.433609958506224</v>
      </c>
      <c r="R44" s="25">
        <v>8.73596817871175e-8</v>
      </c>
      <c r="S44" s="37">
        <v>0.345</v>
      </c>
      <c r="T44" s="37">
        <v>0.55</v>
      </c>
      <c r="U44" s="11">
        <v>-0.372727272727273</v>
      </c>
      <c r="V44" s="26">
        <v>1.44145875129531e-7</v>
      </c>
      <c r="W44" s="41">
        <v>16</v>
      </c>
      <c r="X44" s="26">
        <v>6.04021598453312e-7</v>
      </c>
      <c r="Y44" s="10">
        <v>18</v>
      </c>
      <c r="Z44" s="46">
        <v>-0.111111111111111</v>
      </c>
    </row>
    <row r="45" spans="1:26">
      <c r="A45" s="23"/>
      <c r="B45" s="77" t="s">
        <v>69</v>
      </c>
      <c r="C45" s="10">
        <v>1496</v>
      </c>
      <c r="D45" s="10">
        <v>1689</v>
      </c>
      <c r="E45" s="11">
        <v>-0.114268798105388</v>
      </c>
      <c r="F45" s="10">
        <v>604</v>
      </c>
      <c r="G45" s="25">
        <v>1.47682119205298</v>
      </c>
      <c r="H45" s="26">
        <v>2.35236803927614e-6</v>
      </c>
      <c r="I45" s="37">
        <v>0.835</v>
      </c>
      <c r="J45" s="37">
        <v>0.84</v>
      </c>
      <c r="K45" s="25">
        <v>-0.00595238095238096</v>
      </c>
      <c r="L45" s="37">
        <v>0.33</v>
      </c>
      <c r="M45" s="11">
        <v>1.53030303030303</v>
      </c>
      <c r="N45" s="26">
        <v>1.67642267215261e-6</v>
      </c>
      <c r="O45" s="10">
        <v>8011</v>
      </c>
      <c r="P45" s="10">
        <v>21700</v>
      </c>
      <c r="Q45" s="25">
        <v>-0.630829493087558</v>
      </c>
      <c r="R45" s="25">
        <v>2.5635106622586e-6</v>
      </c>
      <c r="S45" s="37">
        <v>4.4</v>
      </c>
      <c r="T45" s="37">
        <v>11.275</v>
      </c>
      <c r="U45" s="11">
        <v>-0.609756097560976</v>
      </c>
      <c r="V45" s="26">
        <v>1.83838217556503e-6</v>
      </c>
      <c r="W45" s="41">
        <v>817</v>
      </c>
      <c r="X45" s="26">
        <v>3.08428528710222e-5</v>
      </c>
      <c r="Y45" s="10">
        <v>741</v>
      </c>
      <c r="Z45" s="46">
        <v>0.102564102564103</v>
      </c>
    </row>
    <row r="46" spans="1:26">
      <c r="A46" s="23"/>
      <c r="B46" s="80" t="s">
        <v>70</v>
      </c>
      <c r="C46" s="10">
        <v>32578342</v>
      </c>
      <c r="D46" s="10">
        <v>7044451</v>
      </c>
      <c r="E46" s="11">
        <v>3.624681469145</v>
      </c>
      <c r="F46" s="10">
        <v>24475537</v>
      </c>
      <c r="G46" s="25">
        <v>0.331057292021826</v>
      </c>
      <c r="H46" s="26">
        <v>0.0512274401693901</v>
      </c>
      <c r="I46" s="37">
        <v>17383.545</v>
      </c>
      <c r="J46" s="37">
        <v>1935.195</v>
      </c>
      <c r="K46" s="25">
        <v>7.9828389387116</v>
      </c>
      <c r="L46" s="37">
        <v>10841.455</v>
      </c>
      <c r="M46" s="11">
        <v>0.603432841809517</v>
      </c>
      <c r="N46" s="26">
        <v>0.0349008011501619</v>
      </c>
      <c r="O46" s="10">
        <v>123133212</v>
      </c>
      <c r="P46" s="10">
        <v>21298390</v>
      </c>
      <c r="Q46" s="25">
        <v>4.78133896505792</v>
      </c>
      <c r="R46" s="25">
        <v>0.0394024843140867</v>
      </c>
      <c r="S46" s="37">
        <v>53785.76</v>
      </c>
      <c r="T46" s="37">
        <v>5711.245</v>
      </c>
      <c r="U46" s="11">
        <v>8.41751929745616</v>
      </c>
      <c r="V46" s="26">
        <v>0.0224724505643679</v>
      </c>
      <c r="W46" s="41">
        <v>728006</v>
      </c>
      <c r="X46" s="26">
        <v>0.0274832092377251</v>
      </c>
      <c r="Y46" s="10">
        <v>842018</v>
      </c>
      <c r="Z46" s="46">
        <v>-0.135403281165011</v>
      </c>
    </row>
    <row r="47" spans="1:26">
      <c r="A47" s="23"/>
      <c r="B47" s="81" t="s">
        <v>71</v>
      </c>
      <c r="C47" s="10">
        <v>9804866</v>
      </c>
      <c r="D47" s="10">
        <v>3806056</v>
      </c>
      <c r="E47" s="11">
        <v>1.57612236919268</v>
      </c>
      <c r="F47" s="10">
        <v>20261432</v>
      </c>
      <c r="G47" s="25">
        <v>-0.516082278883348</v>
      </c>
      <c r="H47" s="26">
        <v>0.0154175490693752</v>
      </c>
      <c r="I47" s="37">
        <v>8238.82</v>
      </c>
      <c r="J47" s="37">
        <v>2001.71</v>
      </c>
      <c r="K47" s="25">
        <v>3.11589091326915</v>
      </c>
      <c r="L47" s="37">
        <v>14928.99</v>
      </c>
      <c r="M47" s="11">
        <v>-0.448132793980035</v>
      </c>
      <c r="N47" s="26">
        <v>0.016541011544652</v>
      </c>
      <c r="O47" s="10">
        <v>69562427</v>
      </c>
      <c r="P47" s="10">
        <v>12742100</v>
      </c>
      <c r="Q47" s="25">
        <v>4.45925922728593</v>
      </c>
      <c r="R47" s="25">
        <v>0.0222598955569948</v>
      </c>
      <c r="S47" s="37">
        <v>49276.2</v>
      </c>
      <c r="T47" s="37">
        <v>6667.695</v>
      </c>
      <c r="U47" s="11">
        <v>6.39029004776013</v>
      </c>
      <c r="V47" s="26">
        <v>0.0205882926726313</v>
      </c>
      <c r="W47" s="41">
        <v>238206</v>
      </c>
      <c r="X47" s="26">
        <v>0.0089925980550731</v>
      </c>
      <c r="Y47" s="10">
        <v>435504</v>
      </c>
      <c r="Z47" s="46">
        <v>-0.453033726441089</v>
      </c>
    </row>
    <row r="48" spans="1:26">
      <c r="A48" s="23"/>
      <c r="B48" s="81" t="s">
        <v>72</v>
      </c>
      <c r="C48" s="10">
        <v>1166023</v>
      </c>
      <c r="D48" s="10" t="s">
        <v>73</v>
      </c>
      <c r="E48" s="11" t="s">
        <v>29</v>
      </c>
      <c r="F48" s="10">
        <v>1137518</v>
      </c>
      <c r="G48" s="25">
        <v>0.0250589441222029</v>
      </c>
      <c r="H48" s="26">
        <v>0.0018334994908161</v>
      </c>
      <c r="I48" s="37">
        <v>26.545</v>
      </c>
      <c r="J48" s="37" t="s">
        <v>73</v>
      </c>
      <c r="K48" s="25" t="s">
        <v>29</v>
      </c>
      <c r="L48" s="37">
        <v>14.785</v>
      </c>
      <c r="M48" s="11">
        <v>0.795400743997295</v>
      </c>
      <c r="N48" s="26">
        <v>5.32941794398696e-5</v>
      </c>
      <c r="O48" s="10">
        <v>4792537</v>
      </c>
      <c r="P48" s="10" t="s">
        <v>73</v>
      </c>
      <c r="Q48" s="25" t="s">
        <v>29</v>
      </c>
      <c r="R48" s="25">
        <v>0.0015336062537472</v>
      </c>
      <c r="S48" s="37">
        <v>72.22</v>
      </c>
      <c r="T48" s="37" t="s">
        <v>73</v>
      </c>
      <c r="U48" s="11" t="s">
        <v>29</v>
      </c>
      <c r="V48" s="26">
        <v>3.01745365271151e-5</v>
      </c>
      <c r="W48" s="41">
        <v>97484</v>
      </c>
      <c r="X48" s="26">
        <v>0.00368015259397642</v>
      </c>
      <c r="Y48" s="10">
        <v>124826</v>
      </c>
      <c r="Z48" s="46">
        <v>-0.219040904939676</v>
      </c>
    </row>
    <row r="49" spans="1:26">
      <c r="A49" s="23"/>
      <c r="B49" s="81" t="s">
        <v>74</v>
      </c>
      <c r="C49" s="10">
        <v>78</v>
      </c>
      <c r="D49" s="10">
        <v>548</v>
      </c>
      <c r="E49" s="11">
        <v>-0.857664233576642</v>
      </c>
      <c r="F49" s="10">
        <v>114</v>
      </c>
      <c r="G49" s="25">
        <v>-0.315789473684211</v>
      </c>
      <c r="H49" s="26">
        <v>1.22650205256376e-7</v>
      </c>
      <c r="I49" s="37">
        <v>0.04</v>
      </c>
      <c r="J49" s="37">
        <v>0.305</v>
      </c>
      <c r="K49" s="25">
        <v>-0.868852459016394</v>
      </c>
      <c r="L49" s="37">
        <v>0.06</v>
      </c>
      <c r="M49" s="11">
        <v>-0.333333333333333</v>
      </c>
      <c r="N49" s="26">
        <v>8.03076729174904e-8</v>
      </c>
      <c r="O49" s="10">
        <v>1472</v>
      </c>
      <c r="P49" s="10">
        <v>8641</v>
      </c>
      <c r="Q49" s="25">
        <v>-0.829649346140493</v>
      </c>
      <c r="R49" s="25">
        <v>4.71038284214787e-7</v>
      </c>
      <c r="S49" s="37">
        <v>0.85</v>
      </c>
      <c r="T49" s="37">
        <v>5.045</v>
      </c>
      <c r="U49" s="11">
        <v>-0.831516352824579</v>
      </c>
      <c r="V49" s="26">
        <v>3.55142011188699e-7</v>
      </c>
      <c r="W49" s="41">
        <v>15</v>
      </c>
      <c r="X49" s="26">
        <v>5.6627024854998e-7</v>
      </c>
      <c r="Y49" s="10">
        <v>20</v>
      </c>
      <c r="Z49" s="46">
        <v>-0.25</v>
      </c>
    </row>
    <row r="50" spans="1:26">
      <c r="A50" s="23"/>
      <c r="B50" s="81" t="s">
        <v>75</v>
      </c>
      <c r="C50" s="10">
        <v>0</v>
      </c>
      <c r="D50" s="10">
        <v>127</v>
      </c>
      <c r="E50" s="11">
        <v>-1</v>
      </c>
      <c r="F50" s="10">
        <v>0</v>
      </c>
      <c r="G50" s="25" t="s">
        <v>29</v>
      </c>
      <c r="H50" s="26">
        <v>0</v>
      </c>
      <c r="I50" s="37">
        <v>0</v>
      </c>
      <c r="J50" s="37">
        <v>0.07</v>
      </c>
      <c r="K50" s="25">
        <v>-1</v>
      </c>
      <c r="L50" s="37">
        <v>0</v>
      </c>
      <c r="M50" s="11" t="s">
        <v>29</v>
      </c>
      <c r="N50" s="26">
        <v>0</v>
      </c>
      <c r="O50" s="10">
        <v>0</v>
      </c>
      <c r="P50" s="10">
        <v>702</v>
      </c>
      <c r="Q50" s="25">
        <v>-1</v>
      </c>
      <c r="R50" s="25">
        <v>0</v>
      </c>
      <c r="S50" s="37">
        <v>0</v>
      </c>
      <c r="T50" s="37">
        <v>0.39</v>
      </c>
      <c r="U50" s="11">
        <v>-1</v>
      </c>
      <c r="V50" s="26">
        <v>0</v>
      </c>
      <c r="W50" s="41">
        <v>0</v>
      </c>
      <c r="X50" s="26">
        <v>0</v>
      </c>
      <c r="Y50" s="10">
        <v>0</v>
      </c>
      <c r="Z50" s="46" t="s">
        <v>29</v>
      </c>
    </row>
    <row r="51" spans="1:26">
      <c r="A51" s="23"/>
      <c r="B51" s="81" t="s">
        <v>76</v>
      </c>
      <c r="C51" s="10">
        <v>10572170</v>
      </c>
      <c r="D51" s="10">
        <v>3342090</v>
      </c>
      <c r="E51" s="11">
        <v>2.16334090344665</v>
      </c>
      <c r="F51" s="10">
        <v>7162026</v>
      </c>
      <c r="G51" s="25">
        <v>0.476142365302779</v>
      </c>
      <c r="H51" s="26">
        <v>0.0166240874423757</v>
      </c>
      <c r="I51" s="37">
        <v>4194.57</v>
      </c>
      <c r="J51" s="37">
        <v>977.155</v>
      </c>
      <c r="K51" s="25">
        <v>3.2926352523397</v>
      </c>
      <c r="L51" s="37">
        <v>2571.89</v>
      </c>
      <c r="M51" s="11">
        <v>0.630929005517343</v>
      </c>
      <c r="N51" s="26">
        <v>0.00842140388973794</v>
      </c>
      <c r="O51" s="10">
        <v>40179808</v>
      </c>
      <c r="P51" s="10">
        <v>9067878</v>
      </c>
      <c r="Q51" s="25">
        <v>3.43100447535796</v>
      </c>
      <c r="R51" s="25">
        <v>0.0128574917258149</v>
      </c>
      <c r="S51" s="37">
        <v>15067.665</v>
      </c>
      <c r="T51" s="37">
        <v>2593.655</v>
      </c>
      <c r="U51" s="11">
        <v>4.80943302019737</v>
      </c>
      <c r="V51" s="26">
        <v>0.00629548335531479</v>
      </c>
      <c r="W51" s="41">
        <v>236405</v>
      </c>
      <c r="X51" s="26">
        <v>0.0089246078738972</v>
      </c>
      <c r="Y51" s="10">
        <v>183731</v>
      </c>
      <c r="Z51" s="46">
        <v>0.286690868715677</v>
      </c>
    </row>
    <row r="52" spans="1:26">
      <c r="A52" s="23"/>
      <c r="B52" s="81" t="s">
        <v>77</v>
      </c>
      <c r="C52" s="10">
        <v>8473526</v>
      </c>
      <c r="D52" s="10">
        <v>5397712</v>
      </c>
      <c r="E52" s="11">
        <v>0.569836627074583</v>
      </c>
      <c r="F52" s="10">
        <v>6992447</v>
      </c>
      <c r="G52" s="25">
        <v>0.21181125863378</v>
      </c>
      <c r="H52" s="26">
        <v>0.0133240987582723</v>
      </c>
      <c r="I52" s="37">
        <v>3140.775</v>
      </c>
      <c r="J52" s="37">
        <v>1900.62</v>
      </c>
      <c r="K52" s="25">
        <v>0.652500236764845</v>
      </c>
      <c r="L52" s="37">
        <v>2459.525</v>
      </c>
      <c r="M52" s="11">
        <v>0.276984377064677</v>
      </c>
      <c r="N52" s="26">
        <v>0.00630570828518577</v>
      </c>
      <c r="O52" s="10">
        <v>34857869</v>
      </c>
      <c r="P52" s="10">
        <v>16142725</v>
      </c>
      <c r="Q52" s="25">
        <v>1.15935469383267</v>
      </c>
      <c r="R52" s="25">
        <v>0.0111544774491466</v>
      </c>
      <c r="S52" s="37">
        <v>12663.23</v>
      </c>
      <c r="T52" s="37">
        <v>5521.78</v>
      </c>
      <c r="U52" s="11">
        <v>1.2933238919334</v>
      </c>
      <c r="V52" s="26">
        <v>0.00529087643570008</v>
      </c>
      <c r="W52" s="41">
        <v>225506</v>
      </c>
      <c r="X52" s="26">
        <v>0.00851315591130079</v>
      </c>
      <c r="Y52" s="10">
        <v>198902</v>
      </c>
      <c r="Z52" s="46">
        <v>0.133754311168314</v>
      </c>
    </row>
    <row r="53" spans="1:26">
      <c r="A53" s="23"/>
      <c r="B53" s="81" t="s">
        <v>78</v>
      </c>
      <c r="C53" s="10">
        <v>12161356</v>
      </c>
      <c r="D53" s="10">
        <v>4008803</v>
      </c>
      <c r="E53" s="11">
        <v>2.03366266688585</v>
      </c>
      <c r="F53" s="10">
        <v>12908939</v>
      </c>
      <c r="G53" s="25">
        <v>-0.0579120406409853</v>
      </c>
      <c r="H53" s="26">
        <v>0.0191229847384085</v>
      </c>
      <c r="I53" s="37">
        <v>7337.325</v>
      </c>
      <c r="J53" s="37">
        <v>3625.065</v>
      </c>
      <c r="K53" s="25">
        <v>1.02405336180179</v>
      </c>
      <c r="L53" s="37">
        <v>7451.16</v>
      </c>
      <c r="M53" s="11">
        <v>-0.0152774869953135</v>
      </c>
      <c r="N53" s="26">
        <v>0.0147310874047331</v>
      </c>
      <c r="O53" s="10">
        <v>52322122</v>
      </c>
      <c r="P53" s="10">
        <v>21455062</v>
      </c>
      <c r="Q53" s="25">
        <v>1.43868426015269</v>
      </c>
      <c r="R53" s="25">
        <v>0.0167430180525522</v>
      </c>
      <c r="S53" s="37">
        <v>31274.805</v>
      </c>
      <c r="T53" s="37">
        <v>16377.395</v>
      </c>
      <c r="U53" s="11">
        <v>0.909632453757145</v>
      </c>
      <c r="V53" s="26">
        <v>0.0130670554673346</v>
      </c>
      <c r="W53" s="41">
        <v>458897</v>
      </c>
      <c r="X53" s="26">
        <v>0.0173239812165893</v>
      </c>
      <c r="Y53" s="10">
        <v>499655</v>
      </c>
      <c r="Z53" s="46">
        <v>-0.0815722848765648</v>
      </c>
    </row>
    <row r="54" spans="1:26">
      <c r="A54" s="23"/>
      <c r="B54" s="81" t="s">
        <v>79</v>
      </c>
      <c r="C54" s="10">
        <v>1350041</v>
      </c>
      <c r="D54" s="10">
        <v>292097</v>
      </c>
      <c r="E54" s="11">
        <v>3.62189272741589</v>
      </c>
      <c r="F54" s="10">
        <v>442722</v>
      </c>
      <c r="G54" s="25">
        <v>2.04941023938273</v>
      </c>
      <c r="H54" s="26">
        <v>0.00212285648403236</v>
      </c>
      <c r="I54" s="37">
        <v>614.26</v>
      </c>
      <c r="J54" s="37">
        <v>148.46</v>
      </c>
      <c r="K54" s="25">
        <v>3.1375454667924</v>
      </c>
      <c r="L54" s="37">
        <v>219.945</v>
      </c>
      <c r="M54" s="11">
        <v>1.7927891063675</v>
      </c>
      <c r="N54" s="26">
        <v>0.00123324477915744</v>
      </c>
      <c r="O54" s="10">
        <v>3239679</v>
      </c>
      <c r="P54" s="10">
        <v>3115060</v>
      </c>
      <c r="Q54" s="25">
        <v>0.0400053289503252</v>
      </c>
      <c r="R54" s="25">
        <v>0.00103669350378171</v>
      </c>
      <c r="S54" s="37">
        <v>1580.245</v>
      </c>
      <c r="T54" s="37">
        <v>1608.48</v>
      </c>
      <c r="U54" s="11">
        <v>-0.0175538396498558</v>
      </c>
      <c r="V54" s="26">
        <v>0.000660248691142219</v>
      </c>
      <c r="W54" s="41">
        <v>39394</v>
      </c>
      <c r="X54" s="26">
        <v>0.00148717667809186</v>
      </c>
      <c r="Y54" s="10">
        <v>40640</v>
      </c>
      <c r="Z54" s="46">
        <v>-0.0306594488188976</v>
      </c>
    </row>
    <row r="55" spans="1:26">
      <c r="A55" s="23"/>
      <c r="B55" s="81" t="s">
        <v>80</v>
      </c>
      <c r="C55" s="10">
        <v>4338594</v>
      </c>
      <c r="D55" s="10">
        <v>851332</v>
      </c>
      <c r="E55" s="11">
        <v>4.09624212410669</v>
      </c>
      <c r="F55" s="10">
        <v>3282593</v>
      </c>
      <c r="G55" s="25">
        <v>0.32169720705552</v>
      </c>
      <c r="H55" s="26">
        <v>0.00682217236697543</v>
      </c>
      <c r="I55" s="37">
        <v>1937.63</v>
      </c>
      <c r="J55" s="37">
        <v>261.38</v>
      </c>
      <c r="K55" s="25">
        <v>6.41307674649935</v>
      </c>
      <c r="L55" s="37">
        <v>1320.875</v>
      </c>
      <c r="M55" s="11">
        <v>0.466929118955238</v>
      </c>
      <c r="N55" s="26">
        <v>0.00389016390687792</v>
      </c>
      <c r="O55" s="10">
        <v>17778874</v>
      </c>
      <c r="P55" s="10">
        <v>4667112</v>
      </c>
      <c r="Q55" s="25">
        <v>2.80939518914481</v>
      </c>
      <c r="R55" s="25">
        <v>0.0056892189566786</v>
      </c>
      <c r="S55" s="37">
        <v>7234.965</v>
      </c>
      <c r="T55" s="37">
        <v>1558.17</v>
      </c>
      <c r="U55" s="11">
        <v>3.64324496043436</v>
      </c>
      <c r="V55" s="26">
        <v>0.00302287061291747</v>
      </c>
      <c r="W55" s="41">
        <v>137360</v>
      </c>
      <c r="X55" s="26">
        <v>0.00518552542272168</v>
      </c>
      <c r="Y55" s="10">
        <v>131281</v>
      </c>
      <c r="Z55" s="46">
        <v>0.0463052536162887</v>
      </c>
    </row>
    <row r="56" customFormat="1" spans="1:26">
      <c r="A56" s="23"/>
      <c r="B56" s="81" t="s">
        <v>81</v>
      </c>
      <c r="C56" s="10">
        <v>24975818</v>
      </c>
      <c r="D56" s="10">
        <v>1231748</v>
      </c>
      <c r="E56" s="11">
        <v>19.2767270578073</v>
      </c>
      <c r="F56" s="10">
        <v>17278353</v>
      </c>
      <c r="G56" s="25">
        <v>0.445497611954102</v>
      </c>
      <c r="H56" s="26">
        <v>0.039272938514691</v>
      </c>
      <c r="I56" s="37">
        <v>10894.335</v>
      </c>
      <c r="J56" s="37">
        <v>356.475</v>
      </c>
      <c r="K56" s="25">
        <v>29.5612876078266</v>
      </c>
      <c r="L56" s="37">
        <v>6705.02</v>
      </c>
      <c r="M56" s="11">
        <v>0.624802759723312</v>
      </c>
      <c r="N56" s="26">
        <v>0.0218724672958392</v>
      </c>
      <c r="O56" s="10">
        <v>83297777</v>
      </c>
      <c r="P56" s="10">
        <v>3401543</v>
      </c>
      <c r="Q56" s="25">
        <v>23.488232840214</v>
      </c>
      <c r="R56" s="25">
        <v>0.0266551915468655</v>
      </c>
      <c r="S56" s="37">
        <v>32599.485</v>
      </c>
      <c r="T56" s="37">
        <v>1023.795</v>
      </c>
      <c r="U56" s="11">
        <v>30.8418091512461</v>
      </c>
      <c r="V56" s="26">
        <v>0.0136205254901363</v>
      </c>
      <c r="W56" s="41">
        <v>529008</v>
      </c>
      <c r="X56" s="26">
        <v>0.0199707661096619</v>
      </c>
      <c r="Y56" s="10">
        <v>406606</v>
      </c>
      <c r="Z56" s="46">
        <v>0.301033432856377</v>
      </c>
    </row>
    <row r="57" customFormat="1" spans="1:26">
      <c r="A57" s="23"/>
      <c r="B57" s="81" t="s">
        <v>82</v>
      </c>
      <c r="C57" s="10">
        <v>4349548</v>
      </c>
      <c r="D57" s="10" t="s">
        <v>73</v>
      </c>
      <c r="E57" s="11" t="s">
        <v>29</v>
      </c>
      <c r="F57" s="10">
        <v>6030644</v>
      </c>
      <c r="G57" s="25">
        <v>-0.278758951780274</v>
      </c>
      <c r="H57" s="26">
        <v>0.0068393968586213</v>
      </c>
      <c r="I57" s="37">
        <v>1541.16</v>
      </c>
      <c r="J57" s="37" t="s">
        <v>73</v>
      </c>
      <c r="K57" s="25" t="s">
        <v>29</v>
      </c>
      <c r="L57" s="37">
        <v>2128.965</v>
      </c>
      <c r="M57" s="11">
        <v>-0.276098949489541</v>
      </c>
      <c r="N57" s="26">
        <v>0.00309417432983799</v>
      </c>
      <c r="O57" s="10">
        <v>24807746</v>
      </c>
      <c r="P57" s="10" t="s">
        <v>73</v>
      </c>
      <c r="Q57" s="25" t="s">
        <v>29</v>
      </c>
      <c r="R57" s="25">
        <v>0.00793844980372028</v>
      </c>
      <c r="S57" s="37">
        <v>8972.47</v>
      </c>
      <c r="T57" s="37" t="s">
        <v>73</v>
      </c>
      <c r="U57" s="11" t="s">
        <v>29</v>
      </c>
      <c r="V57" s="26">
        <v>0.0037488247542709</v>
      </c>
      <c r="W57" s="41">
        <v>184504</v>
      </c>
      <c r="X57" s="26">
        <v>0.00696527506256437</v>
      </c>
      <c r="Y57" s="10">
        <v>199810</v>
      </c>
      <c r="Z57" s="46">
        <v>-0.0766027726340023</v>
      </c>
    </row>
    <row r="58" customFormat="1" spans="1:26">
      <c r="A58" s="23"/>
      <c r="B58" s="81" t="s">
        <v>123</v>
      </c>
      <c r="C58" s="10">
        <v>274153</v>
      </c>
      <c r="D58" s="10" t="s">
        <v>73</v>
      </c>
      <c r="E58" s="11" t="s">
        <v>29</v>
      </c>
      <c r="F58" s="10">
        <v>157689</v>
      </c>
      <c r="G58" s="25">
        <v>0.738567687029533</v>
      </c>
      <c r="H58" s="26">
        <v>0.000431088740021171</v>
      </c>
      <c r="I58" s="37">
        <v>140.79</v>
      </c>
      <c r="J58" s="37" t="s">
        <v>73</v>
      </c>
      <c r="K58" s="25" t="s">
        <v>29</v>
      </c>
      <c r="L58" s="37">
        <v>82.46</v>
      </c>
      <c r="M58" s="11">
        <v>0.707373271889401</v>
      </c>
      <c r="N58" s="26">
        <v>0.000282662931751337</v>
      </c>
      <c r="O58" s="10">
        <v>3160019</v>
      </c>
      <c r="P58" s="10" t="s">
        <v>73</v>
      </c>
      <c r="Q58" s="25" t="s">
        <v>29</v>
      </c>
      <c r="R58" s="25">
        <v>0.0010112023966346</v>
      </c>
      <c r="S58" s="37">
        <v>1656.065</v>
      </c>
      <c r="T58" s="37" t="s">
        <v>73</v>
      </c>
      <c r="U58" s="11" t="s">
        <v>29</v>
      </c>
      <c r="V58" s="26">
        <v>0.000691927358540251</v>
      </c>
      <c r="W58" s="41">
        <v>18461</v>
      </c>
      <c r="X58" s="26">
        <v>0.000696927670565412</v>
      </c>
      <c r="Y58" s="10">
        <v>12724</v>
      </c>
      <c r="Z58" s="46">
        <v>0.450880226343917</v>
      </c>
    </row>
    <row r="59" s="74" customFormat="1" spans="1:26">
      <c r="A59" s="23"/>
      <c r="B59" s="31" t="s">
        <v>47</v>
      </c>
      <c r="C59" s="32">
        <v>235963512</v>
      </c>
      <c r="D59" s="32">
        <v>114848950</v>
      </c>
      <c r="E59" s="33">
        <v>1.0545552397301</v>
      </c>
      <c r="F59" s="32">
        <v>225656789</v>
      </c>
      <c r="G59" s="34">
        <v>0.0456743315619899</v>
      </c>
      <c r="H59" s="35">
        <v>0.371038117689942</v>
      </c>
      <c r="I59" s="40">
        <v>100586.92</v>
      </c>
      <c r="J59" s="40">
        <v>36435.41</v>
      </c>
      <c r="K59" s="34">
        <v>1.76069131649678</v>
      </c>
      <c r="L59" s="40">
        <v>93800.145</v>
      </c>
      <c r="M59" s="33">
        <v>0.072353566191182</v>
      </c>
      <c r="N59" s="35">
        <v>0.201947536778444</v>
      </c>
      <c r="O59" s="32">
        <v>1095622168</v>
      </c>
      <c r="P59" s="32">
        <v>487427863</v>
      </c>
      <c r="Q59" s="34">
        <v>1.24776269714397</v>
      </c>
      <c r="R59" s="34">
        <v>0.350597816686417</v>
      </c>
      <c r="S59" s="40">
        <v>435046.97</v>
      </c>
      <c r="T59" s="40">
        <v>162267.545</v>
      </c>
      <c r="U59" s="33">
        <v>1.68104734067432</v>
      </c>
      <c r="V59" s="35">
        <v>0.181768771632176</v>
      </c>
      <c r="W59" s="44">
        <v>9649736</v>
      </c>
      <c r="X59" s="35">
        <v>0.364290560210779</v>
      </c>
      <c r="Y59" s="32">
        <v>9560735</v>
      </c>
      <c r="Z59" s="49">
        <v>0.00930901233011897</v>
      </c>
    </row>
    <row r="60" spans="1:26">
      <c r="A60" s="8" t="s">
        <v>83</v>
      </c>
      <c r="B60" s="9" t="s">
        <v>84</v>
      </c>
      <c r="C60" s="10">
        <v>3629634</v>
      </c>
      <c r="D60" s="10">
        <v>4745175</v>
      </c>
      <c r="E60" s="11">
        <v>-0.235089538320504</v>
      </c>
      <c r="F60" s="10">
        <v>4491065</v>
      </c>
      <c r="G60" s="11">
        <v>-0.191809960443681</v>
      </c>
      <c r="H60" s="11">
        <v>0.0057073763475067</v>
      </c>
      <c r="I60" s="37">
        <v>2179.1848489</v>
      </c>
      <c r="J60" s="37">
        <v>2101.087164</v>
      </c>
      <c r="K60" s="25">
        <v>0.0371701308913426</v>
      </c>
      <c r="L60" s="37">
        <v>2598.686509</v>
      </c>
      <c r="M60" s="11">
        <v>-0.161428344145069</v>
      </c>
      <c r="N60" s="17">
        <v>0.0043751316018053</v>
      </c>
      <c r="O60" s="10">
        <v>18971502</v>
      </c>
      <c r="P60" s="10">
        <v>20470444</v>
      </c>
      <c r="Q60" s="25">
        <v>-0.0732246941004309</v>
      </c>
      <c r="R60" s="17">
        <v>0.00607085852653357</v>
      </c>
      <c r="S60" s="37">
        <v>11111.7442906</v>
      </c>
      <c r="T60" s="37">
        <v>9057.5247628</v>
      </c>
      <c r="U60" s="11">
        <v>0.226797009292964</v>
      </c>
      <c r="V60" s="17">
        <v>0.00464264378256262</v>
      </c>
      <c r="W60" s="10">
        <v>174710</v>
      </c>
      <c r="X60" s="17">
        <v>0.00659553834161113</v>
      </c>
      <c r="Y60" s="10">
        <v>131456</v>
      </c>
      <c r="Z60" s="46">
        <v>0.329037852969815</v>
      </c>
    </row>
    <row r="61" spans="1:26">
      <c r="A61" s="8"/>
      <c r="B61" s="9" t="s">
        <v>85</v>
      </c>
      <c r="C61" s="10">
        <v>1421597</v>
      </c>
      <c r="D61" s="10">
        <v>920261</v>
      </c>
      <c r="E61" s="11">
        <v>0.544775884232843</v>
      </c>
      <c r="F61" s="10">
        <v>1817283</v>
      </c>
      <c r="G61" s="11">
        <v>-0.217734937266238</v>
      </c>
      <c r="H61" s="11">
        <v>0.00223537389540832</v>
      </c>
      <c r="I61" s="37">
        <v>612.5937049</v>
      </c>
      <c r="J61" s="37">
        <v>270.9295763</v>
      </c>
      <c r="K61" s="25">
        <v>1.26108095419481</v>
      </c>
      <c r="L61" s="37">
        <v>757.1337376</v>
      </c>
      <c r="M61" s="11">
        <v>-0.190904229361341</v>
      </c>
      <c r="N61" s="17">
        <v>0.00122989937211057</v>
      </c>
      <c r="O61" s="10">
        <v>8323797</v>
      </c>
      <c r="P61" s="10">
        <v>5780069</v>
      </c>
      <c r="Q61" s="25">
        <v>0.440086095858025</v>
      </c>
      <c r="R61" s="17">
        <v>0.00266360533765774</v>
      </c>
      <c r="S61" s="37">
        <v>3514.6448876</v>
      </c>
      <c r="T61" s="37">
        <v>1774.2935893</v>
      </c>
      <c r="U61" s="11">
        <v>0.980869969206511</v>
      </c>
      <c r="V61" s="17">
        <v>0.00146846829881923</v>
      </c>
      <c r="W61" s="10">
        <v>53346</v>
      </c>
      <c r="X61" s="17">
        <v>0.00201388351194315</v>
      </c>
      <c r="Y61" s="10">
        <v>60990</v>
      </c>
      <c r="Z61" s="46">
        <v>-0.125332021642892</v>
      </c>
    </row>
    <row r="62" spans="1:26">
      <c r="A62" s="8"/>
      <c r="B62" s="9" t="s">
        <v>86</v>
      </c>
      <c r="C62" s="10">
        <v>5</v>
      </c>
      <c r="D62" s="10">
        <v>40</v>
      </c>
      <c r="E62" s="11">
        <v>-0.875</v>
      </c>
      <c r="F62" s="10">
        <v>220</v>
      </c>
      <c r="G62" s="11">
        <v>-0.977272727272727</v>
      </c>
      <c r="H62" s="11">
        <v>7.86219264463952e-9</v>
      </c>
      <c r="I62" s="37">
        <v>0.0051365</v>
      </c>
      <c r="J62" s="37">
        <v>0.03849075</v>
      </c>
      <c r="K62" s="25">
        <v>-0.866552353487526</v>
      </c>
      <c r="L62" s="37">
        <v>0.323024</v>
      </c>
      <c r="M62" s="11">
        <v>-0.984098704740205</v>
      </c>
      <c r="N62" s="17">
        <v>1.03125090485172e-8</v>
      </c>
      <c r="O62" s="10">
        <v>225</v>
      </c>
      <c r="P62" s="10">
        <v>1736</v>
      </c>
      <c r="Q62" s="25">
        <v>-0.870391705069124</v>
      </c>
      <c r="R62" s="17">
        <v>7.19997377366353e-8</v>
      </c>
      <c r="S62" s="37">
        <v>0.3281605</v>
      </c>
      <c r="T62" s="37">
        <v>1.67517175</v>
      </c>
      <c r="U62" s="11">
        <v>-0.80410337029621</v>
      </c>
      <c r="V62" s="17">
        <v>1.37110094073752e-7</v>
      </c>
      <c r="W62" s="10">
        <v>0</v>
      </c>
      <c r="X62" s="17">
        <v>0</v>
      </c>
      <c r="Y62" s="10">
        <v>2</v>
      </c>
      <c r="Z62" s="46">
        <v>-1</v>
      </c>
    </row>
    <row r="63" spans="1:26">
      <c r="A63" s="8"/>
      <c r="B63" s="9" t="s">
        <v>87</v>
      </c>
      <c r="C63" s="10">
        <v>14179620</v>
      </c>
      <c r="D63" s="10">
        <v>8388167</v>
      </c>
      <c r="E63" s="11">
        <v>0.690431294465167</v>
      </c>
      <c r="F63" s="10">
        <v>16055452</v>
      </c>
      <c r="G63" s="11">
        <v>-0.11683458055245</v>
      </c>
      <c r="H63" s="11">
        <v>0.0222965808135567</v>
      </c>
      <c r="I63" s="37">
        <v>3915.3919699</v>
      </c>
      <c r="J63" s="37">
        <v>1722.3128609</v>
      </c>
      <c r="K63" s="25">
        <v>1.27333375880036</v>
      </c>
      <c r="L63" s="37">
        <v>4315.6737038</v>
      </c>
      <c r="M63" s="11">
        <v>-0.0927506946476393</v>
      </c>
      <c r="N63" s="17">
        <v>0.00786090044156244</v>
      </c>
      <c r="O63" s="10">
        <v>81492153</v>
      </c>
      <c r="P63" s="10">
        <v>43925796</v>
      </c>
      <c r="Q63" s="25">
        <v>0.85522313585393</v>
      </c>
      <c r="R63" s="17">
        <v>0.0260773939715278</v>
      </c>
      <c r="S63" s="37">
        <v>22412.7507159</v>
      </c>
      <c r="T63" s="37">
        <v>8777.6126923</v>
      </c>
      <c r="U63" s="11">
        <v>1.5533993696898</v>
      </c>
      <c r="V63" s="17">
        <v>0.00936436395943022</v>
      </c>
      <c r="W63" s="10">
        <v>1036667</v>
      </c>
      <c r="X63" s="17">
        <v>0.0391355786502375</v>
      </c>
      <c r="Y63" s="10">
        <v>964010</v>
      </c>
      <c r="Z63" s="46">
        <v>0.0753695501084014</v>
      </c>
    </row>
    <row r="64" spans="1:26">
      <c r="A64" s="8"/>
      <c r="B64" s="9" t="s">
        <v>88</v>
      </c>
      <c r="C64" s="10">
        <v>1012511</v>
      </c>
      <c r="D64" s="10">
        <v>629199</v>
      </c>
      <c r="E64" s="11">
        <v>0.609206308338062</v>
      </c>
      <c r="F64" s="10">
        <v>986753</v>
      </c>
      <c r="G64" s="11">
        <v>0.0261037969988436</v>
      </c>
      <c r="H64" s="11">
        <v>0.00159211130736332</v>
      </c>
      <c r="I64" s="37">
        <v>4.13146395</v>
      </c>
      <c r="J64" s="37">
        <v>1.67786815</v>
      </c>
      <c r="K64" s="25">
        <v>1.46232932545981</v>
      </c>
      <c r="L64" s="37">
        <v>3.39374955</v>
      </c>
      <c r="M64" s="11">
        <v>0.217374437662909</v>
      </c>
      <c r="N64" s="17">
        <v>8.29470638917507e-6</v>
      </c>
      <c r="O64" s="10">
        <v>6027494</v>
      </c>
      <c r="P64" s="10">
        <v>3855405</v>
      </c>
      <c r="Q64" s="25">
        <v>0.563388022788786</v>
      </c>
      <c r="R64" s="17">
        <v>0.00192879105426286</v>
      </c>
      <c r="S64" s="37">
        <v>21.03415125</v>
      </c>
      <c r="T64" s="37">
        <v>9.54656795</v>
      </c>
      <c r="U64" s="11">
        <v>1.20332074942179</v>
      </c>
      <c r="V64" s="17">
        <v>8.78836562184975e-6</v>
      </c>
      <c r="W64" s="10">
        <v>263685</v>
      </c>
      <c r="X64" s="17">
        <v>0.0099544646992601</v>
      </c>
      <c r="Y64" s="10">
        <v>154918</v>
      </c>
      <c r="Z64" s="46">
        <v>0.702094011025188</v>
      </c>
    </row>
    <row r="65" spans="1:26">
      <c r="A65" s="8"/>
      <c r="B65" s="9" t="s">
        <v>89</v>
      </c>
      <c r="C65" s="10">
        <v>4411550</v>
      </c>
      <c r="D65" s="10">
        <v>1210142</v>
      </c>
      <c r="E65" s="11">
        <v>2.64548127409841</v>
      </c>
      <c r="F65" s="10">
        <v>4907366</v>
      </c>
      <c r="G65" s="11">
        <v>-0.101035056280701</v>
      </c>
      <c r="H65" s="11">
        <v>0.00693689119229189</v>
      </c>
      <c r="I65" s="37">
        <v>1431.7912611</v>
      </c>
      <c r="J65" s="37">
        <v>290.0954969</v>
      </c>
      <c r="K65" s="25">
        <v>3.93558595841823</v>
      </c>
      <c r="L65" s="37">
        <v>1587.3389637</v>
      </c>
      <c r="M65" s="11">
        <v>-0.097992745189992</v>
      </c>
      <c r="N65" s="17">
        <v>0.0028745956070635</v>
      </c>
      <c r="O65" s="10">
        <v>22318519</v>
      </c>
      <c r="P65" s="10">
        <v>6388559</v>
      </c>
      <c r="Q65" s="25">
        <v>2.49351379552102</v>
      </c>
      <c r="R65" s="17">
        <v>0.0071419000652005</v>
      </c>
      <c r="S65" s="37">
        <v>7208.8989306</v>
      </c>
      <c r="T65" s="37">
        <v>1478.820748</v>
      </c>
      <c r="U65" s="11">
        <v>3.87476182650908</v>
      </c>
      <c r="V65" s="17">
        <v>0.00301197984078747</v>
      </c>
      <c r="W65" s="10">
        <v>205742</v>
      </c>
      <c r="X65" s="17">
        <v>0.00776703823181133</v>
      </c>
      <c r="Y65" s="10">
        <v>193150</v>
      </c>
      <c r="Z65" s="46">
        <v>0.0651928552938131</v>
      </c>
    </row>
    <row r="66" spans="1:26">
      <c r="A66" s="8"/>
      <c r="B66" s="9" t="s">
        <v>90</v>
      </c>
      <c r="C66" s="10">
        <v>6608727</v>
      </c>
      <c r="D66" s="10">
        <v>2623164</v>
      </c>
      <c r="E66" s="11">
        <v>1.51937240675764</v>
      </c>
      <c r="F66" s="10">
        <v>7277121</v>
      </c>
      <c r="G66" s="11">
        <v>-0.0918486857646039</v>
      </c>
      <c r="H66" s="11">
        <v>0.0103918169619661</v>
      </c>
      <c r="I66" s="37">
        <v>3105.0715876</v>
      </c>
      <c r="J66" s="37">
        <v>739.4827103</v>
      </c>
      <c r="K66" s="25">
        <v>3.19897794005259</v>
      </c>
      <c r="L66" s="37">
        <v>3249.9159478</v>
      </c>
      <c r="M66" s="11">
        <v>-0.0445686480901302</v>
      </c>
      <c r="N66" s="17">
        <v>0.00623402683605933</v>
      </c>
      <c r="O66" s="10">
        <v>36645829</v>
      </c>
      <c r="P66" s="10">
        <v>12426880</v>
      </c>
      <c r="Q66" s="25">
        <v>1.94891630079312</v>
      </c>
      <c r="R66" s="17">
        <v>0.0117266225650737</v>
      </c>
      <c r="S66" s="37">
        <v>15604.4051181</v>
      </c>
      <c r="T66" s="37">
        <v>3473.57459065</v>
      </c>
      <c r="U66" s="11">
        <v>3.49231899614397</v>
      </c>
      <c r="V66" s="17">
        <v>0.00651974096122972</v>
      </c>
      <c r="W66" s="10">
        <v>206205</v>
      </c>
      <c r="X66" s="17">
        <v>0.00778451710681658</v>
      </c>
      <c r="Y66" s="10">
        <v>212979</v>
      </c>
      <c r="Z66" s="46">
        <v>-0.0318059526995619</v>
      </c>
    </row>
    <row r="67" spans="1:26">
      <c r="A67" s="8"/>
      <c r="B67" s="9" t="s">
        <v>91</v>
      </c>
      <c r="C67" s="10">
        <v>8870489</v>
      </c>
      <c r="D67" s="10">
        <v>5683533</v>
      </c>
      <c r="E67" s="11">
        <v>0.560735021684575</v>
      </c>
      <c r="F67" s="10">
        <v>10178537</v>
      </c>
      <c r="G67" s="11">
        <v>-0.128510413628206</v>
      </c>
      <c r="H67" s="11">
        <v>0.0139482986740311</v>
      </c>
      <c r="I67" s="37">
        <v>4375.8097617</v>
      </c>
      <c r="J67" s="37">
        <v>2103.7910447</v>
      </c>
      <c r="K67" s="25">
        <v>1.07996405951238</v>
      </c>
      <c r="L67" s="37">
        <v>4921.9605799</v>
      </c>
      <c r="M67" s="11">
        <v>-0.110962046390688</v>
      </c>
      <c r="N67" s="17">
        <v>0.00878527747729413</v>
      </c>
      <c r="O67" s="10">
        <v>51209035</v>
      </c>
      <c r="P67" s="10">
        <v>31274402</v>
      </c>
      <c r="Q67" s="25">
        <v>0.637410525067754</v>
      </c>
      <c r="R67" s="17">
        <v>0.016386831509983</v>
      </c>
      <c r="S67" s="37">
        <v>25724.6019652</v>
      </c>
      <c r="T67" s="37">
        <v>12000.7119375</v>
      </c>
      <c r="U67" s="11">
        <v>1.14358965527832</v>
      </c>
      <c r="V67" s="17">
        <v>0.0107481022105293</v>
      </c>
      <c r="W67" s="10">
        <v>348301</v>
      </c>
      <c r="X67" s="17">
        <v>0.0131488329226804</v>
      </c>
      <c r="Y67" s="10">
        <v>309000</v>
      </c>
      <c r="Z67" s="46">
        <v>0.127187702265372</v>
      </c>
    </row>
    <row r="68" spans="1:26">
      <c r="A68" s="8"/>
      <c r="B68" s="9" t="s">
        <v>92</v>
      </c>
      <c r="C68" s="10">
        <v>115523</v>
      </c>
      <c r="D68" s="10">
        <v>27345</v>
      </c>
      <c r="E68" s="11">
        <v>3.22464801609069</v>
      </c>
      <c r="F68" s="10">
        <v>133671</v>
      </c>
      <c r="G68" s="11">
        <v>-0.135766172168982</v>
      </c>
      <c r="H68" s="11">
        <v>0.000181652816177338</v>
      </c>
      <c r="I68" s="37">
        <v>15.8946929</v>
      </c>
      <c r="J68" s="37">
        <v>3.75403985</v>
      </c>
      <c r="K68" s="25">
        <v>3.23402348805647</v>
      </c>
      <c r="L68" s="37">
        <v>17.32085645</v>
      </c>
      <c r="M68" s="11">
        <v>-0.0823379348542549</v>
      </c>
      <c r="N68" s="17">
        <v>3.19116449634289e-5</v>
      </c>
      <c r="O68" s="10">
        <v>693239</v>
      </c>
      <c r="P68" s="10">
        <v>551321</v>
      </c>
      <c r="Q68" s="25">
        <v>0.257414464531552</v>
      </c>
      <c r="R68" s="17">
        <v>0.000221835671950255</v>
      </c>
      <c r="S68" s="37">
        <v>94.77993005</v>
      </c>
      <c r="T68" s="37">
        <v>76.8814583</v>
      </c>
      <c r="U68" s="11">
        <v>0.232806090646176</v>
      </c>
      <c r="V68" s="17">
        <v>3.96003940920956e-5</v>
      </c>
      <c r="W68" s="10">
        <v>1461</v>
      </c>
      <c r="X68" s="17">
        <v>5.51547222087681e-5</v>
      </c>
      <c r="Y68" s="10">
        <v>1769</v>
      </c>
      <c r="Z68" s="46">
        <v>-0.174109666478236</v>
      </c>
    </row>
    <row r="69" spans="1:26">
      <c r="A69" s="8"/>
      <c r="B69" s="9" t="s">
        <v>93</v>
      </c>
      <c r="C69" s="10">
        <v>10257754</v>
      </c>
      <c r="D69" s="10">
        <v>21193649</v>
      </c>
      <c r="E69" s="11">
        <v>-0.515998684322837</v>
      </c>
      <c r="F69" s="10">
        <v>9197638</v>
      </c>
      <c r="G69" s="11">
        <v>0.115259591647334</v>
      </c>
      <c r="H69" s="11">
        <v>0.0161296876098643</v>
      </c>
      <c r="I69" s="37">
        <v>11722.002075</v>
      </c>
      <c r="J69" s="37">
        <v>14448.235509</v>
      </c>
      <c r="K69" s="25">
        <v>-0.188689714553849</v>
      </c>
      <c r="L69" s="37">
        <v>9675.7975545</v>
      </c>
      <c r="M69" s="11">
        <v>0.211476574305583</v>
      </c>
      <c r="N69" s="17">
        <v>0.0235341677144311</v>
      </c>
      <c r="O69" s="10">
        <v>46778127</v>
      </c>
      <c r="P69" s="10">
        <v>107124050</v>
      </c>
      <c r="Q69" s="25">
        <v>-0.563327497420047</v>
      </c>
      <c r="R69" s="17">
        <v>0.0149689461147156</v>
      </c>
      <c r="S69" s="37">
        <v>49741.513022</v>
      </c>
      <c r="T69" s="37">
        <v>68507.6244795</v>
      </c>
      <c r="U69" s="11">
        <v>-0.273927341665679</v>
      </c>
      <c r="V69" s="17">
        <v>0.0207827070284729</v>
      </c>
      <c r="W69" s="10">
        <v>863419</v>
      </c>
      <c r="X69" s="17">
        <v>0.032595232782185</v>
      </c>
      <c r="Y69" s="10">
        <v>795024</v>
      </c>
      <c r="Z69" s="46">
        <v>0.0860288494435388</v>
      </c>
    </row>
    <row r="70" spans="1:26">
      <c r="A70" s="8"/>
      <c r="B70" s="9" t="s">
        <v>94</v>
      </c>
      <c r="C70" s="10">
        <v>961967</v>
      </c>
      <c r="D70" s="10">
        <v>667292</v>
      </c>
      <c r="E70" s="11">
        <v>0.441598280812598</v>
      </c>
      <c r="F70" s="10">
        <v>779310</v>
      </c>
      <c r="G70" s="11">
        <v>0.234382979815478</v>
      </c>
      <c r="H70" s="11">
        <v>0.00151263397435719</v>
      </c>
      <c r="I70" s="37">
        <v>43.1916447</v>
      </c>
      <c r="J70" s="37">
        <v>15.8180572</v>
      </c>
      <c r="K70" s="25">
        <v>1.73052778567522</v>
      </c>
      <c r="L70" s="37">
        <v>23.1888893</v>
      </c>
      <c r="M70" s="11">
        <v>0.862600840480962</v>
      </c>
      <c r="N70" s="17">
        <v>8.67155118834014e-5</v>
      </c>
      <c r="O70" s="10">
        <v>4756433</v>
      </c>
      <c r="P70" s="10">
        <v>3745752</v>
      </c>
      <c r="Q70" s="25">
        <v>0.26982058609326</v>
      </c>
      <c r="R70" s="17">
        <v>0.00152205301583057</v>
      </c>
      <c r="S70" s="37">
        <v>149.8116799</v>
      </c>
      <c r="T70" s="37">
        <v>73.9108747</v>
      </c>
      <c r="U70" s="11">
        <v>1.02692337911136</v>
      </c>
      <c r="V70" s="17">
        <v>6.25934368226395e-5</v>
      </c>
      <c r="W70" s="10">
        <v>155206</v>
      </c>
      <c r="X70" s="17">
        <v>0.00585923601309655</v>
      </c>
      <c r="Y70" s="10">
        <v>131100</v>
      </c>
      <c r="Z70" s="46">
        <v>0.183874904652937</v>
      </c>
    </row>
    <row r="71" spans="1:26">
      <c r="A71" s="8"/>
      <c r="B71" s="9" t="s">
        <v>95</v>
      </c>
      <c r="C71" s="10">
        <v>6302896</v>
      </c>
      <c r="D71" s="10">
        <v>3170065</v>
      </c>
      <c r="E71" s="11">
        <v>0.988254499513417</v>
      </c>
      <c r="F71" s="10">
        <v>5788070</v>
      </c>
      <c r="G71" s="11">
        <v>0.0889460562847375</v>
      </c>
      <c r="H71" s="11">
        <v>0.00991091651422557</v>
      </c>
      <c r="I71" s="37">
        <v>16345.8692575</v>
      </c>
      <c r="J71" s="37">
        <v>5721.253186</v>
      </c>
      <c r="K71" s="25">
        <v>1.85704350534575</v>
      </c>
      <c r="L71" s="37">
        <v>14468.777314</v>
      </c>
      <c r="M71" s="11">
        <v>0.12973397148657</v>
      </c>
      <c r="N71" s="17">
        <v>0.0328174680470843</v>
      </c>
      <c r="O71" s="10">
        <v>29013118</v>
      </c>
      <c r="P71" s="10">
        <v>13954712</v>
      </c>
      <c r="Q71" s="25">
        <v>1.0790911342348</v>
      </c>
      <c r="R71" s="17">
        <v>0.00928416394187579</v>
      </c>
      <c r="S71" s="37">
        <v>74067.938947</v>
      </c>
      <c r="T71" s="37">
        <v>24908.0219225</v>
      </c>
      <c r="U71" s="11">
        <v>1.97365801176258</v>
      </c>
      <c r="V71" s="17">
        <v>0.0309466315320463</v>
      </c>
      <c r="W71" s="10">
        <v>264846</v>
      </c>
      <c r="X71" s="17">
        <v>0.00999829401649787</v>
      </c>
      <c r="Y71" s="10">
        <v>222823</v>
      </c>
      <c r="Z71" s="46">
        <v>0.188593637102094</v>
      </c>
    </row>
    <row r="72" spans="1:26">
      <c r="A72" s="8"/>
      <c r="B72" s="9" t="s">
        <v>96</v>
      </c>
      <c r="C72" s="10">
        <v>4877485</v>
      </c>
      <c r="D72" s="10">
        <v>9171711</v>
      </c>
      <c r="E72" s="11">
        <v>-0.468203370123633</v>
      </c>
      <c r="F72" s="10">
        <v>5792347</v>
      </c>
      <c r="G72" s="11">
        <v>-0.157943230956295</v>
      </c>
      <c r="H72" s="11">
        <v>0.00766954533826791</v>
      </c>
      <c r="I72" s="37">
        <v>2326.6243819</v>
      </c>
      <c r="J72" s="37">
        <v>2901.2617106</v>
      </c>
      <c r="K72" s="25">
        <v>-0.198064630502141</v>
      </c>
      <c r="L72" s="37">
        <v>2687.8178444</v>
      </c>
      <c r="M72" s="11">
        <v>-0.134381674432491</v>
      </c>
      <c r="N72" s="17">
        <v>0.00467114474658709</v>
      </c>
      <c r="O72" s="10">
        <v>33879904</v>
      </c>
      <c r="P72" s="10">
        <v>57744484</v>
      </c>
      <c r="Q72" s="25">
        <v>-0.413278954921478</v>
      </c>
      <c r="R72" s="17">
        <v>0.0108415297890773</v>
      </c>
      <c r="S72" s="37">
        <v>15250.0096496</v>
      </c>
      <c r="T72" s="37">
        <v>19293.4863158</v>
      </c>
      <c r="U72" s="11">
        <v>-0.209577294637967</v>
      </c>
      <c r="V72" s="17">
        <v>0.00637166952659531</v>
      </c>
      <c r="W72" s="10">
        <v>295281</v>
      </c>
      <c r="X72" s="17">
        <v>0.0111472563508058</v>
      </c>
      <c r="Y72" s="10">
        <v>267788</v>
      </c>
      <c r="Z72" s="46">
        <v>0.102667035117332</v>
      </c>
    </row>
    <row r="73" spans="1:26">
      <c r="A73" s="8"/>
      <c r="B73" s="9" t="s">
        <v>97</v>
      </c>
      <c r="C73" s="10">
        <v>6044094</v>
      </c>
      <c r="D73" s="10">
        <v>1471320</v>
      </c>
      <c r="E73" s="11">
        <v>3.10793980915097</v>
      </c>
      <c r="F73" s="10">
        <v>4269640</v>
      </c>
      <c r="G73" s="11">
        <v>0.415598036368406</v>
      </c>
      <c r="H73" s="11">
        <v>0.00950396627806197</v>
      </c>
      <c r="I73" s="37">
        <v>6775.6834779</v>
      </c>
      <c r="J73" s="37">
        <v>997.1541192</v>
      </c>
      <c r="K73" s="25">
        <v>5.79502129854913</v>
      </c>
      <c r="L73" s="37">
        <v>4281.4942734</v>
      </c>
      <c r="M73" s="11">
        <v>0.582551101375018</v>
      </c>
      <c r="N73" s="17">
        <v>0.0136034843133909</v>
      </c>
      <c r="O73" s="10">
        <v>23370662</v>
      </c>
      <c r="P73" s="10">
        <v>6997399</v>
      </c>
      <c r="Q73" s="25">
        <v>2.3399070140205</v>
      </c>
      <c r="R73" s="17">
        <v>0.00747858459880688</v>
      </c>
      <c r="S73" s="37">
        <v>23453.0658498</v>
      </c>
      <c r="T73" s="37">
        <v>4969.526535</v>
      </c>
      <c r="U73" s="11">
        <v>3.71937631978053</v>
      </c>
      <c r="V73" s="17">
        <v>0.00979902232286938</v>
      </c>
      <c r="W73" s="10">
        <v>253755</v>
      </c>
      <c r="X73" s="17">
        <v>0.00957959379472001</v>
      </c>
      <c r="Y73" s="10">
        <v>199457</v>
      </c>
      <c r="Z73" s="46">
        <v>0.272229102011962</v>
      </c>
    </row>
    <row r="74" spans="1:26">
      <c r="A74" s="8"/>
      <c r="B74" s="9" t="s">
        <v>98</v>
      </c>
      <c r="C74" s="10">
        <v>10703524</v>
      </c>
      <c r="D74" s="10">
        <v>7689287</v>
      </c>
      <c r="E74" s="11">
        <v>0.392004746343842</v>
      </c>
      <c r="F74" s="10">
        <v>10831884</v>
      </c>
      <c r="G74" s="11">
        <v>-0.0118502007591662</v>
      </c>
      <c r="H74" s="11">
        <v>0.0168306335329045</v>
      </c>
      <c r="I74" s="37">
        <v>4291.0218545</v>
      </c>
      <c r="J74" s="37">
        <v>2466.03509725</v>
      </c>
      <c r="K74" s="25">
        <v>0.740048979548237</v>
      </c>
      <c r="L74" s="37">
        <v>4508.17931925</v>
      </c>
      <c r="M74" s="11">
        <v>-0.0481696599384888</v>
      </c>
      <c r="N74" s="17">
        <v>0.00861504948932472</v>
      </c>
      <c r="O74" s="10">
        <v>52134880</v>
      </c>
      <c r="P74" s="10">
        <v>38847561</v>
      </c>
      <c r="Q74" s="25">
        <v>0.34203740615788</v>
      </c>
      <c r="R74" s="17">
        <v>0.0166831008308042</v>
      </c>
      <c r="S74" s="37">
        <v>21726.46136825</v>
      </c>
      <c r="T74" s="37">
        <v>12390.01229475</v>
      </c>
      <c r="U74" s="11">
        <v>0.75354639296493</v>
      </c>
      <c r="V74" s="17">
        <v>0.00907762257215751</v>
      </c>
      <c r="W74" s="10">
        <v>516077</v>
      </c>
      <c r="X74" s="17">
        <v>0.0194826034040619</v>
      </c>
      <c r="Y74" s="10">
        <v>458392</v>
      </c>
      <c r="Z74" s="46">
        <v>0.125842074032706</v>
      </c>
    </row>
    <row r="75" spans="1:26">
      <c r="A75" s="8"/>
      <c r="B75" s="9" t="s">
        <v>99</v>
      </c>
      <c r="C75" s="10">
        <v>219856</v>
      </c>
      <c r="D75" s="10" t="s">
        <v>29</v>
      </c>
      <c r="E75" s="11" t="s">
        <v>29</v>
      </c>
      <c r="F75" s="10">
        <v>186833</v>
      </c>
      <c r="G75" s="11">
        <v>0.176751430421821</v>
      </c>
      <c r="H75" s="11">
        <v>0.000345710045215973</v>
      </c>
      <c r="I75" s="37">
        <v>2.53845315</v>
      </c>
      <c r="J75" s="37" t="s">
        <v>29</v>
      </c>
      <c r="K75" s="25" t="s">
        <v>29</v>
      </c>
      <c r="L75" s="37">
        <v>1.9668632</v>
      </c>
      <c r="M75" s="11">
        <v>0.290609916337852</v>
      </c>
      <c r="N75" s="17">
        <v>5.09643163216433e-6</v>
      </c>
      <c r="O75" s="10">
        <v>960865</v>
      </c>
      <c r="P75" s="10" t="s">
        <v>29</v>
      </c>
      <c r="Q75" s="25" t="s">
        <v>29</v>
      </c>
      <c r="R75" s="17">
        <v>0.000307475680001387</v>
      </c>
      <c r="S75" s="37">
        <v>10.761558825</v>
      </c>
      <c r="T75" s="37" t="s">
        <v>29</v>
      </c>
      <c r="U75" s="11" t="s">
        <v>29</v>
      </c>
      <c r="V75" s="17">
        <v>4.49633134663058e-6</v>
      </c>
      <c r="W75" s="10">
        <v>52694</v>
      </c>
      <c r="X75" s="17">
        <v>0.00198926963180618</v>
      </c>
      <c r="Y75" s="10">
        <v>36822</v>
      </c>
      <c r="Z75" s="46">
        <v>0.431046656889903</v>
      </c>
    </row>
    <row r="76" spans="1:26">
      <c r="A76" s="8"/>
      <c r="B76" s="9" t="s">
        <v>100</v>
      </c>
      <c r="C76" s="10">
        <v>143347</v>
      </c>
      <c r="D76" s="10" t="s">
        <v>29</v>
      </c>
      <c r="E76" s="11" t="s">
        <v>29</v>
      </c>
      <c r="F76" s="10">
        <v>69953</v>
      </c>
      <c r="G76" s="11">
        <v>1.04919017054308</v>
      </c>
      <c r="H76" s="11">
        <v>0.000225404345806228</v>
      </c>
      <c r="I76" s="37">
        <v>547.1416448</v>
      </c>
      <c r="J76" s="37" t="s">
        <v>29</v>
      </c>
      <c r="K76" s="25" t="s">
        <v>29</v>
      </c>
      <c r="L76" s="37">
        <v>303.8832368</v>
      </c>
      <c r="M76" s="11">
        <v>0.800499595047093</v>
      </c>
      <c r="N76" s="17">
        <v>0.0010984918062534</v>
      </c>
      <c r="O76" s="10">
        <v>846198</v>
      </c>
      <c r="P76" s="10" t="s">
        <v>29</v>
      </c>
      <c r="Q76" s="25" t="s">
        <v>29</v>
      </c>
      <c r="R76" s="17">
        <v>0.000270782373658957</v>
      </c>
      <c r="S76" s="37">
        <v>3555.7660128</v>
      </c>
      <c r="T76" s="37" t="s">
        <v>29</v>
      </c>
      <c r="U76" s="11" t="s">
        <v>29</v>
      </c>
      <c r="V76" s="17">
        <v>0.0014856492860026</v>
      </c>
      <c r="W76" s="10">
        <v>27771</v>
      </c>
      <c r="X76" s="17">
        <v>0.00104839273816543</v>
      </c>
      <c r="Y76" s="10">
        <v>15389</v>
      </c>
      <c r="Z76" s="46">
        <v>0.804600688803691</v>
      </c>
    </row>
    <row r="77" spans="1:26">
      <c r="A77" s="8"/>
      <c r="B77" s="9" t="s">
        <v>101</v>
      </c>
      <c r="C77" s="10">
        <v>25305949</v>
      </c>
      <c r="D77" s="10">
        <v>21088857</v>
      </c>
      <c r="E77" s="11">
        <v>0.199967783934426</v>
      </c>
      <c r="F77" s="10">
        <v>32771079</v>
      </c>
      <c r="G77" s="11">
        <v>-0.227796283424174</v>
      </c>
      <c r="H77" s="11">
        <v>0.0397920492186845</v>
      </c>
      <c r="I77" s="37">
        <v>9105.9547501</v>
      </c>
      <c r="J77" s="37">
        <v>5828.9974703</v>
      </c>
      <c r="K77" s="25">
        <v>0.562181969797861</v>
      </c>
      <c r="L77" s="37">
        <v>11525.2109703</v>
      </c>
      <c r="M77" s="11">
        <v>-0.209909929322277</v>
      </c>
      <c r="N77" s="17">
        <v>0.0182819508918125</v>
      </c>
      <c r="O77" s="10">
        <v>171995659</v>
      </c>
      <c r="P77" s="10">
        <v>123426500</v>
      </c>
      <c r="Q77" s="25">
        <v>0.393506734777378</v>
      </c>
      <c r="R77" s="17">
        <v>0.0550384103992878</v>
      </c>
      <c r="S77" s="37">
        <v>60064.138521</v>
      </c>
      <c r="T77" s="37">
        <v>34140.3661807</v>
      </c>
      <c r="U77" s="11">
        <v>0.75932906527977</v>
      </c>
      <c r="V77" s="17">
        <v>0.0250956458290171</v>
      </c>
      <c r="W77" s="10">
        <v>1988048</v>
      </c>
      <c r="X77" s="17">
        <v>0.0750514956726194</v>
      </c>
      <c r="Y77" s="10">
        <v>2059686</v>
      </c>
      <c r="Z77" s="46">
        <v>-0.0347810297297743</v>
      </c>
    </row>
    <row r="78" spans="1:26">
      <c r="A78" s="8"/>
      <c r="B78" s="9" t="s">
        <v>102</v>
      </c>
      <c r="C78" s="10">
        <v>2478141</v>
      </c>
      <c r="D78" s="10">
        <v>1706286</v>
      </c>
      <c r="E78" s="11">
        <v>0.452359686476945</v>
      </c>
      <c r="F78" s="10">
        <v>2598593</v>
      </c>
      <c r="G78" s="11">
        <v>-0.046352776290862</v>
      </c>
      <c r="H78" s="11">
        <v>0.00389672438851592</v>
      </c>
      <c r="I78" s="37">
        <v>21.80403885</v>
      </c>
      <c r="J78" s="37">
        <v>10.14740155</v>
      </c>
      <c r="K78" s="25">
        <v>1.14873125327341</v>
      </c>
      <c r="L78" s="37">
        <v>20.79072715</v>
      </c>
      <c r="M78" s="11">
        <v>0.0487386368302181</v>
      </c>
      <c r="N78" s="17">
        <v>4.37757905061513e-5</v>
      </c>
      <c r="O78" s="10">
        <v>15490896</v>
      </c>
      <c r="P78" s="10">
        <v>9517285</v>
      </c>
      <c r="Q78" s="25">
        <v>0.627659148591221</v>
      </c>
      <c r="R78" s="17">
        <v>0.00495706866357997</v>
      </c>
      <c r="S78" s="37">
        <v>122.6078309</v>
      </c>
      <c r="T78" s="37">
        <v>51.27807975</v>
      </c>
      <c r="U78" s="11">
        <v>1.39103787617944</v>
      </c>
      <c r="V78" s="17">
        <v>5.12272842980117e-5</v>
      </c>
      <c r="W78" s="10">
        <v>640364</v>
      </c>
      <c r="X78" s="17">
        <v>0.0241746054294973</v>
      </c>
      <c r="Y78" s="10">
        <v>464972</v>
      </c>
      <c r="Z78" s="46">
        <v>0.377209810483212</v>
      </c>
    </row>
    <row r="79" spans="1:26">
      <c r="A79" s="8"/>
      <c r="B79" s="9" t="s">
        <v>103</v>
      </c>
      <c r="C79" s="10">
        <v>17088384</v>
      </c>
      <c r="D79" s="10">
        <v>17029074</v>
      </c>
      <c r="E79" s="11">
        <v>0.00348286700733111</v>
      </c>
      <c r="F79" s="10">
        <v>16237345</v>
      </c>
      <c r="G79" s="11">
        <v>0.05241244797102</v>
      </c>
      <c r="H79" s="11">
        <v>0.0268704333987151</v>
      </c>
      <c r="I79" s="37">
        <v>13465.218897</v>
      </c>
      <c r="J79" s="37">
        <v>7708.0988604</v>
      </c>
      <c r="K79" s="25">
        <v>0.746892345423453</v>
      </c>
      <c r="L79" s="37">
        <v>11868.8814836</v>
      </c>
      <c r="M79" s="11">
        <v>0.13449771283046</v>
      </c>
      <c r="N79" s="17">
        <v>0.0270340098735672</v>
      </c>
      <c r="O79" s="10">
        <v>76625466</v>
      </c>
      <c r="P79" s="10">
        <v>117759835</v>
      </c>
      <c r="Q79" s="25">
        <v>-0.349307291403729</v>
      </c>
      <c r="R79" s="17">
        <v>0.024520059804211</v>
      </c>
      <c r="S79" s="37">
        <v>56420.1154458</v>
      </c>
      <c r="T79" s="37">
        <v>61559.5971836</v>
      </c>
      <c r="U79" s="11">
        <v>-0.0834879039651871</v>
      </c>
      <c r="V79" s="17">
        <v>0.0235731214952</v>
      </c>
      <c r="W79" s="10">
        <v>512037</v>
      </c>
      <c r="X79" s="17">
        <v>0.0193300879504524</v>
      </c>
      <c r="Y79" s="10">
        <v>443531</v>
      </c>
      <c r="Z79" s="46">
        <v>0.154455945582158</v>
      </c>
    </row>
    <row r="80" spans="1:26">
      <c r="A80" s="8"/>
      <c r="B80" s="9" t="s">
        <v>104</v>
      </c>
      <c r="C80" s="10">
        <v>1937412</v>
      </c>
      <c r="D80" s="10">
        <v>7062915</v>
      </c>
      <c r="E80" s="11">
        <v>-0.725692295603161</v>
      </c>
      <c r="F80" s="10">
        <v>1691241</v>
      </c>
      <c r="G80" s="11">
        <v>0.14555642868166</v>
      </c>
      <c r="H80" s="11">
        <v>0.00304646127520727</v>
      </c>
      <c r="I80" s="37">
        <v>1606.264062</v>
      </c>
      <c r="J80" s="37">
        <v>4731.224525</v>
      </c>
      <c r="K80" s="25">
        <v>-0.660497181329605</v>
      </c>
      <c r="L80" s="37">
        <v>1273.0080154</v>
      </c>
      <c r="M80" s="11">
        <v>0.261786290870514</v>
      </c>
      <c r="N80" s="17">
        <v>0.00322488322275539</v>
      </c>
      <c r="O80" s="10">
        <v>10273812</v>
      </c>
      <c r="P80" s="10">
        <v>20451505</v>
      </c>
      <c r="Q80" s="25">
        <v>-0.497650075141169</v>
      </c>
      <c r="R80" s="17">
        <v>0.0032876078646911</v>
      </c>
      <c r="S80" s="37">
        <v>7876.7267894</v>
      </c>
      <c r="T80" s="37">
        <v>13311.1703246</v>
      </c>
      <c r="U80" s="11">
        <v>-0.408261888525065</v>
      </c>
      <c r="V80" s="17">
        <v>0.00329100775714285</v>
      </c>
      <c r="W80" s="10">
        <v>96661</v>
      </c>
      <c r="X80" s="17">
        <v>0.00364908323300598</v>
      </c>
      <c r="Y80" s="10">
        <v>89736</v>
      </c>
      <c r="Z80" s="46">
        <v>0.0771708121601141</v>
      </c>
    </row>
    <row r="81" spans="1:26">
      <c r="A81" s="8"/>
      <c r="B81" s="9" t="s">
        <v>105</v>
      </c>
      <c r="C81" s="10">
        <v>248049</v>
      </c>
      <c r="D81" s="10">
        <v>68911</v>
      </c>
      <c r="E81" s="11">
        <v>2.59955594897767</v>
      </c>
      <c r="F81" s="10">
        <v>169863</v>
      </c>
      <c r="G81" s="11">
        <v>0.460288585507144</v>
      </c>
      <c r="H81" s="11">
        <v>0.000390041804662037</v>
      </c>
      <c r="I81" s="37">
        <v>2.68220056</v>
      </c>
      <c r="J81" s="37">
        <v>2.70877048</v>
      </c>
      <c r="K81" s="25">
        <v>-0.0098088487733372</v>
      </c>
      <c r="L81" s="37">
        <v>1.59431112</v>
      </c>
      <c r="M81" s="11">
        <v>0.682357054625574</v>
      </c>
      <c r="N81" s="17">
        <v>5.38503213178974e-6</v>
      </c>
      <c r="O81" s="10">
        <v>954256</v>
      </c>
      <c r="P81" s="10">
        <v>230531</v>
      </c>
      <c r="Q81" s="25">
        <v>3.13938255592523</v>
      </c>
      <c r="R81" s="17">
        <v>0.000305360807704936</v>
      </c>
      <c r="S81" s="37">
        <v>10.97756408</v>
      </c>
      <c r="T81" s="37">
        <v>11.09090912</v>
      </c>
      <c r="U81" s="11">
        <v>-0.0102196347272926</v>
      </c>
      <c r="V81" s="17">
        <v>4.58658139449885e-6</v>
      </c>
      <c r="W81" s="10">
        <v>27763</v>
      </c>
      <c r="X81" s="17">
        <v>0.00104809072736621</v>
      </c>
      <c r="Y81" s="10">
        <v>25322</v>
      </c>
      <c r="Z81" s="46">
        <v>0.0963983887528631</v>
      </c>
    </row>
    <row r="82" spans="1:26">
      <c r="A82" s="8"/>
      <c r="B82" s="9" t="s">
        <v>106</v>
      </c>
      <c r="C82" s="10">
        <v>13416528</v>
      </c>
      <c r="D82" s="10">
        <v>17335437</v>
      </c>
      <c r="E82" s="11">
        <v>-0.226063467566465</v>
      </c>
      <c r="F82" s="10">
        <v>15460611</v>
      </c>
      <c r="G82" s="11">
        <v>-0.132212303899244</v>
      </c>
      <c r="H82" s="11">
        <v>0.02109666555164</v>
      </c>
      <c r="I82" s="37">
        <v>5767.77036895</v>
      </c>
      <c r="J82" s="37">
        <v>6091.6269421</v>
      </c>
      <c r="K82" s="25">
        <v>-0.0531642164282559</v>
      </c>
      <c r="L82" s="37">
        <v>6657.4200957</v>
      </c>
      <c r="M82" s="11">
        <v>-0.13363280579584</v>
      </c>
      <c r="N82" s="17">
        <v>0.0115799054063207</v>
      </c>
      <c r="O82" s="10">
        <v>70491204</v>
      </c>
      <c r="P82" s="10">
        <v>71849416</v>
      </c>
      <c r="Q82" s="25">
        <v>-0.0189035913666995</v>
      </c>
      <c r="R82" s="17">
        <v>0.0225571031143985</v>
      </c>
      <c r="S82" s="37">
        <v>30511.91668115</v>
      </c>
      <c r="T82" s="37">
        <v>24762.72938255</v>
      </c>
      <c r="U82" s="11">
        <v>0.232170986072779</v>
      </c>
      <c r="V82" s="17">
        <v>0.012748309947489</v>
      </c>
      <c r="W82" s="10">
        <v>510587</v>
      </c>
      <c r="X82" s="17">
        <v>0.0192753484930926</v>
      </c>
      <c r="Y82" s="10">
        <v>408368</v>
      </c>
      <c r="Z82" s="46">
        <v>0.250310994005407</v>
      </c>
    </row>
    <row r="83" spans="1:26">
      <c r="A83" s="8"/>
      <c r="B83" s="9" t="s">
        <v>107</v>
      </c>
      <c r="C83" s="10">
        <v>328141</v>
      </c>
      <c r="D83" s="10" t="s">
        <v>29</v>
      </c>
      <c r="E83" s="11" t="s">
        <v>29</v>
      </c>
      <c r="F83" s="10">
        <v>257035</v>
      </c>
      <c r="G83" s="11">
        <v>0.276639368179431</v>
      </c>
      <c r="H83" s="11">
        <v>0.000515981551320931</v>
      </c>
      <c r="I83" s="37">
        <v>3.8270057</v>
      </c>
      <c r="J83" s="37" t="s">
        <v>29</v>
      </c>
      <c r="K83" s="25" t="s">
        <v>29</v>
      </c>
      <c r="L83" s="37">
        <v>2.412219775</v>
      </c>
      <c r="M83" s="11">
        <v>0.586507887740038</v>
      </c>
      <c r="N83" s="17">
        <v>7.68344805022428e-6</v>
      </c>
      <c r="O83" s="10">
        <v>1500169</v>
      </c>
      <c r="P83" s="10" t="s">
        <v>29</v>
      </c>
      <c r="Q83" s="25" t="s">
        <v>29</v>
      </c>
      <c r="R83" s="17">
        <v>0.00048005233138058</v>
      </c>
      <c r="S83" s="37">
        <v>14.122981225</v>
      </c>
      <c r="T83" s="37" t="s">
        <v>29</v>
      </c>
      <c r="U83" s="11" t="s">
        <v>29</v>
      </c>
      <c r="V83" s="17">
        <v>5.90078112497263e-6</v>
      </c>
      <c r="W83" s="10">
        <v>42732</v>
      </c>
      <c r="X83" s="17">
        <v>0.00161319068406918</v>
      </c>
      <c r="Y83" s="10">
        <v>33564</v>
      </c>
      <c r="Z83" s="46">
        <v>0.273149803360744</v>
      </c>
    </row>
    <row r="84" spans="1:26">
      <c r="A84" s="8"/>
      <c r="B84" s="9" t="s">
        <v>108</v>
      </c>
      <c r="C84" s="10">
        <v>331775</v>
      </c>
      <c r="D84" s="10">
        <v>107331</v>
      </c>
      <c r="E84" s="11">
        <v>2.09113862723724</v>
      </c>
      <c r="F84" s="10">
        <v>502730</v>
      </c>
      <c r="G84" s="11">
        <v>-0.340053308933225</v>
      </c>
      <c r="H84" s="11">
        <v>0.000521695792935055</v>
      </c>
      <c r="I84" s="37">
        <v>120.052392</v>
      </c>
      <c r="J84" s="37">
        <v>36.8222649</v>
      </c>
      <c r="K84" s="25">
        <v>2.26032068711776</v>
      </c>
      <c r="L84" s="37">
        <v>181.7947785</v>
      </c>
      <c r="M84" s="11">
        <v>-0.339626841922745</v>
      </c>
      <c r="N84" s="17">
        <v>0.000241028205742458</v>
      </c>
      <c r="O84" s="10">
        <v>2703488</v>
      </c>
      <c r="P84" s="10">
        <v>621535</v>
      </c>
      <c r="Q84" s="25">
        <v>3.34969551191807</v>
      </c>
      <c r="R84" s="17">
        <v>0.000865113008773959</v>
      </c>
      <c r="S84" s="37">
        <v>984.2476438</v>
      </c>
      <c r="T84" s="37">
        <v>216.0040255</v>
      </c>
      <c r="U84" s="11">
        <v>3.55661713489687</v>
      </c>
      <c r="V84" s="17">
        <v>0.000411232573796318</v>
      </c>
      <c r="W84" s="10">
        <v>35287</v>
      </c>
      <c r="X84" s="17">
        <v>0.00133213188403888</v>
      </c>
      <c r="Y84" s="10">
        <v>43052</v>
      </c>
      <c r="Z84" s="46">
        <v>-0.180363281612933</v>
      </c>
    </row>
    <row r="85" spans="1:26">
      <c r="A85" s="8"/>
      <c r="B85" s="50" t="s">
        <v>109</v>
      </c>
      <c r="C85" s="10">
        <v>9959176</v>
      </c>
      <c r="D85" s="10">
        <v>3418188</v>
      </c>
      <c r="E85" s="11">
        <v>1.91358345415758</v>
      </c>
      <c r="F85" s="10">
        <v>11541623</v>
      </c>
      <c r="G85" s="11">
        <v>-0.13710784003255</v>
      </c>
      <c r="H85" s="11">
        <v>0.0156601920587741</v>
      </c>
      <c r="I85" s="37">
        <v>4449.72663275</v>
      </c>
      <c r="J85" s="37">
        <v>1004.85989675</v>
      </c>
      <c r="K85" s="25">
        <v>3.4282060087597</v>
      </c>
      <c r="L85" s="37">
        <v>5074.12976</v>
      </c>
      <c r="M85" s="11">
        <v>-0.123056200133518</v>
      </c>
      <c r="N85" s="17">
        <v>0.00893367977487832</v>
      </c>
      <c r="O85" s="10">
        <v>50727852</v>
      </c>
      <c r="P85" s="10">
        <v>17649033</v>
      </c>
      <c r="Q85" s="25">
        <v>1.87425673689884</v>
      </c>
      <c r="R85" s="17">
        <v>0.0162328535108571</v>
      </c>
      <c r="S85" s="37">
        <v>21514.2367055</v>
      </c>
      <c r="T85" s="37">
        <v>5129.733369</v>
      </c>
      <c r="U85" s="11">
        <v>3.19402630856309</v>
      </c>
      <c r="V85" s="17">
        <v>0.00898895210915412</v>
      </c>
      <c r="W85" s="10">
        <v>496562</v>
      </c>
      <c r="X85" s="17">
        <v>0.0187458858106983</v>
      </c>
      <c r="Y85" s="10">
        <v>476142</v>
      </c>
      <c r="Z85" s="46">
        <v>0.0428863658320417</v>
      </c>
    </row>
    <row r="86" spans="1:26">
      <c r="A86" s="8"/>
      <c r="B86" s="50" t="s">
        <v>110</v>
      </c>
      <c r="C86" s="10">
        <v>186389</v>
      </c>
      <c r="D86" s="10" t="s">
        <v>29</v>
      </c>
      <c r="E86" s="11" t="s">
        <v>29</v>
      </c>
      <c r="F86" s="10">
        <v>263942</v>
      </c>
      <c r="G86" s="11">
        <v>-0.293825916299793</v>
      </c>
      <c r="H86" s="11">
        <v>0.000293085244968343</v>
      </c>
      <c r="I86" s="37">
        <v>2.6937509</v>
      </c>
      <c r="J86" s="37" t="s">
        <v>29</v>
      </c>
      <c r="K86" s="25" t="s">
        <v>29</v>
      </c>
      <c r="L86" s="37">
        <v>2.789663275</v>
      </c>
      <c r="M86" s="11">
        <v>-0.0343813448237763</v>
      </c>
      <c r="N86" s="17">
        <v>5.40822165495988e-6</v>
      </c>
      <c r="O86" s="10">
        <v>1428113</v>
      </c>
      <c r="P86" s="10" t="s">
        <v>29</v>
      </c>
      <c r="Q86" s="25" t="s">
        <v>29</v>
      </c>
      <c r="R86" s="17">
        <v>0.000456994495370131</v>
      </c>
      <c r="S86" s="37">
        <v>14.6063301</v>
      </c>
      <c r="T86" s="37" t="s">
        <v>29</v>
      </c>
      <c r="U86" s="11" t="s">
        <v>29</v>
      </c>
      <c r="V86" s="17">
        <v>6.10273111505886e-6</v>
      </c>
      <c r="W86" s="10">
        <v>43188</v>
      </c>
      <c r="X86" s="17">
        <v>0.0016304052996251</v>
      </c>
      <c r="Y86" s="10">
        <v>41268</v>
      </c>
      <c r="Z86" s="46">
        <v>0.0465251526606572</v>
      </c>
    </row>
    <row r="87" spans="1:26">
      <c r="A87" s="8"/>
      <c r="B87" s="9" t="s">
        <v>111</v>
      </c>
      <c r="C87" s="10">
        <v>19024723</v>
      </c>
      <c r="D87" s="10">
        <v>6989288</v>
      </c>
      <c r="E87" s="11">
        <v>1.72198298310214</v>
      </c>
      <c r="F87" s="10">
        <v>20213281</v>
      </c>
      <c r="G87" s="11">
        <v>-0.0588008448504723</v>
      </c>
      <c r="H87" s="11">
        <v>0.0299152074473808</v>
      </c>
      <c r="I87" s="37">
        <v>16698.5915426</v>
      </c>
      <c r="J87" s="37">
        <v>3804.5518092</v>
      </c>
      <c r="K87" s="25">
        <v>3.38910872555874</v>
      </c>
      <c r="L87" s="37">
        <v>16977.7508098</v>
      </c>
      <c r="M87" s="11">
        <v>-0.0164426531127352</v>
      </c>
      <c r="N87" s="17">
        <v>0.0335256256946473</v>
      </c>
      <c r="O87" s="10">
        <v>87346174</v>
      </c>
      <c r="P87" s="10">
        <v>50295942</v>
      </c>
      <c r="Q87" s="25">
        <v>0.736644558720065</v>
      </c>
      <c r="R87" s="17">
        <v>0.0279506738679934</v>
      </c>
      <c r="S87" s="37">
        <v>73916.3865146</v>
      </c>
      <c r="T87" s="37">
        <v>29157.7187534</v>
      </c>
      <c r="U87" s="11">
        <v>1.53505382707558</v>
      </c>
      <c r="V87" s="17">
        <v>0.0308833107842309</v>
      </c>
      <c r="W87" s="10">
        <v>666674</v>
      </c>
      <c r="X87" s="17">
        <v>0.025167843445454</v>
      </c>
      <c r="Y87" s="10">
        <v>611018</v>
      </c>
      <c r="Z87" s="46">
        <v>0.0910873329427284</v>
      </c>
    </row>
    <row r="88" spans="1:26">
      <c r="A88" s="51"/>
      <c r="B88" s="52" t="s">
        <v>47</v>
      </c>
      <c r="C88" s="21">
        <v>170065246</v>
      </c>
      <c r="D88" s="21">
        <v>142396637</v>
      </c>
      <c r="E88" s="53">
        <v>0.194306618350825</v>
      </c>
      <c r="F88" s="21">
        <v>184470486</v>
      </c>
      <c r="G88" s="53">
        <v>-0.0780896733800549</v>
      </c>
      <c r="H88" s="53">
        <v>0.267417145242002</v>
      </c>
      <c r="I88" s="39">
        <v>108938.53285831</v>
      </c>
      <c r="J88" s="39">
        <v>63001.96487178</v>
      </c>
      <c r="K88" s="53">
        <v>0.729129132401171</v>
      </c>
      <c r="L88" s="39">
        <v>106988.63520127</v>
      </c>
      <c r="M88" s="53">
        <v>0.0182252783519652</v>
      </c>
      <c r="N88" s="67">
        <v>0.218715001622411</v>
      </c>
      <c r="O88" s="21">
        <v>906959069</v>
      </c>
      <c r="P88" s="21">
        <v>764890152</v>
      </c>
      <c r="Q88" s="53">
        <v>0.185737673087468</v>
      </c>
      <c r="R88" s="67">
        <v>0.290225844914946</v>
      </c>
      <c r="S88" s="39">
        <v>525098.59924553</v>
      </c>
      <c r="T88" s="39">
        <v>335132.91214902</v>
      </c>
      <c r="U88" s="53">
        <v>0.566836858482106</v>
      </c>
      <c r="V88" s="67">
        <v>0.219393614833443</v>
      </c>
      <c r="W88" s="21">
        <v>9779069</v>
      </c>
      <c r="X88" s="67">
        <v>0.369173055547827</v>
      </c>
      <c r="Y88" s="21">
        <v>8851728</v>
      </c>
      <c r="Z88" s="70">
        <v>0.104763838201987</v>
      </c>
    </row>
    <row r="89" s="55" customFormat="1" ht="26.45" customHeight="1" spans="1:26">
      <c r="A89" s="54" t="s">
        <v>112</v>
      </c>
      <c r="B89" s="55" t="s">
        <v>113</v>
      </c>
      <c r="C89" s="10">
        <v>1442309</v>
      </c>
      <c r="D89" s="10">
        <v>1583119</v>
      </c>
      <c r="E89" s="11">
        <v>-0.0889446718787406</v>
      </c>
      <c r="F89" s="10">
        <v>1180301</v>
      </c>
      <c r="G89" s="11">
        <v>0.221984053220323</v>
      </c>
      <c r="H89" s="25">
        <v>0.00226794224221948</v>
      </c>
      <c r="I89" s="37">
        <v>14165.218365</v>
      </c>
      <c r="J89" s="37">
        <v>16042.365661</v>
      </c>
      <c r="K89" s="11">
        <v>-0.117011875658929</v>
      </c>
      <c r="L89" s="37">
        <v>11520.8933075</v>
      </c>
      <c r="M89" s="11">
        <v>0.229524307440515</v>
      </c>
      <c r="N89" s="26">
        <v>0.0284393930815312</v>
      </c>
      <c r="O89" s="10">
        <v>6244055</v>
      </c>
      <c r="P89" s="10">
        <v>6104008</v>
      </c>
      <c r="Q89" s="11">
        <v>0.0229434496154002</v>
      </c>
      <c r="R89" s="26">
        <v>0.00199809032183612</v>
      </c>
      <c r="S89" s="37">
        <v>60944.623403</v>
      </c>
      <c r="T89" s="37">
        <v>61716.8982985</v>
      </c>
      <c r="U89" s="11">
        <v>-0.012513183857115</v>
      </c>
      <c r="V89" s="26">
        <v>0.0254635248546815</v>
      </c>
      <c r="W89" s="10">
        <v>126083</v>
      </c>
      <c r="X89" s="26">
        <v>0.00475980344986181</v>
      </c>
      <c r="Y89" s="10">
        <v>137769</v>
      </c>
      <c r="Z89" s="46">
        <v>-0.0848231459907526</v>
      </c>
    </row>
    <row r="90" s="75" customFormat="1" ht="26.45" customHeight="1" spans="1:26">
      <c r="A90" s="56"/>
      <c r="B90" s="55" t="s">
        <v>114</v>
      </c>
      <c r="C90" s="10">
        <v>220175</v>
      </c>
      <c r="D90" s="10">
        <v>165871</v>
      </c>
      <c r="E90" s="11">
        <v>0.327386945276751</v>
      </c>
      <c r="F90" s="10">
        <v>196211</v>
      </c>
      <c r="G90" s="11">
        <v>0.122133825320701</v>
      </c>
      <c r="H90" s="25">
        <v>0.000346211653106701</v>
      </c>
      <c r="I90" s="37">
        <v>4421.097436</v>
      </c>
      <c r="J90" s="37">
        <v>3383.409239</v>
      </c>
      <c r="K90" s="11">
        <v>0.306698990189759</v>
      </c>
      <c r="L90" s="37">
        <v>3934.008856</v>
      </c>
      <c r="M90" s="11">
        <v>0.123814815326893</v>
      </c>
      <c r="N90" s="26">
        <v>0.00887620117066608</v>
      </c>
      <c r="O90" s="10">
        <v>920692</v>
      </c>
      <c r="P90" s="10">
        <v>1150115</v>
      </c>
      <c r="Q90" s="11">
        <v>-0.199478313038261</v>
      </c>
      <c r="R90" s="26">
        <v>0.000294620366827637</v>
      </c>
      <c r="S90" s="37">
        <v>18464.089065</v>
      </c>
      <c r="T90" s="37">
        <v>23292.050512</v>
      </c>
      <c r="U90" s="11">
        <v>-0.207279365314473</v>
      </c>
      <c r="V90" s="26">
        <v>0.00771455732389573</v>
      </c>
      <c r="W90" s="10">
        <v>31240</v>
      </c>
      <c r="X90" s="26">
        <v>0.00117935217098009</v>
      </c>
      <c r="Y90" s="10">
        <v>32967</v>
      </c>
      <c r="Z90" s="46">
        <v>-0.0523857190523857</v>
      </c>
    </row>
    <row r="91" spans="1:26">
      <c r="A91" s="57"/>
      <c r="B91" s="55" t="s">
        <v>115</v>
      </c>
      <c r="C91" s="10">
        <v>533269</v>
      </c>
      <c r="D91" s="10">
        <v>660048</v>
      </c>
      <c r="E91" s="11">
        <v>-0.192075424817589</v>
      </c>
      <c r="F91" s="10">
        <v>433537</v>
      </c>
      <c r="G91" s="11">
        <v>0.230042649185652</v>
      </c>
      <c r="H91" s="25">
        <v>0.000838532721882854</v>
      </c>
      <c r="I91" s="37">
        <v>5336.2313305</v>
      </c>
      <c r="J91" s="37">
        <v>6816.8988575</v>
      </c>
      <c r="K91" s="11">
        <v>-0.217205441646088</v>
      </c>
      <c r="L91" s="37">
        <v>4322.512682</v>
      </c>
      <c r="M91" s="11">
        <v>0.234520688099163</v>
      </c>
      <c r="N91" s="26">
        <v>0.0107135080075465</v>
      </c>
      <c r="O91" s="10">
        <v>2451227</v>
      </c>
      <c r="P91" s="10">
        <v>1967690</v>
      </c>
      <c r="Q91" s="11">
        <v>0.245738403915251</v>
      </c>
      <c r="R91" s="26">
        <v>0.000784389782813153</v>
      </c>
      <c r="S91" s="37">
        <v>24431.783521</v>
      </c>
      <c r="T91" s="37">
        <v>20174.2296605</v>
      </c>
      <c r="U91" s="11">
        <v>0.21103922836945</v>
      </c>
      <c r="V91" s="26">
        <v>0.0102079443959704</v>
      </c>
      <c r="W91" s="10">
        <v>55581</v>
      </c>
      <c r="X91" s="26">
        <v>0.0020982577789771</v>
      </c>
      <c r="Y91" s="10">
        <v>73424</v>
      </c>
      <c r="Z91" s="46">
        <v>-0.243013183700153</v>
      </c>
    </row>
    <row r="92" ht="24.75" customHeight="1" spans="1:26">
      <c r="A92" s="57"/>
      <c r="B92" s="55" t="s">
        <v>116</v>
      </c>
      <c r="C92" s="10">
        <v>2451901</v>
      </c>
      <c r="D92" s="10">
        <v>1637917</v>
      </c>
      <c r="E92" s="11">
        <v>0.496962910819046</v>
      </c>
      <c r="F92" s="10">
        <v>2732746</v>
      </c>
      <c r="G92" s="11">
        <v>-0.102770253803317</v>
      </c>
      <c r="H92" s="25">
        <v>0.00385546360151685</v>
      </c>
      <c r="I92" s="37">
        <v>37697.0094924</v>
      </c>
      <c r="J92" s="37">
        <v>19019.7242892</v>
      </c>
      <c r="K92" s="11">
        <v>0.981995580966731</v>
      </c>
      <c r="L92" s="37">
        <v>41192.3045262</v>
      </c>
      <c r="M92" s="11">
        <v>-0.0848531072491185</v>
      </c>
      <c r="N92" s="26">
        <v>0.0756839777070797</v>
      </c>
      <c r="O92" s="10">
        <v>13693534</v>
      </c>
      <c r="P92" s="10">
        <v>11196333</v>
      </c>
      <c r="Q92" s="11">
        <v>0.223037399834392</v>
      </c>
      <c r="R92" s="26">
        <v>0.00438191491861199</v>
      </c>
      <c r="S92" s="37">
        <v>214716.474015</v>
      </c>
      <c r="T92" s="37">
        <v>130498.2149694</v>
      </c>
      <c r="U92" s="11">
        <v>0.645359471509614</v>
      </c>
      <c r="V92" s="26">
        <v>0.0897115769612155</v>
      </c>
      <c r="W92" s="10">
        <v>221629</v>
      </c>
      <c r="X92" s="26">
        <v>0.00836679392772557</v>
      </c>
      <c r="Y92" s="10">
        <v>215604</v>
      </c>
      <c r="Z92" s="46">
        <v>0.0279447505612141</v>
      </c>
    </row>
    <row r="93" ht="26.25" customHeight="1" spans="1:26">
      <c r="A93" s="57"/>
      <c r="B93" s="55" t="s">
        <v>117</v>
      </c>
      <c r="C93" s="10">
        <v>2295166</v>
      </c>
      <c r="D93" s="10">
        <v>683362</v>
      </c>
      <c r="E93" s="11">
        <v>2.3586386132094</v>
      </c>
      <c r="F93" s="10">
        <v>2227880</v>
      </c>
      <c r="G93" s="11">
        <v>0.0302018062014111</v>
      </c>
      <c r="H93" s="25">
        <v>0.00360900744868534</v>
      </c>
      <c r="I93" s="37">
        <v>188.3466534</v>
      </c>
      <c r="J93" s="37">
        <v>39.7557318</v>
      </c>
      <c r="K93" s="11">
        <v>3.7375974450054</v>
      </c>
      <c r="L93" s="37">
        <v>185.9980202</v>
      </c>
      <c r="M93" s="11">
        <v>0.0126271946199994</v>
      </c>
      <c r="N93" s="26">
        <v>0.000378142035908778</v>
      </c>
      <c r="O93" s="10">
        <v>12237415</v>
      </c>
      <c r="P93" s="10">
        <v>4022748</v>
      </c>
      <c r="Q93" s="11">
        <v>2.04205359122669</v>
      </c>
      <c r="R93" s="26">
        <v>0.00391595853588608</v>
      </c>
      <c r="S93" s="37">
        <v>1198.1757978</v>
      </c>
      <c r="T93" s="37">
        <v>309.2348898</v>
      </c>
      <c r="U93" s="11">
        <v>2.87464622305371</v>
      </c>
      <c r="V93" s="26">
        <v>0.000500614779515666</v>
      </c>
      <c r="W93" s="10">
        <v>207311</v>
      </c>
      <c r="X93" s="26">
        <v>0.00782627009980966</v>
      </c>
      <c r="Y93" s="10">
        <v>168868</v>
      </c>
      <c r="Z93" s="46">
        <v>0.227651183172656</v>
      </c>
    </row>
    <row r="94" ht="22.9" customHeight="1" spans="1:26">
      <c r="A94" s="57"/>
      <c r="B94" s="55" t="s">
        <v>118</v>
      </c>
      <c r="C94" s="10">
        <v>1000622</v>
      </c>
      <c r="D94" s="10">
        <v>612640</v>
      </c>
      <c r="E94" s="11">
        <v>0.633295246800731</v>
      </c>
      <c r="F94" s="10">
        <v>1053880</v>
      </c>
      <c r="G94" s="11">
        <v>-0.0505351652939614</v>
      </c>
      <c r="H94" s="25">
        <v>0.0015734165856929</v>
      </c>
      <c r="I94" s="37">
        <v>10521.6912576</v>
      </c>
      <c r="J94" s="37">
        <v>5143.1788536</v>
      </c>
      <c r="K94" s="11">
        <v>1.04575643917871</v>
      </c>
      <c r="L94" s="37">
        <v>10997.3217378</v>
      </c>
      <c r="M94" s="11">
        <v>-0.0432496649220658</v>
      </c>
      <c r="N94" s="26">
        <v>0.021124313501354</v>
      </c>
      <c r="O94" s="10">
        <v>5323408</v>
      </c>
      <c r="P94" s="10">
        <v>4109859</v>
      </c>
      <c r="Q94" s="11">
        <v>0.295277526552614</v>
      </c>
      <c r="R94" s="26">
        <v>0.00170348435495603</v>
      </c>
      <c r="S94" s="37">
        <v>58025.163369</v>
      </c>
      <c r="T94" s="37">
        <v>34701.326991</v>
      </c>
      <c r="U94" s="11">
        <v>0.672130964445515</v>
      </c>
      <c r="V94" s="26">
        <v>0.0242437331981406</v>
      </c>
      <c r="W94" s="10">
        <v>81524</v>
      </c>
      <c r="X94" s="26">
        <v>0.00307764104951924</v>
      </c>
      <c r="Y94" s="10">
        <v>82014</v>
      </c>
      <c r="Z94" s="46">
        <v>-0.00597458970419684</v>
      </c>
    </row>
    <row r="95" ht="23.45" customHeight="1" spans="1:26">
      <c r="A95" s="57"/>
      <c r="B95" s="55" t="s">
        <v>119</v>
      </c>
      <c r="C95" s="10">
        <v>1582193</v>
      </c>
      <c r="D95" s="10">
        <v>2048145</v>
      </c>
      <c r="E95" s="11">
        <v>-0.227499517856402</v>
      </c>
      <c r="F95" s="10">
        <v>1821538</v>
      </c>
      <c r="G95" s="11">
        <v>-0.131397203901319</v>
      </c>
      <c r="H95" s="25">
        <v>0.00248790123340003</v>
      </c>
      <c r="I95" s="37">
        <v>20496.8564268</v>
      </c>
      <c r="J95" s="37">
        <v>21934.3698032</v>
      </c>
      <c r="K95" s="11">
        <v>-0.065537026561405</v>
      </c>
      <c r="L95" s="37">
        <v>22922.7372224</v>
      </c>
      <c r="M95" s="11">
        <v>-0.105828582863544</v>
      </c>
      <c r="N95" s="26">
        <v>0.0411513710440054</v>
      </c>
      <c r="O95" s="10">
        <v>9681352</v>
      </c>
      <c r="P95" s="10">
        <v>13285708</v>
      </c>
      <c r="Q95" s="11">
        <v>-0.2712957412582</v>
      </c>
      <c r="R95" s="26">
        <v>0.00309802135527133</v>
      </c>
      <c r="S95" s="37">
        <v>122712.6268448</v>
      </c>
      <c r="T95" s="37">
        <v>141518.0962484</v>
      </c>
      <c r="U95" s="11">
        <v>-0.132883849501421</v>
      </c>
      <c r="V95" s="26">
        <v>0.0512710695246007</v>
      </c>
      <c r="W95" s="10">
        <v>223862</v>
      </c>
      <c r="X95" s="26">
        <v>0.00845109269205971</v>
      </c>
      <c r="Y95" s="10">
        <v>247780</v>
      </c>
      <c r="Z95" s="46">
        <v>-0.0965291791105013</v>
      </c>
    </row>
    <row r="96" spans="1:26">
      <c r="A96" s="58"/>
      <c r="B96" s="52" t="s">
        <v>47</v>
      </c>
      <c r="C96" s="21">
        <v>9525635</v>
      </c>
      <c r="D96" s="21">
        <v>7391102</v>
      </c>
      <c r="E96" s="22">
        <v>0.288797665084314</v>
      </c>
      <c r="F96" s="21">
        <v>9646093</v>
      </c>
      <c r="G96" s="22">
        <v>-0.0124877502217737</v>
      </c>
      <c r="H96" s="53">
        <v>0.0149784754865041</v>
      </c>
      <c r="I96" s="39">
        <v>92826.4509617</v>
      </c>
      <c r="J96" s="39">
        <v>72379.7024353</v>
      </c>
      <c r="K96" s="22">
        <v>0.282492851427198</v>
      </c>
      <c r="L96" s="39">
        <v>95075.7763521</v>
      </c>
      <c r="M96" s="53">
        <v>-0.0236582384778002</v>
      </c>
      <c r="N96" s="67">
        <v>0.186366906548092</v>
      </c>
      <c r="O96" s="21">
        <v>50551683</v>
      </c>
      <c r="P96" s="21">
        <v>41836461</v>
      </c>
      <c r="Q96" s="22">
        <v>0.208316425234917</v>
      </c>
      <c r="R96" s="67">
        <v>0.0161764796362023</v>
      </c>
      <c r="S96" s="39">
        <v>500492.9360156</v>
      </c>
      <c r="T96" s="39">
        <v>412210.0515696</v>
      </c>
      <c r="U96" s="22">
        <v>0.214169654790899</v>
      </c>
      <c r="V96" s="67">
        <v>0.20911302103802</v>
      </c>
      <c r="W96" s="21">
        <v>947230</v>
      </c>
      <c r="X96" s="67">
        <v>0.0357592111689332</v>
      </c>
      <c r="Y96" s="21">
        <v>958426</v>
      </c>
      <c r="Z96" s="48">
        <v>-0.0116816530436361</v>
      </c>
    </row>
    <row r="97" ht="14.25" spans="1:26">
      <c r="A97" s="59" t="s">
        <v>120</v>
      </c>
      <c r="B97" s="60"/>
      <c r="C97" s="61">
        <v>635954908</v>
      </c>
      <c r="D97" s="61">
        <v>441608593</v>
      </c>
      <c r="E97" s="62">
        <v>0.440087258446984</v>
      </c>
      <c r="F97" s="63">
        <v>639867812</v>
      </c>
      <c r="G97" s="64">
        <v>-0.00611517555129027</v>
      </c>
      <c r="H97" s="64">
        <v>1</v>
      </c>
      <c r="I97" s="68">
        <v>498084.41144966</v>
      </c>
      <c r="J97" s="68">
        <v>277695.84602473</v>
      </c>
      <c r="K97" s="62">
        <v>0.793632920981121</v>
      </c>
      <c r="L97" s="68">
        <v>481740.80319937</v>
      </c>
      <c r="M97" s="64">
        <v>0.0339261448101297</v>
      </c>
      <c r="N97" s="69">
        <v>1</v>
      </c>
      <c r="O97" s="61">
        <v>3125011383</v>
      </c>
      <c r="P97" s="61">
        <v>2062852390</v>
      </c>
      <c r="Q97" s="62">
        <v>0.514898205101335</v>
      </c>
      <c r="R97" s="69">
        <v>1</v>
      </c>
      <c r="S97" s="68">
        <v>2393408.75824563</v>
      </c>
      <c r="T97" s="68">
        <v>1346111.33238737</v>
      </c>
      <c r="U97" s="64">
        <v>0.778016944557509</v>
      </c>
      <c r="V97" s="69">
        <v>1</v>
      </c>
      <c r="W97" s="61">
        <v>26489119</v>
      </c>
      <c r="X97" s="69">
        <v>1</v>
      </c>
      <c r="Y97" s="61">
        <v>26120101</v>
      </c>
      <c r="Z97" s="71">
        <v>0.0141277401645576</v>
      </c>
    </row>
    <row r="98" spans="1:26">
      <c r="A98" s="65" t="s">
        <v>121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</sheetData>
  <mergeCells count="7">
    <mergeCell ref="A97:B97"/>
    <mergeCell ref="A98:Z98"/>
    <mergeCell ref="A3:A24"/>
    <mergeCell ref="A25:A29"/>
    <mergeCell ref="A30:A59"/>
    <mergeCell ref="A60:A88"/>
    <mergeCell ref="A89:A96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127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5148073</v>
      </c>
      <c r="D3" s="10">
        <v>5050737</v>
      </c>
      <c r="E3" s="11">
        <v>0.0192716429305268</v>
      </c>
      <c r="F3" s="10">
        <v>6577244</v>
      </c>
      <c r="G3" s="11">
        <v>-0.217290251053481</v>
      </c>
      <c r="H3" s="11">
        <v>0.00870699852545485</v>
      </c>
      <c r="I3" s="37">
        <v>18037.9474195</v>
      </c>
      <c r="J3" s="37">
        <v>11758.2067955</v>
      </c>
      <c r="K3" s="11">
        <v>0.534072986911859</v>
      </c>
      <c r="L3" s="37">
        <v>24437.0000895</v>
      </c>
      <c r="M3" s="11">
        <v>-0.261859174471646</v>
      </c>
      <c r="N3" s="11">
        <v>0.0383851166342915</v>
      </c>
      <c r="O3" s="10">
        <v>36567161</v>
      </c>
      <c r="P3" s="10">
        <v>22795704</v>
      </c>
      <c r="Q3" s="11">
        <v>0.60412510181743</v>
      </c>
      <c r="R3" s="11">
        <v>0.00983975272131913</v>
      </c>
      <c r="S3" s="37">
        <v>123231.5955225</v>
      </c>
      <c r="T3" s="37">
        <v>50216.1626595</v>
      </c>
      <c r="U3" s="11">
        <v>1.45402254963396</v>
      </c>
      <c r="V3" s="11">
        <v>0.0430378735857465</v>
      </c>
      <c r="W3" s="41">
        <v>291641</v>
      </c>
      <c r="X3" s="11">
        <v>0.0104139721861768</v>
      </c>
      <c r="Y3" s="41">
        <v>333063</v>
      </c>
      <c r="Z3" s="46">
        <v>-0.124366861524697</v>
      </c>
    </row>
    <row r="4" spans="1:26">
      <c r="A4" s="8"/>
      <c r="B4" s="9" t="s">
        <v>26</v>
      </c>
      <c r="C4" s="10">
        <v>818626</v>
      </c>
      <c r="D4" s="10">
        <v>404807</v>
      </c>
      <c r="E4" s="11">
        <v>1.02226246087642</v>
      </c>
      <c r="F4" s="10">
        <v>713850</v>
      </c>
      <c r="G4" s="11">
        <v>0.146775933319325</v>
      </c>
      <c r="H4" s="11">
        <v>0.00138455211783108</v>
      </c>
      <c r="I4" s="37">
        <v>30.480303</v>
      </c>
      <c r="J4" s="37">
        <v>6.89914515</v>
      </c>
      <c r="K4" s="11">
        <v>3.41798256701412</v>
      </c>
      <c r="L4" s="37">
        <v>31.5880275</v>
      </c>
      <c r="M4" s="11">
        <v>-0.0350678591754423</v>
      </c>
      <c r="N4" s="11">
        <v>6.48627007548942e-5</v>
      </c>
      <c r="O4" s="10">
        <v>4081204</v>
      </c>
      <c r="P4" s="10">
        <v>1813334</v>
      </c>
      <c r="Q4" s="11">
        <v>1.25066314313855</v>
      </c>
      <c r="R4" s="11">
        <v>0.00109819950652605</v>
      </c>
      <c r="S4" s="37">
        <v>154.7465669</v>
      </c>
      <c r="T4" s="37">
        <v>54.02938925</v>
      </c>
      <c r="U4" s="11">
        <v>1.86411838164541</v>
      </c>
      <c r="V4" s="11">
        <v>5.4044282684423e-5</v>
      </c>
      <c r="W4" s="41">
        <v>34559</v>
      </c>
      <c r="X4" s="11">
        <v>0.00123403933185692</v>
      </c>
      <c r="Y4" s="41">
        <v>41011</v>
      </c>
      <c r="Z4" s="46">
        <v>-0.157323644875765</v>
      </c>
    </row>
    <row r="5" spans="1:26">
      <c r="A5" s="8"/>
      <c r="B5" s="9" t="s">
        <v>27</v>
      </c>
      <c r="C5" s="10">
        <v>8703846</v>
      </c>
      <c r="D5" s="10">
        <v>4211576</v>
      </c>
      <c r="E5" s="11">
        <v>1.06664820960135</v>
      </c>
      <c r="F5" s="10">
        <v>11728534</v>
      </c>
      <c r="G5" s="11">
        <v>-0.257891395463406</v>
      </c>
      <c r="H5" s="11">
        <v>0.0147209206799877</v>
      </c>
      <c r="I5" s="37">
        <v>8105.758365</v>
      </c>
      <c r="J5" s="37">
        <v>2831.66529225</v>
      </c>
      <c r="K5" s="11">
        <v>1.86254112983787</v>
      </c>
      <c r="L5" s="37">
        <v>11284.98736125</v>
      </c>
      <c r="M5" s="11">
        <v>-0.281721981113309</v>
      </c>
      <c r="N5" s="11">
        <v>0.0172492176085151</v>
      </c>
      <c r="O5" s="10">
        <v>55292552</v>
      </c>
      <c r="P5" s="10">
        <v>21902315</v>
      </c>
      <c r="Q5" s="11">
        <v>1.52450720391886</v>
      </c>
      <c r="R5" s="11">
        <v>0.0148785146052405</v>
      </c>
      <c r="S5" s="37">
        <v>48896.3094015</v>
      </c>
      <c r="T5" s="37">
        <v>14058.0212395</v>
      </c>
      <c r="U5" s="11">
        <v>2.47817865462544</v>
      </c>
      <c r="V5" s="11">
        <v>0.017076734046238</v>
      </c>
      <c r="W5" s="41">
        <v>442512</v>
      </c>
      <c r="X5" s="11">
        <v>0.0158013024919317</v>
      </c>
      <c r="Y5" s="41">
        <v>462216</v>
      </c>
      <c r="Z5" s="46">
        <v>-0.0426294200114232</v>
      </c>
    </row>
    <row r="6" spans="1:26">
      <c r="A6" s="8"/>
      <c r="B6" s="9" t="s">
        <v>28</v>
      </c>
      <c r="C6" s="10">
        <v>474123</v>
      </c>
      <c r="D6" s="10">
        <v>0</v>
      </c>
      <c r="E6" s="11" t="s">
        <v>29</v>
      </c>
      <c r="F6" s="10">
        <v>591134</v>
      </c>
      <c r="G6" s="11">
        <v>-0.19794327512882</v>
      </c>
      <c r="H6" s="11">
        <v>0.000801890000760329</v>
      </c>
      <c r="I6" s="37">
        <v>5.1771751</v>
      </c>
      <c r="J6" s="37">
        <v>0</v>
      </c>
      <c r="K6" s="11" t="e">
        <v>#DIV/0!</v>
      </c>
      <c r="L6" s="37">
        <v>7.94994285</v>
      </c>
      <c r="M6" s="11">
        <v>-0.348778324865568</v>
      </c>
      <c r="N6" s="11">
        <v>1.10171332373891e-5</v>
      </c>
      <c r="O6" s="10">
        <v>2714770</v>
      </c>
      <c r="P6" s="10">
        <v>0</v>
      </c>
      <c r="Q6" s="11" t="s">
        <v>29</v>
      </c>
      <c r="R6" s="11">
        <v>0.000730509691339055</v>
      </c>
      <c r="S6" s="37">
        <v>30.2818634</v>
      </c>
      <c r="T6" s="37">
        <v>0</v>
      </c>
      <c r="U6" s="11" t="s">
        <v>29</v>
      </c>
      <c r="V6" s="11">
        <v>1.05757537539315e-5</v>
      </c>
      <c r="W6" s="41">
        <v>25297</v>
      </c>
      <c r="X6" s="11">
        <v>0.000903310077779579</v>
      </c>
      <c r="Y6" s="41">
        <v>36114</v>
      </c>
      <c r="Z6" s="46">
        <v>-0.29952373040926</v>
      </c>
    </row>
    <row r="7" spans="1:26">
      <c r="A7" s="8"/>
      <c r="B7" s="9" t="s">
        <v>30</v>
      </c>
      <c r="C7" s="10">
        <v>5957116</v>
      </c>
      <c r="D7" s="10">
        <v>5034659</v>
      </c>
      <c r="E7" s="11">
        <v>0.183221346271912</v>
      </c>
      <c r="F7" s="10">
        <v>5991983</v>
      </c>
      <c r="G7" s="11">
        <v>-0.00581894174265848</v>
      </c>
      <c r="H7" s="11">
        <v>0.010075342798745</v>
      </c>
      <c r="I7" s="37">
        <v>6628.808809</v>
      </c>
      <c r="J7" s="37">
        <v>4176.7224395</v>
      </c>
      <c r="K7" s="11">
        <v>0.587083868995025</v>
      </c>
      <c r="L7" s="37">
        <v>6735.29256925</v>
      </c>
      <c r="M7" s="11">
        <v>-0.0158098195668815</v>
      </c>
      <c r="N7" s="11">
        <v>0.0141062391059424</v>
      </c>
      <c r="O7" s="10">
        <v>32352808</v>
      </c>
      <c r="P7" s="10">
        <v>23354885</v>
      </c>
      <c r="Q7" s="11">
        <v>0.385269420080638</v>
      </c>
      <c r="R7" s="11">
        <v>0.00870572453137162</v>
      </c>
      <c r="S7" s="37">
        <v>35046.73928325</v>
      </c>
      <c r="T7" s="37">
        <v>19224.33608075</v>
      </c>
      <c r="U7" s="11">
        <v>0.823040293097223</v>
      </c>
      <c r="V7" s="11">
        <v>0.0122398572254932</v>
      </c>
      <c r="W7" s="41">
        <v>148473</v>
      </c>
      <c r="X7" s="11">
        <v>0.00530170206657578</v>
      </c>
      <c r="Y7" s="41">
        <v>163998</v>
      </c>
      <c r="Z7" s="46">
        <v>-0.0946657886071781</v>
      </c>
    </row>
    <row r="8" spans="1:26">
      <c r="A8" s="8"/>
      <c r="B8" s="9" t="s">
        <v>31</v>
      </c>
      <c r="C8" s="10">
        <v>391857</v>
      </c>
      <c r="D8" s="10">
        <v>0</v>
      </c>
      <c r="E8" s="11" t="s">
        <v>29</v>
      </c>
      <c r="F8" s="10">
        <v>411188</v>
      </c>
      <c r="G8" s="11">
        <v>-0.0470125587322587</v>
      </c>
      <c r="H8" s="11">
        <v>0.000662752513647177</v>
      </c>
      <c r="I8" s="37">
        <v>4.87220685</v>
      </c>
      <c r="J8" s="37">
        <v>0</v>
      </c>
      <c r="K8" s="11" t="e">
        <v>#DIV/0!</v>
      </c>
      <c r="L8" s="37">
        <v>5.6116694</v>
      </c>
      <c r="M8" s="11">
        <v>-0.131772293998645</v>
      </c>
      <c r="N8" s="11">
        <v>1.03681546383412e-5</v>
      </c>
      <c r="O8" s="10">
        <v>1950797</v>
      </c>
      <c r="P8" s="10">
        <v>0</v>
      </c>
      <c r="Q8" s="11" t="s">
        <v>29</v>
      </c>
      <c r="R8" s="11">
        <v>0.000524934382778341</v>
      </c>
      <c r="S8" s="37">
        <v>24.83544915</v>
      </c>
      <c r="T8" s="37">
        <v>0</v>
      </c>
      <c r="U8" s="11" t="s">
        <v>29</v>
      </c>
      <c r="V8" s="11">
        <v>8.67362721736227e-6</v>
      </c>
      <c r="W8" s="41">
        <v>15301</v>
      </c>
      <c r="X8" s="11">
        <v>0.000546371012377173</v>
      </c>
      <c r="Y8" s="41">
        <v>16190</v>
      </c>
      <c r="Z8" s="46">
        <v>-0.0549104385423101</v>
      </c>
    </row>
    <row r="9" spans="1:26">
      <c r="A9" s="8"/>
      <c r="B9" s="9" t="s">
        <v>32</v>
      </c>
      <c r="C9" s="10">
        <v>2220497</v>
      </c>
      <c r="D9" s="10">
        <v>732628</v>
      </c>
      <c r="E9" s="11">
        <v>2.03086559618251</v>
      </c>
      <c r="F9" s="10">
        <v>1962812</v>
      </c>
      <c r="G9" s="11">
        <v>0.131283587016994</v>
      </c>
      <c r="H9" s="11">
        <v>0.00375555360321754</v>
      </c>
      <c r="I9" s="37">
        <v>1710.49074575</v>
      </c>
      <c r="J9" s="37">
        <v>526.968354</v>
      </c>
      <c r="K9" s="11">
        <v>2.2459079046519</v>
      </c>
      <c r="L9" s="37">
        <v>1520.50187675</v>
      </c>
      <c r="M9" s="11">
        <v>0.124951420254799</v>
      </c>
      <c r="N9" s="11">
        <v>0.00363995887395207</v>
      </c>
      <c r="O9" s="10">
        <v>11739030</v>
      </c>
      <c r="P9" s="10">
        <v>3974123</v>
      </c>
      <c r="Q9" s="11">
        <v>1.95386680281411</v>
      </c>
      <c r="R9" s="11">
        <v>0.00315882199299385</v>
      </c>
      <c r="S9" s="37">
        <v>8958.050921</v>
      </c>
      <c r="T9" s="37">
        <v>2822.83502125</v>
      </c>
      <c r="U9" s="11">
        <v>2.17342347447327</v>
      </c>
      <c r="V9" s="11">
        <v>0.00312854395399178</v>
      </c>
      <c r="W9" s="41">
        <v>125292</v>
      </c>
      <c r="X9" s="11">
        <v>0.00447395051844721</v>
      </c>
      <c r="Y9" s="41">
        <v>98450</v>
      </c>
      <c r="Z9" s="46">
        <v>0.272646013204672</v>
      </c>
    </row>
    <row r="10" spans="1:26">
      <c r="A10" s="8"/>
      <c r="B10" s="9" t="s">
        <v>33</v>
      </c>
      <c r="C10" s="10">
        <v>2367208</v>
      </c>
      <c r="D10" s="10">
        <v>1004998</v>
      </c>
      <c r="E10" s="11">
        <v>1.35543553320504</v>
      </c>
      <c r="F10" s="10">
        <v>1994163</v>
      </c>
      <c r="G10" s="11">
        <v>0.187068459298463</v>
      </c>
      <c r="H10" s="11">
        <v>0.00400368770323283</v>
      </c>
      <c r="I10" s="37">
        <v>4870.2673675</v>
      </c>
      <c r="J10" s="37">
        <v>1374.1049679</v>
      </c>
      <c r="K10" s="11">
        <v>2.54431974359504</v>
      </c>
      <c r="L10" s="37">
        <v>3948.0433791</v>
      </c>
      <c r="M10" s="11">
        <v>0.233590135630736</v>
      </c>
      <c r="N10" s="11">
        <v>0.0103640273803866</v>
      </c>
      <c r="O10" s="10">
        <v>14299082</v>
      </c>
      <c r="P10" s="10">
        <v>5682588</v>
      </c>
      <c r="Q10" s="11">
        <v>1.51629750388379</v>
      </c>
      <c r="R10" s="11">
        <v>0.00384769906041832</v>
      </c>
      <c r="S10" s="37">
        <v>26292.7710643</v>
      </c>
      <c r="T10" s="37">
        <v>7361.0988927</v>
      </c>
      <c r="U10" s="11">
        <v>2.57185407336051</v>
      </c>
      <c r="V10" s="11">
        <v>0.00918258789465814</v>
      </c>
      <c r="W10" s="41">
        <v>65752</v>
      </c>
      <c r="X10" s="11">
        <v>0.00234788489679262</v>
      </c>
      <c r="Y10" s="41">
        <v>69005</v>
      </c>
      <c r="Z10" s="46">
        <v>-0.047141511484675</v>
      </c>
    </row>
    <row r="11" spans="1:26">
      <c r="A11" s="8"/>
      <c r="B11" s="9" t="s">
        <v>34</v>
      </c>
      <c r="C11" s="10">
        <v>13250044</v>
      </c>
      <c r="D11" s="10">
        <v>11657246</v>
      </c>
      <c r="E11" s="11">
        <v>0.136635874373759</v>
      </c>
      <c r="F11" s="10">
        <v>14492696</v>
      </c>
      <c r="G11" s="11">
        <v>-0.0857433289154758</v>
      </c>
      <c r="H11" s="11">
        <v>0.0224099606921293</v>
      </c>
      <c r="I11" s="37">
        <v>17573.7034389</v>
      </c>
      <c r="J11" s="37">
        <v>12002.7186232</v>
      </c>
      <c r="K11" s="11">
        <v>0.464143582015817</v>
      </c>
      <c r="L11" s="37">
        <v>18834.698796</v>
      </c>
      <c r="M11" s="11">
        <v>-0.0669506516009591</v>
      </c>
      <c r="N11" s="11">
        <v>0.0373971960617526</v>
      </c>
      <c r="O11" s="10">
        <v>97269072</v>
      </c>
      <c r="P11" s="10">
        <v>71293460</v>
      </c>
      <c r="Q11" s="11">
        <v>0.364347753636869</v>
      </c>
      <c r="R11" s="11">
        <v>0.026173856261693</v>
      </c>
      <c r="S11" s="37">
        <v>125798.1534965</v>
      </c>
      <c r="T11" s="37">
        <v>72836.8476081</v>
      </c>
      <c r="U11" s="11">
        <v>0.727122433597886</v>
      </c>
      <c r="V11" s="11">
        <v>0.0439342281056012</v>
      </c>
      <c r="W11" s="41">
        <v>227738</v>
      </c>
      <c r="X11" s="11">
        <v>0.00813211173235426</v>
      </c>
      <c r="Y11" s="41">
        <v>217089</v>
      </c>
      <c r="Z11" s="46">
        <v>0.0490536139555666</v>
      </c>
    </row>
    <row r="12" spans="1:26">
      <c r="A12" s="8"/>
      <c r="B12" s="9" t="s">
        <v>35</v>
      </c>
      <c r="C12" s="10">
        <v>3907833</v>
      </c>
      <c r="D12" s="10">
        <v>3961921</v>
      </c>
      <c r="E12" s="11">
        <v>-0.0136519632774101</v>
      </c>
      <c r="F12" s="10">
        <v>4057308</v>
      </c>
      <c r="G12" s="11">
        <v>-0.0368409299959481</v>
      </c>
      <c r="H12" s="11">
        <v>0.00660936551768474</v>
      </c>
      <c r="I12" s="37">
        <v>14844.6884018</v>
      </c>
      <c r="J12" s="37">
        <v>15572.9882656</v>
      </c>
      <c r="K12" s="11">
        <v>-0.0467668665370269</v>
      </c>
      <c r="L12" s="37">
        <v>15737.0790236</v>
      </c>
      <c r="M12" s="11">
        <v>-0.0567062426554338</v>
      </c>
      <c r="N12" s="11">
        <v>0.0315897969126357</v>
      </c>
      <c r="O12" s="10">
        <v>23603292</v>
      </c>
      <c r="P12" s="10">
        <v>20637626</v>
      </c>
      <c r="Q12" s="11">
        <v>0.143701896720098</v>
      </c>
      <c r="R12" s="11">
        <v>0.00635134230653263</v>
      </c>
      <c r="S12" s="37">
        <v>89381.7312522</v>
      </c>
      <c r="T12" s="37">
        <v>76933.5549762</v>
      </c>
      <c r="U12" s="11">
        <v>0.161804251471948</v>
      </c>
      <c r="V12" s="11">
        <v>0.0312160175659252</v>
      </c>
      <c r="W12" s="41">
        <v>260734</v>
      </c>
      <c r="X12" s="11">
        <v>0.00931033916352851</v>
      </c>
      <c r="Y12" s="41">
        <v>257518</v>
      </c>
      <c r="Z12" s="46">
        <v>0.0124884474095015</v>
      </c>
    </row>
    <row r="13" spans="1:26">
      <c r="A13" s="8"/>
      <c r="B13" s="9" t="s">
        <v>36</v>
      </c>
      <c r="C13" s="10">
        <v>235217</v>
      </c>
      <c r="D13" s="10">
        <v>135411</v>
      </c>
      <c r="E13" s="11">
        <v>0.737059766193293</v>
      </c>
      <c r="F13" s="10">
        <v>336265</v>
      </c>
      <c r="G13" s="11">
        <v>-0.30050109288805</v>
      </c>
      <c r="H13" s="11">
        <v>0.000397825375079552</v>
      </c>
      <c r="I13" s="37">
        <v>11.0661874</v>
      </c>
      <c r="J13" s="37">
        <v>8.0026152</v>
      </c>
      <c r="K13" s="11">
        <v>0.382821380690652</v>
      </c>
      <c r="L13" s="37">
        <v>12.0127528</v>
      </c>
      <c r="M13" s="11">
        <v>-0.0787967101096094</v>
      </c>
      <c r="N13" s="11">
        <v>2.35490704217665e-5</v>
      </c>
      <c r="O13" s="10">
        <v>1684443</v>
      </c>
      <c r="P13" s="10">
        <v>870410</v>
      </c>
      <c r="Q13" s="11">
        <v>0.935229374662515</v>
      </c>
      <c r="R13" s="11">
        <v>0.000453261947055637</v>
      </c>
      <c r="S13" s="37">
        <v>74.0667588</v>
      </c>
      <c r="T13" s="37">
        <v>64.2551544</v>
      </c>
      <c r="U13" s="11">
        <v>0.152697546082</v>
      </c>
      <c r="V13" s="11">
        <v>2.58673580312312e-5</v>
      </c>
      <c r="W13" s="41">
        <v>36793</v>
      </c>
      <c r="X13" s="11">
        <v>0.00131381142790624</v>
      </c>
      <c r="Y13" s="41">
        <v>26108</v>
      </c>
      <c r="Z13" s="46">
        <v>0.409261529033247</v>
      </c>
    </row>
    <row r="14" spans="1:26">
      <c r="A14" s="8"/>
      <c r="B14" s="9" t="s">
        <v>37</v>
      </c>
      <c r="C14" s="10">
        <v>16195466</v>
      </c>
      <c r="D14" s="10">
        <v>23297428</v>
      </c>
      <c r="E14" s="11">
        <v>-0.304838886077897</v>
      </c>
      <c r="F14" s="10">
        <v>22515854</v>
      </c>
      <c r="G14" s="11">
        <v>-0.280708339999007</v>
      </c>
      <c r="H14" s="11">
        <v>0.0273915887713819</v>
      </c>
      <c r="I14" s="37">
        <v>13577.2696191</v>
      </c>
      <c r="J14" s="37">
        <v>15112.17273</v>
      </c>
      <c r="K14" s="11">
        <v>-0.101567335043291</v>
      </c>
      <c r="L14" s="37">
        <v>19368.46628445</v>
      </c>
      <c r="M14" s="11">
        <v>-0.299001303474373</v>
      </c>
      <c r="N14" s="11">
        <v>0.0288927041300147</v>
      </c>
      <c r="O14" s="10">
        <v>141910007</v>
      </c>
      <c r="P14" s="10">
        <v>88130443</v>
      </c>
      <c r="Q14" s="11">
        <v>0.610226865647322</v>
      </c>
      <c r="R14" s="11">
        <v>0.0381861577266189</v>
      </c>
      <c r="S14" s="37">
        <v>117149.4835977</v>
      </c>
      <c r="T14" s="37">
        <v>54218.89478985</v>
      </c>
      <c r="U14" s="11">
        <v>1.16067634819496</v>
      </c>
      <c r="V14" s="11">
        <v>0.0409137335626944</v>
      </c>
      <c r="W14" s="41">
        <v>580166</v>
      </c>
      <c r="X14" s="11">
        <v>0.0207166776528864</v>
      </c>
      <c r="Y14" s="41">
        <v>562341</v>
      </c>
      <c r="Z14" s="46">
        <v>0.0316978488141537</v>
      </c>
    </row>
    <row r="15" spans="1:26">
      <c r="A15" s="8"/>
      <c r="B15" s="9" t="s">
        <v>38</v>
      </c>
      <c r="C15" s="10">
        <v>9658872</v>
      </c>
      <c r="D15" s="10">
        <v>4835449</v>
      </c>
      <c r="E15" s="11">
        <v>0.997512950710472</v>
      </c>
      <c r="F15" s="10">
        <v>10499335</v>
      </c>
      <c r="G15" s="11">
        <v>-0.0800491650185464</v>
      </c>
      <c r="H15" s="11">
        <v>0.0163361677780321</v>
      </c>
      <c r="I15" s="37">
        <v>12581.9144085</v>
      </c>
      <c r="J15" s="37">
        <v>5081.0122945</v>
      </c>
      <c r="K15" s="11">
        <v>1.47626135880825</v>
      </c>
      <c r="L15" s="37">
        <v>14485.154957</v>
      </c>
      <c r="M15" s="11">
        <v>-0.131392487974749</v>
      </c>
      <c r="N15" s="11">
        <v>0.0267745681269057</v>
      </c>
      <c r="O15" s="10">
        <v>67427434</v>
      </c>
      <c r="P15" s="10">
        <v>28514238</v>
      </c>
      <c r="Q15" s="11">
        <v>1.36469352609037</v>
      </c>
      <c r="R15" s="11">
        <v>0.0181438552802354</v>
      </c>
      <c r="S15" s="37">
        <v>96823.73966</v>
      </c>
      <c r="T15" s="37">
        <v>30779.024955</v>
      </c>
      <c r="U15" s="11">
        <v>2.14577020557213</v>
      </c>
      <c r="V15" s="11">
        <v>0.0338150930361481</v>
      </c>
      <c r="W15" s="41">
        <v>323474</v>
      </c>
      <c r="X15" s="11">
        <v>0.0115506709925948</v>
      </c>
      <c r="Y15" s="41">
        <v>320559</v>
      </c>
      <c r="Z15" s="46">
        <v>0.00909348980998818</v>
      </c>
    </row>
    <row r="16" spans="1:26">
      <c r="A16" s="8"/>
      <c r="B16" s="9" t="s">
        <v>39</v>
      </c>
      <c r="C16" s="10">
        <v>355552</v>
      </c>
      <c r="D16" s="10">
        <v>71364</v>
      </c>
      <c r="E16" s="11">
        <v>3.98223193767165</v>
      </c>
      <c r="F16" s="10">
        <v>283811</v>
      </c>
      <c r="G16" s="11">
        <v>0.252777376493512</v>
      </c>
      <c r="H16" s="11">
        <v>0.000601349425255338</v>
      </c>
      <c r="I16" s="37">
        <v>13.3982928</v>
      </c>
      <c r="J16" s="37">
        <v>1.5887692</v>
      </c>
      <c r="K16" s="11">
        <v>7.43312722829723</v>
      </c>
      <c r="L16" s="37">
        <v>15.3975487</v>
      </c>
      <c r="M16" s="11">
        <v>-0.129842479407128</v>
      </c>
      <c r="N16" s="11">
        <v>2.85118378420599e-5</v>
      </c>
      <c r="O16" s="10">
        <v>2403184</v>
      </c>
      <c r="P16" s="10">
        <v>540165</v>
      </c>
      <c r="Q16" s="11">
        <v>3.44898132977886</v>
      </c>
      <c r="R16" s="11">
        <v>0.000646665906161832</v>
      </c>
      <c r="S16" s="37">
        <v>112.946126</v>
      </c>
      <c r="T16" s="37">
        <v>14.1435247</v>
      </c>
      <c r="U16" s="11">
        <v>6.98571278346196</v>
      </c>
      <c r="V16" s="11">
        <v>3.94457368840953e-5</v>
      </c>
      <c r="W16" s="41">
        <v>74257</v>
      </c>
      <c r="X16" s="11">
        <v>0.00265158305117912</v>
      </c>
      <c r="Y16" s="41">
        <v>58288</v>
      </c>
      <c r="Z16" s="46">
        <v>0.273967197364809</v>
      </c>
    </row>
    <row r="17" spans="1:26">
      <c r="A17" s="8"/>
      <c r="B17" s="9" t="s">
        <v>40</v>
      </c>
      <c r="C17" s="10">
        <v>9590412</v>
      </c>
      <c r="D17" s="10">
        <v>1425869</v>
      </c>
      <c r="E17" s="11">
        <v>5.72601199689453</v>
      </c>
      <c r="F17" s="10">
        <v>10019470</v>
      </c>
      <c r="G17" s="11">
        <v>-0.0428224247390331</v>
      </c>
      <c r="H17" s="11">
        <v>0.0162203805467608</v>
      </c>
      <c r="I17" s="37">
        <v>5801.168683</v>
      </c>
      <c r="J17" s="37">
        <v>630.3868672</v>
      </c>
      <c r="K17" s="11">
        <v>8.20255320160325</v>
      </c>
      <c r="L17" s="37">
        <v>6778.2859502</v>
      </c>
      <c r="M17" s="11">
        <v>-0.144154034571405</v>
      </c>
      <c r="N17" s="11">
        <v>0.0123450041921858</v>
      </c>
      <c r="O17" s="10">
        <v>74702666</v>
      </c>
      <c r="P17" s="10">
        <v>9040731</v>
      </c>
      <c r="Q17" s="11">
        <v>7.26290108620641</v>
      </c>
      <c r="R17" s="11">
        <v>0.0201015266419861</v>
      </c>
      <c r="S17" s="37">
        <v>50560.531447</v>
      </c>
      <c r="T17" s="37">
        <v>4094.333518</v>
      </c>
      <c r="U17" s="11">
        <v>11.3489039729469</v>
      </c>
      <c r="V17" s="11">
        <v>0.0176579533164191</v>
      </c>
      <c r="W17" s="41">
        <v>244284</v>
      </c>
      <c r="X17" s="11">
        <v>0.00872293944105256</v>
      </c>
      <c r="Y17" s="41">
        <v>275211</v>
      </c>
      <c r="Z17" s="46">
        <v>-0.112375595452217</v>
      </c>
    </row>
    <row r="18" spans="1:26">
      <c r="A18" s="8"/>
      <c r="B18" s="9" t="s">
        <v>41</v>
      </c>
      <c r="C18" s="10">
        <v>23670286</v>
      </c>
      <c r="D18" s="10">
        <v>44453559</v>
      </c>
      <c r="E18" s="11">
        <v>-0.467527763075168</v>
      </c>
      <c r="F18" s="10">
        <v>25669827</v>
      </c>
      <c r="G18" s="11">
        <v>-0.0778946036527632</v>
      </c>
      <c r="H18" s="11">
        <v>0.0400338428182923</v>
      </c>
      <c r="I18" s="37">
        <v>6252.9997889</v>
      </c>
      <c r="J18" s="37">
        <v>7581.5862749</v>
      </c>
      <c r="K18" s="11">
        <v>-0.17523858963374</v>
      </c>
      <c r="L18" s="37">
        <v>6278.7471861</v>
      </c>
      <c r="M18" s="11">
        <v>-0.00410072207669083</v>
      </c>
      <c r="N18" s="11">
        <v>0.0133065099165135</v>
      </c>
      <c r="O18" s="10">
        <v>158406858</v>
      </c>
      <c r="P18" s="10">
        <v>280694398</v>
      </c>
      <c r="Q18" s="11">
        <v>-0.435660778666484</v>
      </c>
      <c r="R18" s="11">
        <v>0.0426252481586173</v>
      </c>
      <c r="S18" s="37">
        <v>38103.2051607</v>
      </c>
      <c r="T18" s="37">
        <v>48015.8088768</v>
      </c>
      <c r="U18" s="11">
        <v>-0.206444584564512</v>
      </c>
      <c r="V18" s="11">
        <v>0.0133073090546698</v>
      </c>
      <c r="W18" s="41">
        <v>402554</v>
      </c>
      <c r="X18" s="11">
        <v>0.0143744746432573</v>
      </c>
      <c r="Y18" s="41">
        <v>361017</v>
      </c>
      <c r="Z18" s="46">
        <v>0.1150555237011</v>
      </c>
    </row>
    <row r="19" spans="1:26">
      <c r="A19" s="8"/>
      <c r="B19" s="9" t="s">
        <v>42</v>
      </c>
      <c r="C19" s="10">
        <v>11186120</v>
      </c>
      <c r="D19" s="10">
        <v>12944951</v>
      </c>
      <c r="E19" s="11">
        <v>-0.135870039214517</v>
      </c>
      <c r="F19" s="10">
        <v>11751359</v>
      </c>
      <c r="G19" s="11">
        <v>-0.0480998835964419</v>
      </c>
      <c r="H19" s="11">
        <v>0.0189192209095638</v>
      </c>
      <c r="I19" s="37">
        <v>3725.398942</v>
      </c>
      <c r="J19" s="37">
        <v>3368.5129818</v>
      </c>
      <c r="K19" s="11">
        <v>0.105947627967666</v>
      </c>
      <c r="L19" s="37">
        <v>3712.2897072</v>
      </c>
      <c r="M19" s="11">
        <v>0.00353130704604609</v>
      </c>
      <c r="N19" s="11">
        <v>0.00792772423448498</v>
      </c>
      <c r="O19" s="10">
        <v>70703929</v>
      </c>
      <c r="P19" s="10">
        <v>105070167</v>
      </c>
      <c r="Q19" s="11">
        <v>-0.327078931929365</v>
      </c>
      <c r="R19" s="11">
        <v>0.0190255179445214</v>
      </c>
      <c r="S19" s="37">
        <v>21209.3891352</v>
      </c>
      <c r="T19" s="37">
        <v>24246.7460544</v>
      </c>
      <c r="U19" s="11">
        <v>-0.125268640682151</v>
      </c>
      <c r="V19" s="11">
        <v>0.0074072481538631</v>
      </c>
      <c r="W19" s="41">
        <v>494079</v>
      </c>
      <c r="X19" s="11">
        <v>0.017642666716182</v>
      </c>
      <c r="Y19" s="41">
        <v>407019</v>
      </c>
      <c r="Z19" s="46">
        <v>0.213896648559404</v>
      </c>
    </row>
    <row r="20" spans="1:26">
      <c r="A20" s="8"/>
      <c r="B20" s="9" t="s">
        <v>43</v>
      </c>
      <c r="C20" s="10">
        <v>50563487</v>
      </c>
      <c r="D20" s="10">
        <v>29602017</v>
      </c>
      <c r="E20" s="11">
        <v>0.708109518348023</v>
      </c>
      <c r="F20" s="10">
        <v>58938503</v>
      </c>
      <c r="G20" s="11">
        <v>-0.142097535120632</v>
      </c>
      <c r="H20" s="11">
        <v>0.0855186410042856</v>
      </c>
      <c r="I20" s="37">
        <v>25543.1035677</v>
      </c>
      <c r="J20" s="37">
        <v>10637.941209</v>
      </c>
      <c r="K20" s="11">
        <v>1.40113223657316</v>
      </c>
      <c r="L20" s="37">
        <v>31744.3060301</v>
      </c>
      <c r="M20" s="11">
        <v>-0.195348496720011</v>
      </c>
      <c r="N20" s="11">
        <v>0.0543562405879953</v>
      </c>
      <c r="O20" s="10">
        <v>300492610</v>
      </c>
      <c r="P20" s="10">
        <v>187889436</v>
      </c>
      <c r="Q20" s="11">
        <v>0.599305508586443</v>
      </c>
      <c r="R20" s="11">
        <v>0.0808586966044148</v>
      </c>
      <c r="S20" s="37">
        <v>147902.5016166</v>
      </c>
      <c r="T20" s="37">
        <v>64725.5457809</v>
      </c>
      <c r="U20" s="11">
        <v>1.28507152519438</v>
      </c>
      <c r="V20" s="11">
        <v>0.0516540351571499</v>
      </c>
      <c r="W20" s="41">
        <v>1605933</v>
      </c>
      <c r="X20" s="11">
        <v>0.0573449603960467</v>
      </c>
      <c r="Y20" s="41">
        <v>1355030</v>
      </c>
      <c r="Z20" s="46">
        <v>0.185164166107023</v>
      </c>
    </row>
    <row r="21" spans="1:26">
      <c r="A21" s="8"/>
      <c r="B21" s="9" t="s">
        <v>44</v>
      </c>
      <c r="C21" s="10">
        <v>3756</v>
      </c>
      <c r="D21" s="10">
        <v>181</v>
      </c>
      <c r="E21" s="11">
        <v>19.7513812154696</v>
      </c>
      <c r="F21" s="10">
        <v>3193</v>
      </c>
      <c r="G21" s="11">
        <v>0.176323207015346</v>
      </c>
      <c r="H21" s="11">
        <v>6.35256851672624e-6</v>
      </c>
      <c r="I21" s="37">
        <v>2.0827076</v>
      </c>
      <c r="J21" s="37">
        <v>0.0712085</v>
      </c>
      <c r="K21" s="11">
        <v>28.2480195482281</v>
      </c>
      <c r="L21" s="37">
        <v>1.8083884</v>
      </c>
      <c r="M21" s="11">
        <v>0.151692634170845</v>
      </c>
      <c r="N21" s="11">
        <v>4.43204386185872e-6</v>
      </c>
      <c r="O21" s="10">
        <v>10641</v>
      </c>
      <c r="P21" s="10">
        <v>2440</v>
      </c>
      <c r="Q21" s="11">
        <v>3.36106557377049</v>
      </c>
      <c r="R21" s="11">
        <v>2.86335624216375e-6</v>
      </c>
      <c r="S21" s="37">
        <v>5.8008232</v>
      </c>
      <c r="T21" s="37">
        <v>0.9482582</v>
      </c>
      <c r="U21" s="11">
        <v>5.11734567652566</v>
      </c>
      <c r="V21" s="11">
        <v>2.02590167331951e-6</v>
      </c>
      <c r="W21" s="41">
        <v>144</v>
      </c>
      <c r="X21" s="11">
        <v>5.14197933352806e-6</v>
      </c>
      <c r="Y21" s="41">
        <v>224</v>
      </c>
      <c r="Z21" s="46">
        <v>-0.357142857142857</v>
      </c>
    </row>
    <row r="22" spans="1:26">
      <c r="A22" s="8"/>
      <c r="B22" s="9" t="s">
        <v>45</v>
      </c>
      <c r="C22" s="10">
        <v>17183010</v>
      </c>
      <c r="D22" s="10">
        <v>7349926</v>
      </c>
      <c r="E22" s="11">
        <v>1.33784802731347</v>
      </c>
      <c r="F22" s="10">
        <v>23263945</v>
      </c>
      <c r="G22" s="11">
        <v>-0.261388814321905</v>
      </c>
      <c r="H22" s="11">
        <v>0.0290618339586241</v>
      </c>
      <c r="I22" s="37">
        <v>9154.897303</v>
      </c>
      <c r="J22" s="37">
        <v>2613.0644102</v>
      </c>
      <c r="K22" s="11">
        <v>2.50351000429388</v>
      </c>
      <c r="L22" s="37">
        <v>13526.7523505</v>
      </c>
      <c r="M22" s="11">
        <v>-0.323200642269347</v>
      </c>
      <c r="N22" s="11">
        <v>0.0194818064704369</v>
      </c>
      <c r="O22" s="10">
        <v>109860891</v>
      </c>
      <c r="P22" s="10">
        <v>33408865</v>
      </c>
      <c r="Q22" s="11">
        <v>2.28837543568152</v>
      </c>
      <c r="R22" s="11">
        <v>0.0295621528065522</v>
      </c>
      <c r="S22" s="37">
        <v>57485.1252933</v>
      </c>
      <c r="T22" s="37">
        <v>11260.7705651</v>
      </c>
      <c r="U22" s="11">
        <v>4.10490156610251</v>
      </c>
      <c r="V22" s="11">
        <v>0.0200763249468934</v>
      </c>
      <c r="W22" s="41">
        <v>654092</v>
      </c>
      <c r="X22" s="11">
        <v>0.0233564412932364</v>
      </c>
      <c r="Y22" s="41">
        <v>717888</v>
      </c>
      <c r="Z22" s="46">
        <v>-0.0888662298297227</v>
      </c>
    </row>
    <row r="23" spans="1:26">
      <c r="A23" s="8"/>
      <c r="B23" s="9" t="s">
        <v>46</v>
      </c>
      <c r="C23" s="10">
        <v>3585996</v>
      </c>
      <c r="D23" s="10">
        <v>574685</v>
      </c>
      <c r="E23" s="11">
        <v>5.239933180786</v>
      </c>
      <c r="F23" s="10">
        <v>3105761</v>
      </c>
      <c r="G23" s="11">
        <v>0.154627159011914</v>
      </c>
      <c r="H23" s="11">
        <v>0.00606503868229666</v>
      </c>
      <c r="I23" s="37">
        <v>2886.53576525</v>
      </c>
      <c r="J23" s="37">
        <v>373.2146725</v>
      </c>
      <c r="K23" s="11">
        <v>6.7342504942648</v>
      </c>
      <c r="L23" s="37">
        <v>2357.620566</v>
      </c>
      <c r="M23" s="11">
        <v>0.224342800057675</v>
      </c>
      <c r="N23" s="11">
        <v>0.00614260644192777</v>
      </c>
      <c r="O23" s="10">
        <v>18870473</v>
      </c>
      <c r="P23" s="10">
        <v>2942837</v>
      </c>
      <c r="Q23" s="11">
        <v>5.41234054077749</v>
      </c>
      <c r="R23" s="11">
        <v>0.00507780158416808</v>
      </c>
      <c r="S23" s="37">
        <v>13982.31493475</v>
      </c>
      <c r="T23" s="37">
        <v>1902.82986625</v>
      </c>
      <c r="U23" s="11">
        <v>6.34816873686434</v>
      </c>
      <c r="V23" s="11">
        <v>0.00488323712799769</v>
      </c>
      <c r="W23" s="41">
        <v>94092</v>
      </c>
      <c r="X23" s="11">
        <v>0.00335985499618279</v>
      </c>
      <c r="Y23" s="41">
        <v>126045</v>
      </c>
      <c r="Z23" s="46">
        <v>-0.25350470070213</v>
      </c>
    </row>
    <row r="24" spans="1:26">
      <c r="A24" s="8"/>
      <c r="B24" s="12" t="s">
        <v>47</v>
      </c>
      <c r="C24" s="13">
        <v>185467397</v>
      </c>
      <c r="D24" s="13">
        <v>156749412</v>
      </c>
      <c r="E24" s="15">
        <v>0.183209522980539</v>
      </c>
      <c r="F24" s="13">
        <v>214908235</v>
      </c>
      <c r="G24" s="15">
        <v>-0.136992600586013</v>
      </c>
      <c r="H24" s="15">
        <v>0.313683265990779</v>
      </c>
      <c r="I24" s="38">
        <v>151362.02949765</v>
      </c>
      <c r="J24" s="38">
        <v>93657.8279161</v>
      </c>
      <c r="K24" s="15">
        <v>0.616117230833522</v>
      </c>
      <c r="L24" s="38">
        <v>180823.59445665</v>
      </c>
      <c r="M24" s="15">
        <v>-0.162929871223542</v>
      </c>
      <c r="N24" s="15">
        <v>0.322101457618697</v>
      </c>
      <c r="O24" s="13">
        <v>1226342904</v>
      </c>
      <c r="P24" s="13">
        <v>908558165</v>
      </c>
      <c r="Q24" s="15">
        <v>0.349768183526258</v>
      </c>
      <c r="R24" s="15">
        <v>0.329993103016786</v>
      </c>
      <c r="S24" s="42">
        <v>1001224.31937395</v>
      </c>
      <c r="T24" s="42">
        <v>482830.18721085</v>
      </c>
      <c r="U24" s="15">
        <v>1.07365725237208</v>
      </c>
      <c r="V24" s="15">
        <v>0.349671409393734</v>
      </c>
      <c r="W24" s="43">
        <v>6147167</v>
      </c>
      <c r="X24" s="15">
        <v>0.219504206067678</v>
      </c>
      <c r="Y24" s="43">
        <v>5904384</v>
      </c>
      <c r="Z24" s="47">
        <v>0.0411191074293271</v>
      </c>
    </row>
    <row r="25" spans="1:26">
      <c r="A25" s="16" t="s">
        <v>48</v>
      </c>
      <c r="B25" s="9" t="s">
        <v>49</v>
      </c>
      <c r="C25" s="10">
        <v>3304357</v>
      </c>
      <c r="D25" s="10">
        <v>4749331</v>
      </c>
      <c r="E25" s="11">
        <v>-0.304247903546836</v>
      </c>
      <c r="F25" s="10">
        <v>2930213</v>
      </c>
      <c r="G25" s="11">
        <v>0.127684915738207</v>
      </c>
      <c r="H25" s="17">
        <v>0.00558869921358466</v>
      </c>
      <c r="I25" s="37">
        <v>14950.952299</v>
      </c>
      <c r="J25" s="37">
        <v>13901.708545</v>
      </c>
      <c r="K25" s="11">
        <v>0.0754758848959886</v>
      </c>
      <c r="L25" s="37">
        <v>12370.313936</v>
      </c>
      <c r="M25" s="11">
        <v>0.208615430162192</v>
      </c>
      <c r="N25" s="17">
        <v>0.0318159286333451</v>
      </c>
      <c r="O25" s="10">
        <v>21523237</v>
      </c>
      <c r="P25" s="10">
        <v>20509702</v>
      </c>
      <c r="Q25" s="11">
        <v>0.0494173440452718</v>
      </c>
      <c r="R25" s="17">
        <v>0.00579162625838923</v>
      </c>
      <c r="S25" s="37">
        <v>85835.726177</v>
      </c>
      <c r="T25" s="37">
        <v>60176.139878</v>
      </c>
      <c r="U25" s="11">
        <v>0.426407980821332</v>
      </c>
      <c r="V25" s="17">
        <v>0.0299775971956151</v>
      </c>
      <c r="W25" s="41">
        <v>77536</v>
      </c>
      <c r="X25" s="11">
        <v>0.00276867020558633</v>
      </c>
      <c r="Y25" s="41">
        <v>76483</v>
      </c>
      <c r="Z25" s="46">
        <v>0.013767765385772</v>
      </c>
    </row>
    <row r="26" spans="1:26">
      <c r="A26" s="18"/>
      <c r="B26" s="9" t="s">
        <v>128</v>
      </c>
      <c r="C26" s="10">
        <v>34799</v>
      </c>
      <c r="D26" s="10">
        <v>0</v>
      </c>
      <c r="E26" s="11" t="s">
        <v>29</v>
      </c>
      <c r="F26" s="10">
        <v>0</v>
      </c>
      <c r="G26" s="11" t="s">
        <v>29</v>
      </c>
      <c r="H26" s="17">
        <v>5.88559722613303e-5</v>
      </c>
      <c r="I26" s="37">
        <v>4.24297</v>
      </c>
      <c r="J26" s="37">
        <v>0</v>
      </c>
      <c r="K26" s="11" t="s">
        <v>29</v>
      </c>
      <c r="L26" s="37">
        <v>0</v>
      </c>
      <c r="M26" s="11" t="s">
        <v>29</v>
      </c>
      <c r="N26" s="17">
        <v>9.02912590540827e-6</v>
      </c>
      <c r="O26" s="10">
        <v>34799</v>
      </c>
      <c r="P26" s="10">
        <v>0</v>
      </c>
      <c r="Q26" s="11" t="s">
        <v>29</v>
      </c>
      <c r="R26" s="17">
        <v>9.36396333719166e-6</v>
      </c>
      <c r="S26" s="37">
        <v>4.24297</v>
      </c>
      <c r="T26" s="37">
        <v>0</v>
      </c>
      <c r="U26" s="11" t="s">
        <v>29</v>
      </c>
      <c r="V26" s="17">
        <v>1.481831065433e-6</v>
      </c>
      <c r="W26" s="41">
        <v>6306</v>
      </c>
      <c r="X26" s="11">
        <v>0.00022517584498075</v>
      </c>
      <c r="Y26" s="41">
        <v>0</v>
      </c>
      <c r="Z26" s="46" t="s">
        <v>29</v>
      </c>
    </row>
    <row r="27" spans="1:26">
      <c r="A27" s="18"/>
      <c r="B27" s="9" t="s">
        <v>50</v>
      </c>
      <c r="C27" s="10">
        <v>400511</v>
      </c>
      <c r="D27" s="10">
        <v>0</v>
      </c>
      <c r="E27" s="11" t="s">
        <v>29</v>
      </c>
      <c r="F27" s="10">
        <v>413813</v>
      </c>
      <c r="G27" s="11">
        <v>-0.0321449543634444</v>
      </c>
      <c r="H27" s="17">
        <v>0.000677389129180656</v>
      </c>
      <c r="I27" s="37">
        <v>1248.701782</v>
      </c>
      <c r="J27" s="37">
        <v>0</v>
      </c>
      <c r="K27" s="11" t="s">
        <v>29</v>
      </c>
      <c r="L27" s="37">
        <v>1373.1902205</v>
      </c>
      <c r="M27" s="11">
        <v>-0.0906563683905873</v>
      </c>
      <c r="N27" s="17">
        <v>0.00265726262688298</v>
      </c>
      <c r="O27" s="10">
        <v>2383585</v>
      </c>
      <c r="P27" s="10">
        <v>0</v>
      </c>
      <c r="Q27" s="11" t="s">
        <v>29</v>
      </c>
      <c r="R27" s="17">
        <v>0.000641392067331819</v>
      </c>
      <c r="S27" s="37">
        <v>7130.642291</v>
      </c>
      <c r="T27" s="37">
        <v>0</v>
      </c>
      <c r="U27" s="11" t="s">
        <v>29</v>
      </c>
      <c r="V27" s="17">
        <v>0.00249033277710994</v>
      </c>
      <c r="W27" s="41">
        <v>16926</v>
      </c>
      <c r="X27" s="11">
        <v>0.000604396820828444</v>
      </c>
      <c r="Y27" s="41">
        <v>21300</v>
      </c>
      <c r="Z27" s="46">
        <v>-0.205352112676056</v>
      </c>
    </row>
    <row r="28" spans="1:26">
      <c r="A28" s="18"/>
      <c r="B28" s="9" t="s">
        <v>51</v>
      </c>
      <c r="C28" s="10">
        <v>1576482</v>
      </c>
      <c r="D28" s="10">
        <v>466386</v>
      </c>
      <c r="E28" s="11">
        <v>2.38020866835625</v>
      </c>
      <c r="F28" s="10">
        <v>1547946</v>
      </c>
      <c r="G28" s="11">
        <v>0.018434751599862</v>
      </c>
      <c r="H28" s="17">
        <v>0.00266632319499085</v>
      </c>
      <c r="I28" s="37">
        <v>537.0296036</v>
      </c>
      <c r="J28" s="37">
        <v>122.0652608</v>
      </c>
      <c r="K28" s="11">
        <v>3.39952858069837</v>
      </c>
      <c r="L28" s="37">
        <v>494.4146225</v>
      </c>
      <c r="M28" s="11">
        <v>0.086192800861184</v>
      </c>
      <c r="N28" s="17">
        <v>0.00114280984919429</v>
      </c>
      <c r="O28" s="10">
        <v>8980970</v>
      </c>
      <c r="P28" s="10">
        <v>466386</v>
      </c>
      <c r="Q28" s="11">
        <v>18.2565171338762</v>
      </c>
      <c r="R28" s="17">
        <v>0.00241666351942349</v>
      </c>
      <c r="S28" s="37">
        <v>2829.2826143</v>
      </c>
      <c r="T28" s="37">
        <v>122.0652608</v>
      </c>
      <c r="U28" s="11">
        <v>22.1784423820278</v>
      </c>
      <c r="V28" s="17">
        <v>0.00098810947773829</v>
      </c>
      <c r="W28" s="41">
        <v>71368</v>
      </c>
      <c r="X28" s="11">
        <v>0.00254842209080021</v>
      </c>
      <c r="Y28" s="41">
        <v>67397</v>
      </c>
      <c r="Z28" s="46">
        <v>0.0589195364778848</v>
      </c>
    </row>
    <row r="29" spans="1:26">
      <c r="A29" s="18"/>
      <c r="B29" s="9" t="s">
        <v>52</v>
      </c>
      <c r="C29" s="10">
        <v>569068</v>
      </c>
      <c r="D29" s="10">
        <v>154196</v>
      </c>
      <c r="E29" s="11">
        <v>2.69054969000493</v>
      </c>
      <c r="F29" s="10">
        <v>600308</v>
      </c>
      <c r="G29" s="11">
        <v>-0.0520399528242169</v>
      </c>
      <c r="H29" s="17">
        <v>0.000962471634897862</v>
      </c>
      <c r="I29" s="37">
        <v>605.1203875</v>
      </c>
      <c r="J29" s="37">
        <v>135.094895</v>
      </c>
      <c r="K29" s="11">
        <v>3.47922467758682</v>
      </c>
      <c r="L29" s="37">
        <v>670.994394</v>
      </c>
      <c r="M29" s="11">
        <v>-0.0981737062023801</v>
      </c>
      <c r="N29" s="17">
        <v>0.00128770841336774</v>
      </c>
      <c r="O29" s="10">
        <v>3965582</v>
      </c>
      <c r="P29" s="10">
        <v>1282986</v>
      </c>
      <c r="Q29" s="11">
        <v>2.09090044630261</v>
      </c>
      <c r="R29" s="17">
        <v>0.00106708711338335</v>
      </c>
      <c r="S29" s="37">
        <v>4454.116098</v>
      </c>
      <c r="T29" s="37">
        <v>1189.127936</v>
      </c>
      <c r="U29" s="11">
        <v>2.74569965363256</v>
      </c>
      <c r="V29" s="17">
        <v>0.00155557253599757</v>
      </c>
      <c r="W29" s="41">
        <v>32624</v>
      </c>
      <c r="X29" s="11">
        <v>0.00116494398456264</v>
      </c>
      <c r="Y29" s="41">
        <v>43520</v>
      </c>
      <c r="Z29" s="46">
        <v>-0.250367647058824</v>
      </c>
    </row>
    <row r="30" spans="1:26">
      <c r="A30" s="19"/>
      <c r="B30" s="20" t="s">
        <v>47</v>
      </c>
      <c r="C30" s="21">
        <v>5885217</v>
      </c>
      <c r="D30" s="21">
        <v>5369913</v>
      </c>
      <c r="E30" s="22">
        <v>0.0959613312170979</v>
      </c>
      <c r="F30" s="21">
        <v>5492280</v>
      </c>
      <c r="G30" s="22">
        <v>0.071543511984094</v>
      </c>
      <c r="H30" s="22">
        <v>0.00995373914491536</v>
      </c>
      <c r="I30" s="39">
        <v>17346.0470421</v>
      </c>
      <c r="J30" s="39">
        <v>14158.8687008</v>
      </c>
      <c r="K30" s="22">
        <v>0.225101200431354</v>
      </c>
      <c r="L30" s="39">
        <v>14908.913173</v>
      </c>
      <c r="M30" s="22">
        <v>0.163468244855946</v>
      </c>
      <c r="N30" s="22">
        <v>0.0369127386486955</v>
      </c>
      <c r="O30" s="21">
        <v>36888173</v>
      </c>
      <c r="P30" s="21">
        <v>22259074</v>
      </c>
      <c r="Q30" s="22">
        <v>0.657219568073676</v>
      </c>
      <c r="R30" s="22">
        <v>0.00992613292186508</v>
      </c>
      <c r="S30" s="42">
        <v>100254.0101503</v>
      </c>
      <c r="T30" s="42">
        <v>61487.3330748</v>
      </c>
      <c r="U30" s="22">
        <v>0.630482330862194</v>
      </c>
      <c r="V30" s="22">
        <v>0.0350130938175264</v>
      </c>
      <c r="W30" s="21">
        <v>204760</v>
      </c>
      <c r="X30" s="22">
        <v>0.00731160894675837</v>
      </c>
      <c r="Y30" s="21">
        <v>208700</v>
      </c>
      <c r="Z30" s="48">
        <v>-0.0188787733588884</v>
      </c>
    </row>
    <row r="31" spans="1:26">
      <c r="A31" s="23" t="s">
        <v>53</v>
      </c>
      <c r="B31" s="24" t="s">
        <v>54</v>
      </c>
      <c r="C31" s="10">
        <v>7241477</v>
      </c>
      <c r="D31" s="10">
        <v>8224005</v>
      </c>
      <c r="E31" s="11">
        <v>-0.119470744485199</v>
      </c>
      <c r="F31" s="10">
        <v>8978124</v>
      </c>
      <c r="G31" s="25">
        <v>-0.193430943925479</v>
      </c>
      <c r="H31" s="26">
        <v>0.0122475981908406</v>
      </c>
      <c r="I31" s="37">
        <v>5741.92</v>
      </c>
      <c r="J31" s="37">
        <v>4890.595</v>
      </c>
      <c r="K31" s="25">
        <v>0.174073911252107</v>
      </c>
      <c r="L31" s="37">
        <v>7095.83</v>
      </c>
      <c r="M31" s="11">
        <v>-0.190803612826125</v>
      </c>
      <c r="N31" s="26">
        <v>0.0122189217974159</v>
      </c>
      <c r="O31" s="10">
        <v>53266288</v>
      </c>
      <c r="P31" s="10">
        <v>54256367</v>
      </c>
      <c r="Q31" s="25">
        <v>-0.0182481624691163</v>
      </c>
      <c r="R31" s="25">
        <v>0.0143332730233711</v>
      </c>
      <c r="S31" s="37">
        <v>41543.815</v>
      </c>
      <c r="T31" s="37">
        <v>32855.165</v>
      </c>
      <c r="U31" s="11">
        <v>0.264453092839436</v>
      </c>
      <c r="V31" s="26">
        <v>0.0145089207898245</v>
      </c>
      <c r="W31" s="41">
        <v>594705</v>
      </c>
      <c r="X31" s="26">
        <v>0.0212358390246237</v>
      </c>
      <c r="Y31" s="10">
        <v>624170</v>
      </c>
      <c r="Z31" s="46">
        <v>-0.047206690484964</v>
      </c>
    </row>
    <row r="32" spans="1:26">
      <c r="A32" s="23"/>
      <c r="B32" s="24" t="s">
        <v>55</v>
      </c>
      <c r="C32" s="10">
        <v>416131</v>
      </c>
      <c r="D32" s="10">
        <v>322824</v>
      </c>
      <c r="E32" s="11">
        <v>0.289033653012168</v>
      </c>
      <c r="F32" s="10">
        <v>501455</v>
      </c>
      <c r="G32" s="25">
        <v>-0.170152855191393</v>
      </c>
      <c r="H32" s="26">
        <v>0.000703807425301866</v>
      </c>
      <c r="I32" s="37">
        <v>5.475</v>
      </c>
      <c r="J32" s="37">
        <v>2.685</v>
      </c>
      <c r="K32" s="25">
        <v>1.0391061452514</v>
      </c>
      <c r="L32" s="37">
        <v>8.065</v>
      </c>
      <c r="M32" s="11">
        <v>-0.321140731556107</v>
      </c>
      <c r="N32" s="26">
        <v>1.16509106432782e-5</v>
      </c>
      <c r="O32" s="10">
        <v>3401605</v>
      </c>
      <c r="P32" s="10">
        <v>2153994</v>
      </c>
      <c r="Q32" s="25">
        <v>0.579208205779589</v>
      </c>
      <c r="R32" s="25">
        <v>0.000915328156200116</v>
      </c>
      <c r="S32" s="37">
        <v>51.305</v>
      </c>
      <c r="T32" s="37">
        <v>26.82</v>
      </c>
      <c r="U32" s="11">
        <v>0.912938105891126</v>
      </c>
      <c r="V32" s="26">
        <v>1.79179543602807e-5</v>
      </c>
      <c r="W32" s="41">
        <v>152434</v>
      </c>
      <c r="X32" s="26">
        <v>0.00544314220643762</v>
      </c>
      <c r="Y32" s="10">
        <v>158119</v>
      </c>
      <c r="Z32" s="46">
        <v>-0.0359539334298851</v>
      </c>
    </row>
    <row r="33" spans="1:26">
      <c r="A33" s="23"/>
      <c r="B33" s="24" t="s">
        <v>56</v>
      </c>
      <c r="C33" s="10">
        <v>206626</v>
      </c>
      <c r="D33" s="10">
        <v>132319</v>
      </c>
      <c r="E33" s="11">
        <v>0.561574679373333</v>
      </c>
      <c r="F33" s="10">
        <v>173728</v>
      </c>
      <c r="G33" s="25">
        <v>0.189364984343341</v>
      </c>
      <c r="H33" s="26">
        <v>0.000349469068779839</v>
      </c>
      <c r="I33" s="37">
        <v>243.755</v>
      </c>
      <c r="J33" s="37">
        <v>127.96</v>
      </c>
      <c r="K33" s="25">
        <v>0.904931228508909</v>
      </c>
      <c r="L33" s="37">
        <v>205.06</v>
      </c>
      <c r="M33" s="11">
        <v>0.188700868038623</v>
      </c>
      <c r="N33" s="26">
        <v>0.000518715566000418</v>
      </c>
      <c r="O33" s="10">
        <v>1263420</v>
      </c>
      <c r="P33" s="10">
        <v>1036052</v>
      </c>
      <c r="Q33" s="25">
        <v>0.219456166292812</v>
      </c>
      <c r="R33" s="25">
        <v>0.000339970072688143</v>
      </c>
      <c r="S33" s="37">
        <v>1451.335</v>
      </c>
      <c r="T33" s="37">
        <v>1038.85</v>
      </c>
      <c r="U33" s="11">
        <v>0.397059248207152</v>
      </c>
      <c r="V33" s="26">
        <v>0.000506869784455276</v>
      </c>
      <c r="W33" s="41">
        <v>8786</v>
      </c>
      <c r="X33" s="26">
        <v>0.000313732155724844</v>
      </c>
      <c r="Y33" s="10">
        <v>7962</v>
      </c>
      <c r="Z33" s="46">
        <v>0.103491585028887</v>
      </c>
    </row>
    <row r="34" spans="1:26">
      <c r="A34" s="23"/>
      <c r="B34" s="24" t="s">
        <v>57</v>
      </c>
      <c r="C34" s="10">
        <v>0</v>
      </c>
      <c r="D34" s="10">
        <v>88</v>
      </c>
      <c r="E34" s="11">
        <v>-1</v>
      </c>
      <c r="F34" s="10">
        <v>0</v>
      </c>
      <c r="G34" s="25" t="s">
        <v>29</v>
      </c>
      <c r="H34" s="26">
        <v>0</v>
      </c>
      <c r="I34" s="37">
        <v>0</v>
      </c>
      <c r="J34" s="37">
        <v>0.045</v>
      </c>
      <c r="K34" s="25">
        <v>-1</v>
      </c>
      <c r="L34" s="37">
        <v>0</v>
      </c>
      <c r="M34" s="11" t="s">
        <v>29</v>
      </c>
      <c r="N34" s="26">
        <v>0</v>
      </c>
      <c r="O34" s="10">
        <v>22</v>
      </c>
      <c r="P34" s="10">
        <v>1727</v>
      </c>
      <c r="Q34" s="25">
        <v>-0.987261146496815</v>
      </c>
      <c r="R34" s="25">
        <v>5.91991704986397e-9</v>
      </c>
      <c r="S34" s="37">
        <v>0.01</v>
      </c>
      <c r="T34" s="37">
        <v>0.915</v>
      </c>
      <c r="U34" s="11">
        <v>-0.989071038251366</v>
      </c>
      <c r="V34" s="26">
        <v>3.49243823414495e-9</v>
      </c>
      <c r="W34" s="41">
        <v>0</v>
      </c>
      <c r="X34" s="26">
        <v>0</v>
      </c>
      <c r="Y34" s="10">
        <v>0</v>
      </c>
      <c r="Z34" s="46" t="s">
        <v>29</v>
      </c>
    </row>
    <row r="35" spans="1:26">
      <c r="A35" s="23"/>
      <c r="B35" s="24" t="s">
        <v>58</v>
      </c>
      <c r="C35" s="10">
        <v>29518921</v>
      </c>
      <c r="D35" s="10">
        <v>30323292</v>
      </c>
      <c r="E35" s="11">
        <v>-0.0265265064228515</v>
      </c>
      <c r="F35" s="10">
        <v>32883719</v>
      </c>
      <c r="G35" s="25">
        <v>-0.102324131890313</v>
      </c>
      <c r="H35" s="26">
        <v>0.0499257103813443</v>
      </c>
      <c r="I35" s="37">
        <v>7421</v>
      </c>
      <c r="J35" s="37">
        <v>5274.29</v>
      </c>
      <c r="K35" s="25">
        <v>0.407014024636491</v>
      </c>
      <c r="L35" s="37">
        <v>8642.085</v>
      </c>
      <c r="M35" s="11">
        <v>-0.141295185131829</v>
      </c>
      <c r="N35" s="26">
        <v>0.015792037969638</v>
      </c>
      <c r="O35" s="10">
        <v>174722661</v>
      </c>
      <c r="P35" s="10">
        <v>150118132</v>
      </c>
      <c r="Q35" s="25">
        <v>0.163901113557688</v>
      </c>
      <c r="R35" s="25">
        <v>0.0470156209023411</v>
      </c>
      <c r="S35" s="37">
        <v>43021.575</v>
      </c>
      <c r="T35" s="37">
        <v>27925.235</v>
      </c>
      <c r="U35" s="11">
        <v>0.540598494515803</v>
      </c>
      <c r="V35" s="26">
        <v>0.0150250193423135</v>
      </c>
      <c r="W35" s="41">
        <v>1488354</v>
      </c>
      <c r="X35" s="26">
        <v>0.0531464271456516</v>
      </c>
      <c r="Y35" s="10">
        <v>1405091</v>
      </c>
      <c r="Z35" s="46">
        <v>0.0592580836401343</v>
      </c>
    </row>
    <row r="36" spans="1:26">
      <c r="A36" s="23"/>
      <c r="B36" s="24" t="s">
        <v>59</v>
      </c>
      <c r="C36" s="10">
        <v>1184572</v>
      </c>
      <c r="D36" s="10">
        <v>553386</v>
      </c>
      <c r="E36" s="11">
        <v>1.14058902827321</v>
      </c>
      <c r="F36" s="10">
        <v>1602659</v>
      </c>
      <c r="G36" s="25">
        <v>-0.260870840272322</v>
      </c>
      <c r="H36" s="26">
        <v>0.00200348104179857</v>
      </c>
      <c r="I36" s="37">
        <v>5.84</v>
      </c>
      <c r="J36" s="37">
        <v>1.96</v>
      </c>
      <c r="K36" s="25">
        <v>1.97959183673469</v>
      </c>
      <c r="L36" s="37">
        <v>10.115</v>
      </c>
      <c r="M36" s="11">
        <v>-0.422639644092931</v>
      </c>
      <c r="N36" s="26">
        <v>1.24276380194968e-5</v>
      </c>
      <c r="O36" s="10">
        <v>7861917</v>
      </c>
      <c r="P36" s="10">
        <v>2718038</v>
      </c>
      <c r="Q36" s="25">
        <v>1.89249708797302</v>
      </c>
      <c r="R36" s="25">
        <v>0.00211554074967797</v>
      </c>
      <c r="S36" s="37">
        <v>38.32</v>
      </c>
      <c r="T36" s="37">
        <v>14.06</v>
      </c>
      <c r="U36" s="11">
        <v>1.72546230440967</v>
      </c>
      <c r="V36" s="26">
        <v>1.33830233132435e-5</v>
      </c>
      <c r="W36" s="41">
        <v>142628</v>
      </c>
      <c r="X36" s="26">
        <v>0.00509298769710028</v>
      </c>
      <c r="Y36" s="10">
        <v>125673</v>
      </c>
      <c r="Z36" s="46">
        <v>0.13491362504277</v>
      </c>
    </row>
    <row r="37" spans="1:26">
      <c r="A37" s="23"/>
      <c r="B37" s="24" t="s">
        <v>60</v>
      </c>
      <c r="C37" s="10">
        <v>9300813</v>
      </c>
      <c r="D37" s="10">
        <v>7608246</v>
      </c>
      <c r="E37" s="11">
        <v>0.222464809891794</v>
      </c>
      <c r="F37" s="10">
        <v>7371267</v>
      </c>
      <c r="G37" s="25">
        <v>0.261765853821331</v>
      </c>
      <c r="H37" s="26">
        <v>0.0157305782331625</v>
      </c>
      <c r="I37" s="37">
        <v>9421.57</v>
      </c>
      <c r="J37" s="37">
        <v>5538.99</v>
      </c>
      <c r="K37" s="25">
        <v>0.700954506146427</v>
      </c>
      <c r="L37" s="37">
        <v>7820.61</v>
      </c>
      <c r="M37" s="11">
        <v>0.204710374254694</v>
      </c>
      <c r="N37" s="26">
        <v>0.0200492913587929</v>
      </c>
      <c r="O37" s="10">
        <v>47249914</v>
      </c>
      <c r="P37" s="10">
        <v>27578005</v>
      </c>
      <c r="Q37" s="25">
        <v>0.713318784299299</v>
      </c>
      <c r="R37" s="25">
        <v>0.0127143441587821</v>
      </c>
      <c r="S37" s="37">
        <v>48728.7</v>
      </c>
      <c r="T37" s="37">
        <v>19799.77</v>
      </c>
      <c r="U37" s="11">
        <v>1.46107404277928</v>
      </c>
      <c r="V37" s="26">
        <v>0.0170181974980179</v>
      </c>
      <c r="W37" s="41">
        <v>205604</v>
      </c>
      <c r="X37" s="26">
        <v>0.00734174665896322</v>
      </c>
      <c r="Y37" s="10">
        <v>183122</v>
      </c>
      <c r="Z37" s="46">
        <v>0.122770611941766</v>
      </c>
    </row>
    <row r="38" spans="1:26">
      <c r="A38" s="23"/>
      <c r="B38" s="24" t="s">
        <v>61</v>
      </c>
      <c r="C38" s="10">
        <v>329</v>
      </c>
      <c r="D38" s="10">
        <v>294</v>
      </c>
      <c r="E38" s="11">
        <v>0.119047619047619</v>
      </c>
      <c r="F38" s="10">
        <v>1098</v>
      </c>
      <c r="G38" s="25">
        <v>-0.700364298724954</v>
      </c>
      <c r="H38" s="26">
        <v>5.56441704473625e-7</v>
      </c>
      <c r="I38" s="37">
        <v>0.19</v>
      </c>
      <c r="J38" s="37">
        <v>0.14</v>
      </c>
      <c r="K38" s="25">
        <v>0.357142857142857</v>
      </c>
      <c r="L38" s="37">
        <v>0.635</v>
      </c>
      <c r="M38" s="11">
        <v>-0.700787401574803</v>
      </c>
      <c r="N38" s="26">
        <v>4.04323839675409e-7</v>
      </c>
      <c r="O38" s="10">
        <v>4527</v>
      </c>
      <c r="P38" s="10">
        <v>1098</v>
      </c>
      <c r="Q38" s="25">
        <v>3.12295081967213</v>
      </c>
      <c r="R38" s="25">
        <v>1.21815747657883e-6</v>
      </c>
      <c r="S38" s="37">
        <v>2.705</v>
      </c>
      <c r="T38" s="37">
        <v>0.5</v>
      </c>
      <c r="U38" s="11">
        <v>4.41</v>
      </c>
      <c r="V38" s="26">
        <v>9.44704542336209e-7</v>
      </c>
      <c r="W38" s="41">
        <v>1</v>
      </c>
      <c r="X38" s="26">
        <v>3.57081898161671e-8</v>
      </c>
      <c r="Y38" s="10">
        <v>23</v>
      </c>
      <c r="Z38" s="46">
        <v>-0.956521739130435</v>
      </c>
    </row>
    <row r="39" spans="1:26">
      <c r="A39" s="23"/>
      <c r="B39" s="24" t="s">
        <v>62</v>
      </c>
      <c r="C39" s="10">
        <v>23152269</v>
      </c>
      <c r="D39" s="10">
        <v>11605184</v>
      </c>
      <c r="E39" s="11">
        <v>0.994993702814191</v>
      </c>
      <c r="F39" s="10">
        <v>20823303</v>
      </c>
      <c r="G39" s="25">
        <v>0.111844216068892</v>
      </c>
      <c r="H39" s="26">
        <v>0.0391577143610695</v>
      </c>
      <c r="I39" s="37">
        <v>6713.88</v>
      </c>
      <c r="J39" s="37">
        <v>2716.345</v>
      </c>
      <c r="K39" s="25">
        <v>1.47165952778458</v>
      </c>
      <c r="L39" s="37">
        <v>6271.625</v>
      </c>
      <c r="M39" s="11">
        <v>0.0705168118310645</v>
      </c>
      <c r="N39" s="26">
        <v>0.0142872723195786</v>
      </c>
      <c r="O39" s="10">
        <v>136955339</v>
      </c>
      <c r="P39" s="10">
        <v>65706642</v>
      </c>
      <c r="Q39" s="25">
        <v>1.08434543040565</v>
      </c>
      <c r="R39" s="25">
        <v>0.0368529202916364</v>
      </c>
      <c r="S39" s="37">
        <v>40026.1</v>
      </c>
      <c r="T39" s="37">
        <v>15351.895</v>
      </c>
      <c r="U39" s="11">
        <v>1.60724164671528</v>
      </c>
      <c r="V39" s="26">
        <v>0.0139788682003709</v>
      </c>
      <c r="W39" s="41">
        <v>567262</v>
      </c>
      <c r="X39" s="26">
        <v>0.0202558991714986</v>
      </c>
      <c r="Y39" s="10">
        <v>533156</v>
      </c>
      <c r="Z39" s="46">
        <v>0.0639700200316605</v>
      </c>
    </row>
    <row r="40" spans="1:26">
      <c r="A40" s="23"/>
      <c r="B40" s="24" t="s">
        <v>63</v>
      </c>
      <c r="C40" s="10">
        <v>299343</v>
      </c>
      <c r="D40" s="10">
        <v>236427</v>
      </c>
      <c r="E40" s="11">
        <v>0.266111738507023</v>
      </c>
      <c r="F40" s="10">
        <v>387835</v>
      </c>
      <c r="G40" s="25">
        <v>-0.228169195663104</v>
      </c>
      <c r="H40" s="26">
        <v>0.000506282459398931</v>
      </c>
      <c r="I40" s="37">
        <v>1.535</v>
      </c>
      <c r="J40" s="37">
        <v>0.855</v>
      </c>
      <c r="K40" s="25">
        <v>0.795321637426901</v>
      </c>
      <c r="L40" s="37">
        <v>2.01</v>
      </c>
      <c r="M40" s="11">
        <v>-0.236318407960199</v>
      </c>
      <c r="N40" s="26">
        <v>3.26651102053554e-6</v>
      </c>
      <c r="O40" s="10">
        <v>2755161</v>
      </c>
      <c r="P40" s="10">
        <v>1223187</v>
      </c>
      <c r="Q40" s="25">
        <v>1.2524446384731</v>
      </c>
      <c r="R40" s="25">
        <v>0.000741378389955467</v>
      </c>
      <c r="S40" s="37">
        <v>13.275</v>
      </c>
      <c r="T40" s="37">
        <v>5.475</v>
      </c>
      <c r="U40" s="11">
        <v>1.42465753424658</v>
      </c>
      <c r="V40" s="26">
        <v>4.63621175582742e-6</v>
      </c>
      <c r="W40" s="41">
        <v>50325</v>
      </c>
      <c r="X40" s="26">
        <v>0.00179701465249861</v>
      </c>
      <c r="Y40" s="10">
        <v>59581</v>
      </c>
      <c r="Z40" s="46">
        <v>-0.155351538242057</v>
      </c>
    </row>
    <row r="41" spans="1:26">
      <c r="A41" s="23"/>
      <c r="B41" s="24" t="s">
        <v>64</v>
      </c>
      <c r="C41" s="10">
        <v>8027204</v>
      </c>
      <c r="D41" s="10">
        <v>12635293</v>
      </c>
      <c r="E41" s="11">
        <v>-0.364699813451101</v>
      </c>
      <c r="F41" s="10">
        <v>9442411</v>
      </c>
      <c r="G41" s="25">
        <v>-0.149877716612844</v>
      </c>
      <c r="H41" s="26">
        <v>0.0135765078295365</v>
      </c>
      <c r="I41" s="37">
        <v>4429.025</v>
      </c>
      <c r="J41" s="37">
        <v>6382.23</v>
      </c>
      <c r="K41" s="25">
        <v>-0.306038014925817</v>
      </c>
      <c r="L41" s="37">
        <v>5319.57</v>
      </c>
      <c r="M41" s="11">
        <v>-0.167409207887104</v>
      </c>
      <c r="N41" s="26">
        <v>0.00942505470535989</v>
      </c>
      <c r="O41" s="10">
        <v>55937564</v>
      </c>
      <c r="P41" s="10">
        <v>55628342</v>
      </c>
      <c r="Q41" s="25">
        <v>0.00555871321852447</v>
      </c>
      <c r="R41" s="25">
        <v>0.0150520790387026</v>
      </c>
      <c r="S41" s="37">
        <v>30427.86</v>
      </c>
      <c r="T41" s="37">
        <v>29729.045</v>
      </c>
      <c r="U41" s="11">
        <v>0.0235061368436155</v>
      </c>
      <c r="V41" s="26">
        <v>0.010626742164721</v>
      </c>
      <c r="W41" s="41">
        <v>629174</v>
      </c>
      <c r="X41" s="26">
        <v>0.0224666646193971</v>
      </c>
      <c r="Y41" s="10">
        <v>627061</v>
      </c>
      <c r="Z41" s="46">
        <v>0.00336968811646714</v>
      </c>
    </row>
    <row r="42" spans="1:26">
      <c r="A42" s="23"/>
      <c r="B42" s="24" t="s">
        <v>65</v>
      </c>
      <c r="C42" s="10">
        <v>748774</v>
      </c>
      <c r="D42" s="10">
        <v>474960</v>
      </c>
      <c r="E42" s="11">
        <v>0.576499073606198</v>
      </c>
      <c r="F42" s="10">
        <v>989018</v>
      </c>
      <c r="G42" s="25">
        <v>-0.24291165580404</v>
      </c>
      <c r="H42" s="26">
        <v>0.00126641058001682</v>
      </c>
      <c r="I42" s="37">
        <v>4.62</v>
      </c>
      <c r="J42" s="37">
        <v>3.76</v>
      </c>
      <c r="K42" s="25">
        <v>0.228723404255319</v>
      </c>
      <c r="L42" s="37">
        <v>7.095</v>
      </c>
      <c r="M42" s="11">
        <v>-0.348837209302326</v>
      </c>
      <c r="N42" s="26">
        <v>9.8314533647389e-6</v>
      </c>
      <c r="O42" s="10">
        <v>4754367</v>
      </c>
      <c r="P42" s="10">
        <v>2834498</v>
      </c>
      <c r="Q42" s="25">
        <v>0.6773224041788</v>
      </c>
      <c r="R42" s="25">
        <v>0.00127933901202776</v>
      </c>
      <c r="S42" s="37">
        <v>32.98</v>
      </c>
      <c r="T42" s="37">
        <v>24.32</v>
      </c>
      <c r="U42" s="11">
        <v>0.356085526315789</v>
      </c>
      <c r="V42" s="26">
        <v>1.151806129621e-5</v>
      </c>
      <c r="W42" s="41">
        <v>176399</v>
      </c>
      <c r="X42" s="26">
        <v>0.00629888897538206</v>
      </c>
      <c r="Y42" s="10">
        <v>188355</v>
      </c>
      <c r="Z42" s="46">
        <v>-0.0634758833054604</v>
      </c>
    </row>
    <row r="43" spans="1:26">
      <c r="A43" s="23"/>
      <c r="B43" s="24" t="s">
        <v>66</v>
      </c>
      <c r="C43" s="10">
        <v>46120773</v>
      </c>
      <c r="D43" s="10">
        <v>20304321</v>
      </c>
      <c r="E43" s="11">
        <v>1.27147576124314</v>
      </c>
      <c r="F43" s="10">
        <v>41104955</v>
      </c>
      <c r="G43" s="25">
        <v>0.122024656151552</v>
      </c>
      <c r="H43" s="26">
        <v>0.0780046247409153</v>
      </c>
      <c r="I43" s="37">
        <v>11288.49</v>
      </c>
      <c r="J43" s="37">
        <v>3783.61</v>
      </c>
      <c r="K43" s="25">
        <v>1.98352367183721</v>
      </c>
      <c r="L43" s="37">
        <v>9746.02</v>
      </c>
      <c r="M43" s="11">
        <v>0.158266656542876</v>
      </c>
      <c r="N43" s="26">
        <v>0.0240221348470393</v>
      </c>
      <c r="O43" s="10">
        <v>267314384</v>
      </c>
      <c r="P43" s="10">
        <v>122502228</v>
      </c>
      <c r="Q43" s="25">
        <v>1.18211854889692</v>
      </c>
      <c r="R43" s="25">
        <v>0.0719308627052493</v>
      </c>
      <c r="S43" s="37">
        <v>60752.445</v>
      </c>
      <c r="T43" s="37">
        <v>23128.2</v>
      </c>
      <c r="U43" s="11">
        <v>1.62676926868498</v>
      </c>
      <c r="V43" s="26">
        <v>0.0212174161735788</v>
      </c>
      <c r="W43" s="41">
        <v>2888005</v>
      </c>
      <c r="X43" s="26">
        <v>0.10312543073004</v>
      </c>
      <c r="Y43" s="10">
        <v>2557982</v>
      </c>
      <c r="Z43" s="46">
        <v>0.129016936006586</v>
      </c>
    </row>
    <row r="44" spans="1:26">
      <c r="A44" s="23"/>
      <c r="B44" s="27" t="s">
        <v>67</v>
      </c>
      <c r="C44" s="10">
        <v>2355769</v>
      </c>
      <c r="D44" s="10">
        <v>432077</v>
      </c>
      <c r="E44" s="11">
        <v>4.45219717781784</v>
      </c>
      <c r="F44" s="10">
        <v>1657904</v>
      </c>
      <c r="G44" s="25">
        <v>0.420932092569895</v>
      </c>
      <c r="H44" s="26">
        <v>0.0039843407833013</v>
      </c>
      <c r="I44" s="37">
        <v>11.675</v>
      </c>
      <c r="J44" s="37">
        <v>1.5</v>
      </c>
      <c r="K44" s="25">
        <v>6.78333333333333</v>
      </c>
      <c r="L44" s="37">
        <v>7.54</v>
      </c>
      <c r="M44" s="11">
        <v>0.548408488063661</v>
      </c>
      <c r="N44" s="26">
        <v>2.48446359379495e-5</v>
      </c>
      <c r="O44" s="10">
        <v>11566174</v>
      </c>
      <c r="P44" s="10">
        <v>2600874</v>
      </c>
      <c r="Q44" s="25">
        <v>3.44703357409855</v>
      </c>
      <c r="R44" s="25">
        <v>0.00311230866655879</v>
      </c>
      <c r="S44" s="37">
        <v>56.805</v>
      </c>
      <c r="T44" s="37">
        <v>12.785</v>
      </c>
      <c r="U44" s="11">
        <v>3.44309737974188</v>
      </c>
      <c r="V44" s="26">
        <v>1.98387953890604e-5</v>
      </c>
      <c r="W44" s="41">
        <v>353720</v>
      </c>
      <c r="X44" s="26">
        <v>0.0126307009017746</v>
      </c>
      <c r="Y44" s="10">
        <v>285362</v>
      </c>
      <c r="Z44" s="46">
        <v>0.239548363131741</v>
      </c>
    </row>
    <row r="45" spans="1:26">
      <c r="A45" s="23"/>
      <c r="B45" s="28" t="s">
        <v>68</v>
      </c>
      <c r="C45" s="10">
        <v>54</v>
      </c>
      <c r="D45" s="10">
        <v>54</v>
      </c>
      <c r="E45" s="11">
        <v>0</v>
      </c>
      <c r="F45" s="10">
        <v>25</v>
      </c>
      <c r="G45" s="25">
        <v>1.16</v>
      </c>
      <c r="H45" s="26">
        <v>9.13308572692272e-8</v>
      </c>
      <c r="I45" s="37">
        <v>0.065</v>
      </c>
      <c r="J45" s="37">
        <v>0.06</v>
      </c>
      <c r="K45" s="25">
        <v>0.0833333333333334</v>
      </c>
      <c r="L45" s="37">
        <v>0.03</v>
      </c>
      <c r="M45" s="11">
        <v>1.16666666666667</v>
      </c>
      <c r="N45" s="26">
        <v>1.38321313573166e-7</v>
      </c>
      <c r="O45" s="10">
        <v>327</v>
      </c>
      <c r="P45" s="10">
        <v>536</v>
      </c>
      <c r="Q45" s="25">
        <v>-0.389925373134328</v>
      </c>
      <c r="R45" s="25">
        <v>8.79914943320691e-8</v>
      </c>
      <c r="S45" s="37">
        <v>0.41</v>
      </c>
      <c r="T45" s="37">
        <v>0.61</v>
      </c>
      <c r="U45" s="11">
        <v>-0.327868852459016</v>
      </c>
      <c r="V45" s="26">
        <v>1.43189967599943e-7</v>
      </c>
      <c r="W45" s="41">
        <v>14</v>
      </c>
      <c r="X45" s="26">
        <v>4.99914657426339e-7</v>
      </c>
      <c r="Y45" s="10">
        <v>16</v>
      </c>
      <c r="Z45" s="46">
        <v>-0.125</v>
      </c>
    </row>
    <row r="46" spans="1:26">
      <c r="A46" s="23"/>
      <c r="B46" s="24" t="s">
        <v>69</v>
      </c>
      <c r="C46" s="10">
        <v>825</v>
      </c>
      <c r="D46" s="10">
        <v>1000</v>
      </c>
      <c r="E46" s="11">
        <v>-0.175</v>
      </c>
      <c r="F46" s="10">
        <v>1496</v>
      </c>
      <c r="G46" s="25">
        <v>-0.448529411764706</v>
      </c>
      <c r="H46" s="26">
        <v>1.39533254161319e-6</v>
      </c>
      <c r="I46" s="37">
        <v>0.455</v>
      </c>
      <c r="J46" s="37">
        <v>0.505</v>
      </c>
      <c r="K46" s="25">
        <v>-0.099009900990099</v>
      </c>
      <c r="L46" s="37">
        <v>0.835</v>
      </c>
      <c r="M46" s="11">
        <v>-0.455089820359281</v>
      </c>
      <c r="N46" s="26">
        <v>9.68249195012164e-7</v>
      </c>
      <c r="O46" s="10">
        <v>8836</v>
      </c>
      <c r="P46" s="10">
        <v>22700</v>
      </c>
      <c r="Q46" s="25">
        <v>-0.610748898678414</v>
      </c>
      <c r="R46" s="25">
        <v>2.37765395693628e-6</v>
      </c>
      <c r="S46" s="37">
        <v>4.855</v>
      </c>
      <c r="T46" s="37">
        <v>11.78</v>
      </c>
      <c r="U46" s="11">
        <v>-0.58786078098472</v>
      </c>
      <c r="V46" s="26">
        <v>1.69557876267737e-6</v>
      </c>
      <c r="W46" s="41">
        <v>621</v>
      </c>
      <c r="X46" s="26">
        <v>2.21747858758398e-5</v>
      </c>
      <c r="Y46" s="10">
        <v>817</v>
      </c>
      <c r="Z46" s="46">
        <v>-0.239902080783354</v>
      </c>
    </row>
    <row r="47" spans="1:26">
      <c r="A47" s="23"/>
      <c r="B47" s="29" t="s">
        <v>70</v>
      </c>
      <c r="C47" s="10">
        <v>14603040</v>
      </c>
      <c r="D47" s="10">
        <v>6225733</v>
      </c>
      <c r="E47" s="11">
        <v>1.34559368350683</v>
      </c>
      <c r="F47" s="10">
        <v>32578342</v>
      </c>
      <c r="G47" s="25">
        <v>-0.551756194345311</v>
      </c>
      <c r="H47" s="26">
        <v>0.0246982992951262</v>
      </c>
      <c r="I47" s="37">
        <v>7797.42</v>
      </c>
      <c r="J47" s="37">
        <v>1803.49</v>
      </c>
      <c r="K47" s="25">
        <v>3.32351718057766</v>
      </c>
      <c r="L47" s="37">
        <v>17383.545</v>
      </c>
      <c r="M47" s="11">
        <v>-0.551448223017802</v>
      </c>
      <c r="N47" s="26">
        <v>0.0165930673366412</v>
      </c>
      <c r="O47" s="10">
        <v>137736252</v>
      </c>
      <c r="P47" s="10">
        <v>27524123</v>
      </c>
      <c r="Q47" s="25">
        <v>4.00420129644094</v>
      </c>
      <c r="R47" s="25">
        <v>0.0370630539363255</v>
      </c>
      <c r="S47" s="37">
        <v>61583.18</v>
      </c>
      <c r="T47" s="37">
        <v>7514.735</v>
      </c>
      <c r="U47" s="11">
        <v>7.19499024250356</v>
      </c>
      <c r="V47" s="26">
        <v>0.0215075452412231</v>
      </c>
      <c r="W47" s="41">
        <v>714803</v>
      </c>
      <c r="X47" s="26">
        <v>0.0255243212051657</v>
      </c>
      <c r="Y47" s="10">
        <v>728006</v>
      </c>
      <c r="Z47" s="46">
        <v>-0.018135839539784</v>
      </c>
    </row>
    <row r="48" spans="1:26">
      <c r="A48" s="23"/>
      <c r="B48" s="30" t="s">
        <v>71</v>
      </c>
      <c r="C48" s="10">
        <v>4316957</v>
      </c>
      <c r="D48" s="10">
        <v>3769497</v>
      </c>
      <c r="E48" s="11">
        <v>0.145234231516831</v>
      </c>
      <c r="F48" s="10">
        <v>9804866</v>
      </c>
      <c r="G48" s="25">
        <v>-0.559712799746575</v>
      </c>
      <c r="H48" s="26">
        <v>0.00730132191859983</v>
      </c>
      <c r="I48" s="37">
        <v>3549.09</v>
      </c>
      <c r="J48" s="37">
        <v>2031.37</v>
      </c>
      <c r="K48" s="25">
        <v>0.747141091972413</v>
      </c>
      <c r="L48" s="37">
        <v>8238.82</v>
      </c>
      <c r="M48" s="11">
        <v>-0.569223505307799</v>
      </c>
      <c r="N48" s="26">
        <v>0.00755253524291367</v>
      </c>
      <c r="O48" s="10">
        <v>73879384</v>
      </c>
      <c r="P48" s="10">
        <v>16511597</v>
      </c>
      <c r="Q48" s="25">
        <v>3.4743936034776</v>
      </c>
      <c r="R48" s="25">
        <v>0.0198799920443203</v>
      </c>
      <c r="S48" s="37">
        <v>52825.285</v>
      </c>
      <c r="T48" s="37">
        <v>8699.065</v>
      </c>
      <c r="U48" s="11">
        <v>5.07252446096218</v>
      </c>
      <c r="V48" s="26">
        <v>0.0184489045063604</v>
      </c>
      <c r="W48" s="41">
        <v>164791</v>
      </c>
      <c r="X48" s="26">
        <v>0.00588438830799599</v>
      </c>
      <c r="Y48" s="10">
        <v>238206</v>
      </c>
      <c r="Z48" s="46">
        <v>-0.308199625534201</v>
      </c>
    </row>
    <row r="49" spans="1:26">
      <c r="A49" s="23"/>
      <c r="B49" s="30" t="s">
        <v>72</v>
      </c>
      <c r="C49" s="10">
        <v>669867</v>
      </c>
      <c r="D49" s="10">
        <v>12288</v>
      </c>
      <c r="E49" s="11">
        <v>53.513916015625</v>
      </c>
      <c r="F49" s="10">
        <v>1166023</v>
      </c>
      <c r="G49" s="25">
        <v>-0.425511332109229</v>
      </c>
      <c r="H49" s="26">
        <v>0.00113295421048825</v>
      </c>
      <c r="I49" s="37">
        <v>14.415</v>
      </c>
      <c r="J49" s="37">
        <v>0.075</v>
      </c>
      <c r="K49" s="25">
        <v>191.2</v>
      </c>
      <c r="L49" s="37">
        <v>26.545</v>
      </c>
      <c r="M49" s="11">
        <v>-0.456959879449991</v>
      </c>
      <c r="N49" s="26">
        <v>3.06754113101106e-5</v>
      </c>
      <c r="O49" s="10">
        <v>5462404</v>
      </c>
      <c r="P49" s="10">
        <v>12288</v>
      </c>
      <c r="Q49" s="25">
        <v>443.531575520833</v>
      </c>
      <c r="R49" s="25">
        <v>0.00146986266240205</v>
      </c>
      <c r="S49" s="37">
        <v>86.63</v>
      </c>
      <c r="T49" s="37">
        <v>0.075</v>
      </c>
      <c r="U49" s="11">
        <v>1154.06666666667</v>
      </c>
      <c r="V49" s="26">
        <v>3.02549924223977e-5</v>
      </c>
      <c r="W49" s="41">
        <v>87365</v>
      </c>
      <c r="X49" s="26">
        <v>0.00311964600328944</v>
      </c>
      <c r="Y49" s="10">
        <v>97484</v>
      </c>
      <c r="Z49" s="46">
        <v>-0.103801649501457</v>
      </c>
    </row>
    <row r="50" spans="1:26">
      <c r="A50" s="23"/>
      <c r="B50" s="30" t="s">
        <v>74</v>
      </c>
      <c r="C50" s="10">
        <v>50</v>
      </c>
      <c r="D50" s="10">
        <v>688</v>
      </c>
      <c r="E50" s="11">
        <v>-0.927325581395349</v>
      </c>
      <c r="F50" s="10">
        <v>78</v>
      </c>
      <c r="G50" s="25">
        <v>-0.358974358974359</v>
      </c>
      <c r="H50" s="26">
        <v>8.45656085826177e-8</v>
      </c>
      <c r="I50" s="37">
        <v>0.025</v>
      </c>
      <c r="J50" s="37">
        <v>0.38</v>
      </c>
      <c r="K50" s="25">
        <v>-0.934210526315789</v>
      </c>
      <c r="L50" s="37">
        <v>0.04</v>
      </c>
      <c r="M50" s="11">
        <v>-0.375</v>
      </c>
      <c r="N50" s="26">
        <v>5.32005052204486e-8</v>
      </c>
      <c r="O50" s="10">
        <v>1522</v>
      </c>
      <c r="P50" s="10">
        <v>9329</v>
      </c>
      <c r="Q50" s="25">
        <v>-0.836852824525673</v>
      </c>
      <c r="R50" s="25">
        <v>4.09550624995135e-7</v>
      </c>
      <c r="S50" s="37">
        <v>0.88</v>
      </c>
      <c r="T50" s="37">
        <v>5.425</v>
      </c>
      <c r="U50" s="11">
        <v>-0.83778801843318</v>
      </c>
      <c r="V50" s="26">
        <v>3.07334564604756e-7</v>
      </c>
      <c r="W50" s="41">
        <v>15</v>
      </c>
      <c r="X50" s="26">
        <v>5.35622847242506e-7</v>
      </c>
      <c r="Y50" s="10">
        <v>15</v>
      </c>
      <c r="Z50" s="46">
        <v>0</v>
      </c>
    </row>
    <row r="51" spans="1:26">
      <c r="A51" s="23"/>
      <c r="B51" s="30" t="s">
        <v>75</v>
      </c>
      <c r="C51" s="10">
        <v>0</v>
      </c>
      <c r="D51" s="10">
        <v>74</v>
      </c>
      <c r="E51" s="11">
        <v>-1</v>
      </c>
      <c r="F51" s="10">
        <v>0</v>
      </c>
      <c r="G51" s="25" t="s">
        <v>29</v>
      </c>
      <c r="H51" s="26">
        <v>0</v>
      </c>
      <c r="I51" s="37">
        <v>0</v>
      </c>
      <c r="J51" s="37">
        <v>0.04</v>
      </c>
      <c r="K51" s="25">
        <v>-1</v>
      </c>
      <c r="L51" s="37">
        <v>0</v>
      </c>
      <c r="M51" s="11" t="s">
        <v>29</v>
      </c>
      <c r="N51" s="26">
        <v>0</v>
      </c>
      <c r="O51" s="10">
        <v>0</v>
      </c>
      <c r="P51" s="10">
        <v>776</v>
      </c>
      <c r="Q51" s="25">
        <v>-1</v>
      </c>
      <c r="R51" s="25">
        <v>0</v>
      </c>
      <c r="S51" s="37">
        <v>0</v>
      </c>
      <c r="T51" s="37">
        <v>0.43</v>
      </c>
      <c r="U51" s="11">
        <v>-1</v>
      </c>
      <c r="V51" s="26">
        <v>0</v>
      </c>
      <c r="W51" s="41">
        <v>0</v>
      </c>
      <c r="X51" s="26">
        <v>0</v>
      </c>
      <c r="Y51" s="10">
        <v>0</v>
      </c>
      <c r="Z51" s="46" t="s">
        <v>29</v>
      </c>
    </row>
    <row r="52" spans="1:26">
      <c r="A52" s="23"/>
      <c r="B52" s="30" t="s">
        <v>76</v>
      </c>
      <c r="C52" s="10">
        <v>9245807</v>
      </c>
      <c r="D52" s="10">
        <v>5459610</v>
      </c>
      <c r="E52" s="11">
        <v>0.69349220915047</v>
      </c>
      <c r="F52" s="10">
        <v>10572170</v>
      </c>
      <c r="G52" s="25">
        <v>-0.125457971258502</v>
      </c>
      <c r="H52" s="26">
        <v>0.0156375459158485</v>
      </c>
      <c r="I52" s="37">
        <v>3872.43</v>
      </c>
      <c r="J52" s="37">
        <v>1604.31</v>
      </c>
      <c r="K52" s="25">
        <v>1.41376666604335</v>
      </c>
      <c r="L52" s="37">
        <v>4194.57</v>
      </c>
      <c r="M52" s="11">
        <v>-0.0767992905113039</v>
      </c>
      <c r="N52" s="26">
        <v>0.00824060929723287</v>
      </c>
      <c r="O52" s="10">
        <v>49425615</v>
      </c>
      <c r="P52" s="10">
        <v>14527488</v>
      </c>
      <c r="Q52" s="25">
        <v>2.40221344529763</v>
      </c>
      <c r="R52" s="25">
        <v>0.0132997973153869</v>
      </c>
      <c r="S52" s="37">
        <v>18940.095</v>
      </c>
      <c r="T52" s="37">
        <v>4197.965</v>
      </c>
      <c r="U52" s="11">
        <v>3.51173247037553</v>
      </c>
      <c r="V52" s="26">
        <v>0.00661471119363376</v>
      </c>
      <c r="W52" s="41">
        <v>222331</v>
      </c>
      <c r="X52" s="26">
        <v>0.00793903755001825</v>
      </c>
      <c r="Y52" s="10">
        <v>236405</v>
      </c>
      <c r="Z52" s="46">
        <v>-0.0595334278039805</v>
      </c>
    </row>
    <row r="53" spans="1:26">
      <c r="A53" s="23"/>
      <c r="B53" s="30" t="s">
        <v>77</v>
      </c>
      <c r="C53" s="10">
        <v>8168934</v>
      </c>
      <c r="D53" s="10">
        <v>5993007</v>
      </c>
      <c r="E53" s="11">
        <v>0.363077667020913</v>
      </c>
      <c r="F53" s="10">
        <v>8473526</v>
      </c>
      <c r="G53" s="25">
        <v>-0.0359463108982022</v>
      </c>
      <c r="H53" s="26">
        <v>0.0138162175036248</v>
      </c>
      <c r="I53" s="37">
        <v>3102.505</v>
      </c>
      <c r="J53" s="37">
        <v>1998.21</v>
      </c>
      <c r="K53" s="25">
        <v>0.55264211469265</v>
      </c>
      <c r="L53" s="37">
        <v>3140.775</v>
      </c>
      <c r="M53" s="11">
        <v>-0.0121848906718883</v>
      </c>
      <c r="N53" s="26">
        <v>0.00660219333795871</v>
      </c>
      <c r="O53" s="10">
        <v>43026803</v>
      </c>
      <c r="P53" s="10">
        <v>22135732</v>
      </c>
      <c r="Q53" s="25">
        <v>0.943771409953825</v>
      </c>
      <c r="R53" s="25">
        <v>0.0115779593036745</v>
      </c>
      <c r="S53" s="37">
        <v>15765.74</v>
      </c>
      <c r="T53" s="37">
        <v>7519.99</v>
      </c>
      <c r="U53" s="11">
        <v>1.09651076663666</v>
      </c>
      <c r="V53" s="26">
        <v>0.00550608731655884</v>
      </c>
      <c r="W53" s="41">
        <v>196650</v>
      </c>
      <c r="X53" s="26">
        <v>0.00702201552734926</v>
      </c>
      <c r="Y53" s="10">
        <v>225506</v>
      </c>
      <c r="Z53" s="46">
        <v>-0.127961118551169</v>
      </c>
    </row>
    <row r="54" spans="1:26">
      <c r="A54" s="23"/>
      <c r="B54" s="30" t="s">
        <v>78</v>
      </c>
      <c r="C54" s="10">
        <v>9622842</v>
      </c>
      <c r="D54" s="10">
        <v>3916278</v>
      </c>
      <c r="E54" s="11">
        <v>1.45713966168898</v>
      </c>
      <c r="F54" s="10">
        <v>12161356</v>
      </c>
      <c r="G54" s="25">
        <v>-0.208736098178525</v>
      </c>
      <c r="H54" s="26">
        <v>0.0162752298004875</v>
      </c>
      <c r="I54" s="37">
        <v>6018.115</v>
      </c>
      <c r="J54" s="37">
        <v>3252.195</v>
      </c>
      <c r="K54" s="25">
        <v>0.850477907997522</v>
      </c>
      <c r="L54" s="37">
        <v>7337.325</v>
      </c>
      <c r="M54" s="11">
        <v>-0.179794407362356</v>
      </c>
      <c r="N54" s="26">
        <v>0.0128066703389904</v>
      </c>
      <c r="O54" s="10">
        <v>61944964</v>
      </c>
      <c r="P54" s="10">
        <v>25371340</v>
      </c>
      <c r="Q54" s="25">
        <v>1.44153300535171</v>
      </c>
      <c r="R54" s="25">
        <v>0.0166685931153095</v>
      </c>
      <c r="S54" s="37">
        <v>37292.915</v>
      </c>
      <c r="T54" s="37">
        <v>19629.59</v>
      </c>
      <c r="U54" s="11">
        <v>0.899831580792059</v>
      </c>
      <c r="V54" s="26">
        <v>0.0130243202208718</v>
      </c>
      <c r="W54" s="41">
        <v>417523</v>
      </c>
      <c r="X54" s="26">
        <v>0.0149089905366155</v>
      </c>
      <c r="Y54" s="10">
        <v>458897</v>
      </c>
      <c r="Z54" s="46">
        <v>-0.0901596654586977</v>
      </c>
    </row>
    <row r="55" spans="1:26">
      <c r="A55" s="23"/>
      <c r="B55" s="30" t="s">
        <v>79</v>
      </c>
      <c r="C55" s="10">
        <v>1569831</v>
      </c>
      <c r="D55" s="10">
        <v>383543</v>
      </c>
      <c r="E55" s="11">
        <v>3.09297262627658</v>
      </c>
      <c r="F55" s="10">
        <v>1350041</v>
      </c>
      <c r="G55" s="25">
        <v>0.162802463036308</v>
      </c>
      <c r="H55" s="26">
        <v>0.00265507427773719</v>
      </c>
      <c r="I55" s="37">
        <v>684.465</v>
      </c>
      <c r="J55" s="37">
        <v>190.25</v>
      </c>
      <c r="K55" s="25">
        <v>2.5977135348226</v>
      </c>
      <c r="L55" s="37">
        <v>614.26</v>
      </c>
      <c r="M55" s="11">
        <v>0.114291993618338</v>
      </c>
      <c r="N55" s="26">
        <v>0.00145655535222857</v>
      </c>
      <c r="O55" s="10">
        <v>4809510</v>
      </c>
      <c r="P55" s="10">
        <v>3498603</v>
      </c>
      <c r="Q55" s="25">
        <v>0.374694413741713</v>
      </c>
      <c r="R55" s="25">
        <v>0.00129417728411324</v>
      </c>
      <c r="S55" s="37">
        <v>2264.71</v>
      </c>
      <c r="T55" s="37">
        <v>1798.73</v>
      </c>
      <c r="U55" s="11">
        <v>0.259060559394684</v>
      </c>
      <c r="V55" s="26">
        <v>0.000790935979325041</v>
      </c>
      <c r="W55" s="41">
        <v>56674</v>
      </c>
      <c r="X55" s="26">
        <v>0.00202372594964145</v>
      </c>
      <c r="Y55" s="10">
        <v>39394</v>
      </c>
      <c r="Z55" s="46">
        <v>0.438645479006955</v>
      </c>
    </row>
    <row r="56" spans="1:26">
      <c r="A56" s="23"/>
      <c r="B56" s="30" t="s">
        <v>80</v>
      </c>
      <c r="C56" s="10">
        <v>3350224</v>
      </c>
      <c r="D56" s="10">
        <v>841494</v>
      </c>
      <c r="E56" s="11">
        <v>2.9812809122822</v>
      </c>
      <c r="F56" s="10">
        <v>4338594</v>
      </c>
      <c r="G56" s="25">
        <v>-0.227808824702196</v>
      </c>
      <c r="H56" s="26">
        <v>0.00566627462896184</v>
      </c>
      <c r="I56" s="37">
        <v>1543.76</v>
      </c>
      <c r="J56" s="37">
        <v>258.14</v>
      </c>
      <c r="K56" s="25">
        <v>4.98032075617882</v>
      </c>
      <c r="L56" s="37">
        <v>1937.63</v>
      </c>
      <c r="M56" s="11">
        <v>-0.203274102898902</v>
      </c>
      <c r="N56" s="26">
        <v>0.00328515247756479</v>
      </c>
      <c r="O56" s="10">
        <v>21129098</v>
      </c>
      <c r="P56" s="10">
        <v>5508606</v>
      </c>
      <c r="Q56" s="25">
        <v>2.83565243184936</v>
      </c>
      <c r="R56" s="25">
        <v>0.00568556852265667</v>
      </c>
      <c r="S56" s="37">
        <v>8778.72</v>
      </c>
      <c r="T56" s="37">
        <v>1816.31</v>
      </c>
      <c r="U56" s="11">
        <v>3.83327185337305</v>
      </c>
      <c r="V56" s="26">
        <v>0.0030659137374853</v>
      </c>
      <c r="W56" s="41">
        <v>109131</v>
      </c>
      <c r="X56" s="26">
        <v>0.00389687046282813</v>
      </c>
      <c r="Y56" s="10">
        <v>137360</v>
      </c>
      <c r="Z56" s="46">
        <v>-0.205511065812464</v>
      </c>
    </row>
    <row r="57" customFormat="1" spans="1:26">
      <c r="A57" s="23"/>
      <c r="B57" s="30" t="s">
        <v>81</v>
      </c>
      <c r="C57" s="10">
        <v>11297934</v>
      </c>
      <c r="D57" s="10">
        <v>1161115</v>
      </c>
      <c r="E57" s="11">
        <v>8.73024549678542</v>
      </c>
      <c r="F57" s="10">
        <v>24975818</v>
      </c>
      <c r="G57" s="25">
        <v>-0.54764508613892</v>
      </c>
      <c r="H57" s="26">
        <v>0.019108333288725</v>
      </c>
      <c r="I57" s="37">
        <v>5069.83</v>
      </c>
      <c r="J57" s="37">
        <v>335.215</v>
      </c>
      <c r="K57" s="25">
        <v>14.1241143743568</v>
      </c>
      <c r="L57" s="37">
        <v>10894.335</v>
      </c>
      <c r="M57" s="11">
        <v>-0.534636120515846</v>
      </c>
      <c r="N57" s="26">
        <v>0.0107887006952715</v>
      </c>
      <c r="O57" s="10">
        <v>94595711</v>
      </c>
      <c r="P57" s="10">
        <v>4562658</v>
      </c>
      <c r="Q57" s="25">
        <v>19.7325885481664</v>
      </c>
      <c r="R57" s="25">
        <v>0.0254544891996775</v>
      </c>
      <c r="S57" s="37">
        <v>37669.32</v>
      </c>
      <c r="T57" s="37">
        <v>1359.005</v>
      </c>
      <c r="U57" s="11">
        <v>26.7183086154944</v>
      </c>
      <c r="V57" s="26">
        <v>0.0131557773422241</v>
      </c>
      <c r="W57" s="41">
        <v>528666</v>
      </c>
      <c r="X57" s="26">
        <v>0.0188777058773538</v>
      </c>
      <c r="Y57" s="10">
        <v>529008</v>
      </c>
      <c r="Z57" s="46">
        <v>-0.000646493058706107</v>
      </c>
    </row>
    <row r="58" customFormat="1" spans="1:26">
      <c r="A58" s="23"/>
      <c r="B58" s="30" t="s">
        <v>82</v>
      </c>
      <c r="C58" s="10">
        <v>3324331</v>
      </c>
      <c r="D58" s="10" t="s">
        <v>73</v>
      </c>
      <c r="E58" s="11" t="s">
        <v>29</v>
      </c>
      <c r="F58" s="10">
        <v>4349548</v>
      </c>
      <c r="G58" s="25">
        <v>-0.235706560773671</v>
      </c>
      <c r="H58" s="26">
        <v>0.00562248148290124</v>
      </c>
      <c r="I58" s="37">
        <v>1175.705</v>
      </c>
      <c r="J58" s="37" t="s">
        <v>73</v>
      </c>
      <c r="K58" s="25" t="s">
        <v>29</v>
      </c>
      <c r="L58" s="37">
        <v>1541.16</v>
      </c>
      <c r="M58" s="11">
        <v>-0.237129824288199</v>
      </c>
      <c r="N58" s="26">
        <v>0.0025019239996083</v>
      </c>
      <c r="O58" s="10">
        <v>28132077</v>
      </c>
      <c r="P58" s="10" t="s">
        <v>73</v>
      </c>
      <c r="Q58" s="25" t="s">
        <v>29</v>
      </c>
      <c r="R58" s="25">
        <v>0.00756998010365392</v>
      </c>
      <c r="S58" s="37">
        <v>10148.175</v>
      </c>
      <c r="T58" s="37" t="s">
        <v>73</v>
      </c>
      <c r="U58" s="11" t="s">
        <v>29</v>
      </c>
      <c r="V58" s="26">
        <v>0.00354418743767939</v>
      </c>
      <c r="W58" s="41">
        <v>209400</v>
      </c>
      <c r="X58" s="26">
        <v>0.00747729494750539</v>
      </c>
      <c r="Y58" s="10">
        <v>184504</v>
      </c>
      <c r="Z58" s="46">
        <v>0.134934743962191</v>
      </c>
    </row>
    <row r="59" customFormat="1" spans="1:26">
      <c r="A59" s="23"/>
      <c r="B59" s="30" t="s">
        <v>123</v>
      </c>
      <c r="C59" s="10">
        <v>743325</v>
      </c>
      <c r="D59" s="10" t="s">
        <v>73</v>
      </c>
      <c r="E59" s="11" t="s">
        <v>29</v>
      </c>
      <c r="F59" s="10">
        <v>274153</v>
      </c>
      <c r="G59" s="25">
        <v>1.71135096095976</v>
      </c>
      <c r="H59" s="26">
        <v>0.00125719461999349</v>
      </c>
      <c r="I59" s="37">
        <v>344.685</v>
      </c>
      <c r="J59" s="37" t="s">
        <v>73</v>
      </c>
      <c r="K59" s="25" t="s">
        <v>29</v>
      </c>
      <c r="L59" s="37">
        <v>140.79</v>
      </c>
      <c r="M59" s="11">
        <v>1.44822075431494</v>
      </c>
      <c r="N59" s="26">
        <v>0.000733496645676413</v>
      </c>
      <c r="O59" s="10">
        <v>3903344</v>
      </c>
      <c r="P59" s="10" t="s">
        <v>73</v>
      </c>
      <c r="Q59" s="25" t="s">
        <v>29</v>
      </c>
      <c r="R59" s="25">
        <v>0.00105033966804928</v>
      </c>
      <c r="S59" s="37">
        <v>2000.75</v>
      </c>
      <c r="T59" s="37" t="s">
        <v>73</v>
      </c>
      <c r="U59" s="11" t="s">
        <v>29</v>
      </c>
      <c r="V59" s="26">
        <v>0.000698749579696551</v>
      </c>
      <c r="W59" s="41">
        <v>33368</v>
      </c>
      <c r="X59" s="26">
        <v>0.00119151087778586</v>
      </c>
      <c r="Y59" s="10">
        <v>18461</v>
      </c>
      <c r="Z59" s="46">
        <v>0.807486051676507</v>
      </c>
    </row>
    <row r="60" s="74" customFormat="1" spans="1:26">
      <c r="A60" s="23"/>
      <c r="B60" s="31" t="s">
        <v>47</v>
      </c>
      <c r="C60" s="32">
        <v>195487022</v>
      </c>
      <c r="D60" s="32">
        <v>120617097</v>
      </c>
      <c r="E60" s="33">
        <v>0.62072398409655</v>
      </c>
      <c r="F60" s="32">
        <v>235963512</v>
      </c>
      <c r="G60" s="34">
        <v>-0.171537072223268</v>
      </c>
      <c r="H60" s="35">
        <v>0.330629579708672</v>
      </c>
      <c r="I60" s="40">
        <v>78461.94</v>
      </c>
      <c r="J60" s="40">
        <v>40199.205</v>
      </c>
      <c r="K60" s="34">
        <v>0.951828151825391</v>
      </c>
      <c r="L60" s="40">
        <v>100586.92</v>
      </c>
      <c r="M60" s="33">
        <v>-0.219958817707113</v>
      </c>
      <c r="N60" s="35">
        <v>0.166968593943061</v>
      </c>
      <c r="O60" s="32">
        <v>1291109190</v>
      </c>
      <c r="P60" s="32">
        <v>608044960</v>
      </c>
      <c r="Q60" s="34">
        <v>1.12337783377071</v>
      </c>
      <c r="R60" s="34">
        <v>0.34742087759623</v>
      </c>
      <c r="S60" s="40">
        <v>513508.895</v>
      </c>
      <c r="T60" s="40">
        <v>202466.745</v>
      </c>
      <c r="U60" s="33">
        <v>1.53626290579226</v>
      </c>
      <c r="V60" s="35">
        <v>0.179339809847153</v>
      </c>
      <c r="W60" s="44">
        <v>9998749</v>
      </c>
      <c r="X60" s="35">
        <v>0.357037227216211</v>
      </c>
      <c r="Y60" s="32">
        <v>9649736</v>
      </c>
      <c r="Z60" s="49">
        <v>0.0361681397294185</v>
      </c>
    </row>
    <row r="61" spans="1:26">
      <c r="A61" s="8" t="s">
        <v>83</v>
      </c>
      <c r="B61" s="9" t="s">
        <v>84</v>
      </c>
      <c r="C61" s="10">
        <v>4269931</v>
      </c>
      <c r="D61" s="10">
        <v>7342296</v>
      </c>
      <c r="E61" s="11">
        <v>-0.418447444777492</v>
      </c>
      <c r="F61" s="10">
        <v>3629634</v>
      </c>
      <c r="G61" s="11">
        <v>0.17640814473305</v>
      </c>
      <c r="H61" s="11">
        <v>0.00722178627241571</v>
      </c>
      <c r="I61" s="37">
        <v>2433.1401473</v>
      </c>
      <c r="J61" s="37">
        <v>3412.5381973</v>
      </c>
      <c r="K61" s="25">
        <v>-0.286999879085573</v>
      </c>
      <c r="L61" s="37">
        <v>2179.1848489</v>
      </c>
      <c r="M61" s="11">
        <v>0.116536831892985</v>
      </c>
      <c r="N61" s="17">
        <v>0.00517777140434067</v>
      </c>
      <c r="O61" s="10">
        <v>23241433</v>
      </c>
      <c r="P61" s="10">
        <v>27812740</v>
      </c>
      <c r="Q61" s="25">
        <v>-0.164360181700904</v>
      </c>
      <c r="R61" s="17">
        <v>0.00625397070363505</v>
      </c>
      <c r="S61" s="37">
        <v>13544.8844379</v>
      </c>
      <c r="T61" s="37">
        <v>12470.0629601</v>
      </c>
      <c r="U61" s="11">
        <v>0.0861921452392876</v>
      </c>
      <c r="V61" s="17">
        <v>0.00473046722879969</v>
      </c>
      <c r="W61" s="10">
        <v>230784</v>
      </c>
      <c r="X61" s="17">
        <v>0.00824087887853431</v>
      </c>
      <c r="Y61" s="10">
        <v>174710</v>
      </c>
      <c r="Z61" s="46">
        <v>0.320954724972812</v>
      </c>
    </row>
    <row r="62" spans="1:26">
      <c r="A62" s="8"/>
      <c r="B62" s="9" t="s">
        <v>85</v>
      </c>
      <c r="C62" s="10">
        <v>1555635</v>
      </c>
      <c r="D62" s="10">
        <v>1036567</v>
      </c>
      <c r="E62" s="11">
        <v>0.500756825173867</v>
      </c>
      <c r="F62" s="10">
        <v>1421597</v>
      </c>
      <c r="G62" s="11">
        <v>0.0942869181631645</v>
      </c>
      <c r="H62" s="11">
        <v>0.00263106441014841</v>
      </c>
      <c r="I62" s="37">
        <v>651.3024497</v>
      </c>
      <c r="J62" s="37">
        <v>317.225336</v>
      </c>
      <c r="K62" s="25">
        <v>1.05312242052444</v>
      </c>
      <c r="L62" s="37">
        <v>612.5937049</v>
      </c>
      <c r="M62" s="11">
        <v>0.0631882836705264</v>
      </c>
      <c r="N62" s="17">
        <v>0.00138598477501423</v>
      </c>
      <c r="O62" s="10">
        <v>9879432</v>
      </c>
      <c r="P62" s="10">
        <v>6816636</v>
      </c>
      <c r="Q62" s="25">
        <v>0.449311948004852</v>
      </c>
      <c r="R62" s="17">
        <v>0.00265842808817144</v>
      </c>
      <c r="S62" s="37">
        <v>4165.9473373</v>
      </c>
      <c r="T62" s="37">
        <v>2091.5189253</v>
      </c>
      <c r="U62" s="11">
        <v>0.991828659500392</v>
      </c>
      <c r="V62" s="17">
        <v>0.00145493137622209</v>
      </c>
      <c r="W62" s="10">
        <v>54590</v>
      </c>
      <c r="X62" s="17">
        <v>0.00194931008206456</v>
      </c>
      <c r="Y62" s="10">
        <v>53346</v>
      </c>
      <c r="Z62" s="46">
        <v>0.0233194616278634</v>
      </c>
    </row>
    <row r="63" spans="1:26">
      <c r="A63" s="8"/>
      <c r="B63" s="9" t="s">
        <v>86</v>
      </c>
      <c r="C63" s="10">
        <v>2</v>
      </c>
      <c r="D63" s="10">
        <v>7</v>
      </c>
      <c r="E63" s="11">
        <v>-0.714285714285714</v>
      </c>
      <c r="F63" s="10">
        <v>5</v>
      </c>
      <c r="G63" s="11">
        <v>-0.6</v>
      </c>
      <c r="H63" s="11">
        <v>3.38262434330471e-9</v>
      </c>
      <c r="I63" s="37">
        <v>0.00222</v>
      </c>
      <c r="J63" s="37">
        <v>0.00694425</v>
      </c>
      <c r="K63" s="25">
        <v>-0.680311048709364</v>
      </c>
      <c r="L63" s="37">
        <v>0.0051365</v>
      </c>
      <c r="M63" s="11">
        <v>-0.567799084980045</v>
      </c>
      <c r="N63" s="17">
        <v>4.72420486357583e-9</v>
      </c>
      <c r="O63" s="10">
        <v>227</v>
      </c>
      <c r="P63" s="10">
        <v>1743</v>
      </c>
      <c r="Q63" s="25">
        <v>-0.869764773379231</v>
      </c>
      <c r="R63" s="17">
        <v>6.1082780469051e-8</v>
      </c>
      <c r="S63" s="37">
        <v>0.3303805</v>
      </c>
      <c r="T63" s="37">
        <v>1.682116</v>
      </c>
      <c r="U63" s="11">
        <v>-0.803592320624737</v>
      </c>
      <c r="V63" s="17">
        <v>1.15383349001593e-7</v>
      </c>
      <c r="W63" s="10">
        <v>0</v>
      </c>
      <c r="X63" s="17">
        <v>0</v>
      </c>
      <c r="Y63" s="10">
        <v>0</v>
      </c>
      <c r="Z63" s="46" t="s">
        <v>29</v>
      </c>
    </row>
    <row r="64" spans="1:26">
      <c r="A64" s="8"/>
      <c r="B64" s="9" t="s">
        <v>87</v>
      </c>
      <c r="C64" s="10">
        <v>14177012</v>
      </c>
      <c r="D64" s="10">
        <v>11056265</v>
      </c>
      <c r="E64" s="11">
        <v>0.28226051021751</v>
      </c>
      <c r="F64" s="10">
        <v>14179620</v>
      </c>
      <c r="G64" s="11">
        <v>-0.00018392594441885</v>
      </c>
      <c r="H64" s="11">
        <v>0.0239777529532615</v>
      </c>
      <c r="I64" s="37">
        <v>3762.1789751</v>
      </c>
      <c r="J64" s="37">
        <v>2323.4796613</v>
      </c>
      <c r="K64" s="25">
        <v>0.619200304510107</v>
      </c>
      <c r="L64" s="37">
        <v>3915.3919699</v>
      </c>
      <c r="M64" s="11">
        <v>-0.0391309467807671</v>
      </c>
      <c r="N64" s="17">
        <v>0.00800599288820278</v>
      </c>
      <c r="O64" s="10">
        <v>95669165</v>
      </c>
      <c r="P64" s="10">
        <v>54982061</v>
      </c>
      <c r="Q64" s="25">
        <v>0.740006890611103</v>
      </c>
      <c r="R64" s="17">
        <v>0.0257433418649886</v>
      </c>
      <c r="S64" s="37">
        <v>26174.929691</v>
      </c>
      <c r="T64" s="37">
        <v>11101.0923536</v>
      </c>
      <c r="U64" s="11">
        <v>1.357869735451</v>
      </c>
      <c r="V64" s="17">
        <v>0.00914143252289043</v>
      </c>
      <c r="W64" s="10">
        <v>1052995</v>
      </c>
      <c r="X64" s="17">
        <v>0.0376005453354749</v>
      </c>
      <c r="Y64" s="10">
        <v>1036667</v>
      </c>
      <c r="Z64" s="46">
        <v>0.0157504772506504</v>
      </c>
    </row>
    <row r="65" spans="1:26">
      <c r="A65" s="8"/>
      <c r="B65" s="9" t="s">
        <v>88</v>
      </c>
      <c r="C65" s="10">
        <v>1296543</v>
      </c>
      <c r="D65" s="10">
        <v>768542</v>
      </c>
      <c r="E65" s="11">
        <v>0.687016454533389</v>
      </c>
      <c r="F65" s="10">
        <v>1012511</v>
      </c>
      <c r="G65" s="11">
        <v>0.280522384448169</v>
      </c>
      <c r="H65" s="11">
        <v>0.00219285895697066</v>
      </c>
      <c r="I65" s="37">
        <v>4.45903115</v>
      </c>
      <c r="J65" s="37">
        <v>2.1072838</v>
      </c>
      <c r="K65" s="25">
        <v>1.11600884038495</v>
      </c>
      <c r="L65" s="37">
        <v>4.13146395</v>
      </c>
      <c r="M65" s="11">
        <v>0.0792859877187118</v>
      </c>
      <c r="N65" s="17">
        <v>9.48890839894871e-6</v>
      </c>
      <c r="O65" s="10">
        <v>7324037</v>
      </c>
      <c r="P65" s="10">
        <v>4623947</v>
      </c>
      <c r="Q65" s="25">
        <v>0.583936191310151</v>
      </c>
      <c r="R65" s="17">
        <v>0.00197080415955157</v>
      </c>
      <c r="S65" s="37">
        <v>25.4931824</v>
      </c>
      <c r="T65" s="37">
        <v>11.65385175</v>
      </c>
      <c r="U65" s="11">
        <v>1.18753275285143</v>
      </c>
      <c r="V65" s="17">
        <v>8.90333649237911e-6</v>
      </c>
      <c r="W65" s="10">
        <v>353905</v>
      </c>
      <c r="X65" s="17">
        <v>0.0126373069168906</v>
      </c>
      <c r="Y65" s="10">
        <v>263685</v>
      </c>
      <c r="Z65" s="46">
        <v>0.342150672203576</v>
      </c>
    </row>
    <row r="66" spans="1:26">
      <c r="A66" s="8"/>
      <c r="B66" s="9" t="s">
        <v>89</v>
      </c>
      <c r="C66" s="10">
        <v>4687296</v>
      </c>
      <c r="D66" s="10">
        <v>1403735</v>
      </c>
      <c r="E66" s="11">
        <v>2.33916016912024</v>
      </c>
      <c r="F66" s="10">
        <v>4411550</v>
      </c>
      <c r="G66" s="11">
        <v>0.0625054685994719</v>
      </c>
      <c r="H66" s="11">
        <v>0.0079276807769374</v>
      </c>
      <c r="I66" s="37">
        <v>1443.5049435</v>
      </c>
      <c r="J66" s="37">
        <v>340.127328</v>
      </c>
      <c r="K66" s="25">
        <v>3.24401341694014</v>
      </c>
      <c r="L66" s="37">
        <v>1431.7912611</v>
      </c>
      <c r="M66" s="11">
        <v>0.00818113835322687</v>
      </c>
      <c r="N66" s="17">
        <v>0.0030718076912966</v>
      </c>
      <c r="O66" s="10">
        <v>27005815</v>
      </c>
      <c r="P66" s="10">
        <v>7792294</v>
      </c>
      <c r="Q66" s="25">
        <v>2.46570791605142</v>
      </c>
      <c r="R66" s="17">
        <v>0.00726691748472601</v>
      </c>
      <c r="S66" s="37">
        <v>8652.4038741</v>
      </c>
      <c r="T66" s="37">
        <v>1818.948076</v>
      </c>
      <c r="U66" s="11">
        <v>3.75681740906385</v>
      </c>
      <c r="V66" s="17">
        <v>0.00302179861071707</v>
      </c>
      <c r="W66" s="10">
        <v>181913</v>
      </c>
      <c r="X66" s="17">
        <v>0.0064957839340284</v>
      </c>
      <c r="Y66" s="10">
        <v>205742</v>
      </c>
      <c r="Z66" s="46">
        <v>-0.11581981316406</v>
      </c>
    </row>
    <row r="67" spans="1:26">
      <c r="A67" s="8"/>
      <c r="B67" s="9" t="s">
        <v>90</v>
      </c>
      <c r="C67" s="10">
        <v>7596637</v>
      </c>
      <c r="D67" s="10">
        <v>1661087</v>
      </c>
      <c r="E67" s="11">
        <v>3.57329266919794</v>
      </c>
      <c r="F67" s="10">
        <v>6608727</v>
      </c>
      <c r="G67" s="11">
        <v>0.149485672505461</v>
      </c>
      <c r="H67" s="11">
        <v>0.0128482846217246</v>
      </c>
      <c r="I67" s="37">
        <v>3273.138821</v>
      </c>
      <c r="J67" s="37">
        <v>481.13535835</v>
      </c>
      <c r="K67" s="25">
        <v>5.80294799414631</v>
      </c>
      <c r="L67" s="37">
        <v>3105.0715876</v>
      </c>
      <c r="M67" s="11">
        <v>0.0541266855396092</v>
      </c>
      <c r="N67" s="17">
        <v>0.00696530555735453</v>
      </c>
      <c r="O67" s="10">
        <v>44242466</v>
      </c>
      <c r="P67" s="10">
        <v>14087967</v>
      </c>
      <c r="Q67" s="25">
        <v>2.14044361404311</v>
      </c>
      <c r="R67" s="17">
        <v>0.0119050785818831</v>
      </c>
      <c r="S67" s="37">
        <v>18877.5439391</v>
      </c>
      <c r="T67" s="37">
        <v>3954.709949</v>
      </c>
      <c r="U67" s="11">
        <v>3.77343324353621</v>
      </c>
      <c r="V67" s="17">
        <v>0.00659286562196641</v>
      </c>
      <c r="W67" s="10">
        <v>299290</v>
      </c>
      <c r="X67" s="17">
        <v>0.0106871041300807</v>
      </c>
      <c r="Y67" s="10">
        <v>206205</v>
      </c>
      <c r="Z67" s="46">
        <v>0.451419703692927</v>
      </c>
    </row>
    <row r="68" spans="1:26">
      <c r="A68" s="8"/>
      <c r="B68" s="9" t="s">
        <v>91</v>
      </c>
      <c r="C68" s="10">
        <v>7620416</v>
      </c>
      <c r="D68" s="10">
        <v>5177537</v>
      </c>
      <c r="E68" s="11">
        <v>0.471822605999725</v>
      </c>
      <c r="F68" s="10">
        <v>8870489</v>
      </c>
      <c r="G68" s="11">
        <v>-0.14092492533388</v>
      </c>
      <c r="H68" s="11">
        <v>0.0128885023338543</v>
      </c>
      <c r="I68" s="37">
        <v>3729.7900391</v>
      </c>
      <c r="J68" s="37">
        <v>1921.5705235</v>
      </c>
      <c r="K68" s="25">
        <v>0.941011268379815</v>
      </c>
      <c r="L68" s="37">
        <v>4375.8097617</v>
      </c>
      <c r="M68" s="11">
        <v>-0.147634325480599</v>
      </c>
      <c r="N68" s="17">
        <v>0.00793706857785267</v>
      </c>
      <c r="O68" s="10">
        <v>58829451</v>
      </c>
      <c r="P68" s="10">
        <v>36451939</v>
      </c>
      <c r="Q68" s="25">
        <v>0.6138908550242</v>
      </c>
      <c r="R68" s="17">
        <v>0.0158302486367744</v>
      </c>
      <c r="S68" s="37">
        <v>29454.3920043</v>
      </c>
      <c r="T68" s="37">
        <v>13922.282461</v>
      </c>
      <c r="U68" s="11">
        <v>1.11562953752803</v>
      </c>
      <c r="V68" s="17">
        <v>0.0102867644799311</v>
      </c>
      <c r="W68" s="10">
        <v>340302</v>
      </c>
      <c r="X68" s="17">
        <v>0.0121515684108213</v>
      </c>
      <c r="Y68" s="10">
        <v>348301</v>
      </c>
      <c r="Z68" s="46">
        <v>-0.0229657681143609</v>
      </c>
    </row>
    <row r="69" spans="1:26">
      <c r="A69" s="8"/>
      <c r="B69" s="9" t="s">
        <v>92</v>
      </c>
      <c r="C69" s="10">
        <v>365654</v>
      </c>
      <c r="D69" s="10">
        <v>6133</v>
      </c>
      <c r="E69" s="11">
        <v>58.6207402576227</v>
      </c>
      <c r="F69" s="10">
        <v>115523</v>
      </c>
      <c r="G69" s="11">
        <v>2.16520519723345</v>
      </c>
      <c r="H69" s="11">
        <v>0.00061843506081337</v>
      </c>
      <c r="I69" s="37">
        <v>49.73196615</v>
      </c>
      <c r="J69" s="37">
        <v>0.82452445</v>
      </c>
      <c r="K69" s="25">
        <v>59.3159386601574</v>
      </c>
      <c r="L69" s="37">
        <v>15.8946929</v>
      </c>
      <c r="M69" s="11">
        <v>2.12884095734873</v>
      </c>
      <c r="N69" s="17">
        <v>0.00010583062899145</v>
      </c>
      <c r="O69" s="10">
        <v>1058893</v>
      </c>
      <c r="P69" s="10">
        <v>557454</v>
      </c>
      <c r="Q69" s="25">
        <v>0.899516372651376</v>
      </c>
      <c r="R69" s="17">
        <v>0.000284934487485528</v>
      </c>
      <c r="S69" s="37">
        <v>144.5118962</v>
      </c>
      <c r="T69" s="37">
        <v>77.70598275</v>
      </c>
      <c r="U69" s="11">
        <v>0.859726768592988</v>
      </c>
      <c r="V69" s="17">
        <v>5.04698871577666e-5</v>
      </c>
      <c r="W69" s="10">
        <v>6439</v>
      </c>
      <c r="X69" s="17">
        <v>0.0002299250342263</v>
      </c>
      <c r="Y69" s="10">
        <v>1461</v>
      </c>
      <c r="Z69" s="46">
        <v>3.4072553045859</v>
      </c>
    </row>
    <row r="70" spans="1:26">
      <c r="A70" s="8"/>
      <c r="B70" s="9" t="s">
        <v>93</v>
      </c>
      <c r="C70" s="10">
        <v>11086786</v>
      </c>
      <c r="D70" s="10">
        <v>28428285</v>
      </c>
      <c r="E70" s="11">
        <v>-0.610008623453719</v>
      </c>
      <c r="F70" s="10">
        <v>10257754</v>
      </c>
      <c r="G70" s="11">
        <v>0.0808200313635909</v>
      </c>
      <c r="H70" s="11">
        <v>0.0187512161063049</v>
      </c>
      <c r="I70" s="37">
        <v>12748.7896555</v>
      </c>
      <c r="J70" s="37">
        <v>21495.8733055</v>
      </c>
      <c r="K70" s="25">
        <v>-0.406919203778613</v>
      </c>
      <c r="L70" s="37">
        <v>11722.002075</v>
      </c>
      <c r="M70" s="11">
        <v>0.0875948983740475</v>
      </c>
      <c r="N70" s="17">
        <v>0.0271296820248731</v>
      </c>
      <c r="O70" s="10">
        <v>57864913</v>
      </c>
      <c r="P70" s="10">
        <v>135552335</v>
      </c>
      <c r="Q70" s="25">
        <v>-0.573117549026359</v>
      </c>
      <c r="R70" s="17">
        <v>0.0155707038662543</v>
      </c>
      <c r="S70" s="37">
        <v>62490.3026775</v>
      </c>
      <c r="T70" s="37">
        <v>90003.497785</v>
      </c>
      <c r="U70" s="11">
        <v>-0.305690287428866</v>
      </c>
      <c r="V70" s="17">
        <v>0.0218243522334192</v>
      </c>
      <c r="W70" s="10">
        <v>1030349</v>
      </c>
      <c r="X70" s="17">
        <v>0.036791897668898</v>
      </c>
      <c r="Y70" s="10">
        <v>863419</v>
      </c>
      <c r="Z70" s="46">
        <v>0.193336028046638</v>
      </c>
    </row>
    <row r="71" spans="1:26">
      <c r="A71" s="8"/>
      <c r="B71" s="9" t="s">
        <v>94</v>
      </c>
      <c r="C71" s="10">
        <v>1264300</v>
      </c>
      <c r="D71" s="10">
        <v>895173</v>
      </c>
      <c r="E71" s="11">
        <v>0.412352696071039</v>
      </c>
      <c r="F71" s="10">
        <v>961967</v>
      </c>
      <c r="G71" s="11">
        <v>0.314286248904588</v>
      </c>
      <c r="H71" s="11">
        <v>0.00213832597862007</v>
      </c>
      <c r="I71" s="37">
        <v>45.4666289</v>
      </c>
      <c r="J71" s="37">
        <v>21.6041465</v>
      </c>
      <c r="K71" s="25">
        <v>1.10453252110654</v>
      </c>
      <c r="L71" s="37">
        <v>43.1916447</v>
      </c>
      <c r="M71" s="11">
        <v>0.0526718585458268</v>
      </c>
      <c r="N71" s="17">
        <v>9.67539051260259e-5</v>
      </c>
      <c r="O71" s="10">
        <v>6020733</v>
      </c>
      <c r="P71" s="10">
        <v>4640925</v>
      </c>
      <c r="Q71" s="25">
        <v>0.29731314339275</v>
      </c>
      <c r="R71" s="17">
        <v>0.0016201018154263</v>
      </c>
      <c r="S71" s="37">
        <v>195.2783088</v>
      </c>
      <c r="T71" s="37">
        <v>95.5150212</v>
      </c>
      <c r="U71" s="11">
        <v>1.04447746905803</v>
      </c>
      <c r="V71" s="17">
        <v>6.81997431952285e-5</v>
      </c>
      <c r="W71" s="10">
        <v>235659</v>
      </c>
      <c r="X71" s="17">
        <v>0.00841495630388812</v>
      </c>
      <c r="Y71" s="10">
        <v>155206</v>
      </c>
      <c r="Z71" s="46">
        <v>0.518362692163963</v>
      </c>
    </row>
    <row r="72" spans="1:26">
      <c r="A72" s="8"/>
      <c r="B72" s="9" t="s">
        <v>95</v>
      </c>
      <c r="C72" s="10">
        <v>7639607</v>
      </c>
      <c r="D72" s="10">
        <v>4229508</v>
      </c>
      <c r="E72" s="11">
        <v>0.806263754554903</v>
      </c>
      <c r="F72" s="10">
        <v>6302896</v>
      </c>
      <c r="G72" s="11">
        <v>0.212078860257253</v>
      </c>
      <c r="H72" s="11">
        <v>0.0129209603057405</v>
      </c>
      <c r="I72" s="37">
        <v>20288.8309265</v>
      </c>
      <c r="J72" s="37">
        <v>8211.414311</v>
      </c>
      <c r="K72" s="25">
        <v>1.4708083355776</v>
      </c>
      <c r="L72" s="37">
        <v>16345.8692575</v>
      </c>
      <c r="M72" s="11">
        <v>0.241220678257343</v>
      </c>
      <c r="N72" s="17">
        <v>0.0431750422248825</v>
      </c>
      <c r="O72" s="10">
        <v>36652725</v>
      </c>
      <c r="P72" s="10">
        <v>18184220</v>
      </c>
      <c r="Q72" s="25">
        <v>1.01563360980015</v>
      </c>
      <c r="R72" s="17">
        <v>0.00986277689324889</v>
      </c>
      <c r="S72" s="37">
        <v>94356.7698735</v>
      </c>
      <c r="T72" s="37">
        <v>33119.4362335</v>
      </c>
      <c r="U72" s="11">
        <v>1.84898478368599</v>
      </c>
      <c r="V72" s="17">
        <v>0.0329535190756628</v>
      </c>
      <c r="W72" s="10">
        <v>271110</v>
      </c>
      <c r="X72" s="17">
        <v>0.00968084734106106</v>
      </c>
      <c r="Y72" s="10">
        <v>264846</v>
      </c>
      <c r="Z72" s="46">
        <v>0.0236514804829977</v>
      </c>
    </row>
    <row r="73" spans="1:26">
      <c r="A73" s="8"/>
      <c r="B73" s="9" t="s">
        <v>96</v>
      </c>
      <c r="C73" s="10">
        <v>4635304</v>
      </c>
      <c r="D73" s="10">
        <v>16765367</v>
      </c>
      <c r="E73" s="11">
        <v>-0.723519085505256</v>
      </c>
      <c r="F73" s="10">
        <v>4877485</v>
      </c>
      <c r="G73" s="11">
        <v>-0.0496528436274022</v>
      </c>
      <c r="H73" s="11">
        <v>0.00783974607450885</v>
      </c>
      <c r="I73" s="37">
        <v>2197.1098945</v>
      </c>
      <c r="J73" s="37">
        <v>5852.8235964</v>
      </c>
      <c r="K73" s="25">
        <v>-0.624606848589898</v>
      </c>
      <c r="L73" s="37">
        <v>2326.6243819</v>
      </c>
      <c r="M73" s="11">
        <v>-0.0556662641411134</v>
      </c>
      <c r="N73" s="17">
        <v>0.00467549425648986</v>
      </c>
      <c r="O73" s="10">
        <v>38515208</v>
      </c>
      <c r="P73" s="10">
        <v>74509851</v>
      </c>
      <c r="Q73" s="25">
        <v>-0.483085692924013</v>
      </c>
      <c r="R73" s="17">
        <v>0.0103639471144662</v>
      </c>
      <c r="S73" s="37">
        <v>17447.1195441</v>
      </c>
      <c r="T73" s="37">
        <v>25146.3099122</v>
      </c>
      <c r="U73" s="11">
        <v>-0.306175752823465</v>
      </c>
      <c r="V73" s="17">
        <v>0.00609329873715125</v>
      </c>
      <c r="W73" s="10">
        <v>310640</v>
      </c>
      <c r="X73" s="17">
        <v>0.0110923920844941</v>
      </c>
      <c r="Y73" s="10">
        <v>295281</v>
      </c>
      <c r="Z73" s="46">
        <v>0.0520148604210904</v>
      </c>
    </row>
    <row r="74" spans="1:26">
      <c r="A74" s="8"/>
      <c r="B74" s="9" t="s">
        <v>97</v>
      </c>
      <c r="C74" s="10">
        <v>6791864</v>
      </c>
      <c r="D74" s="10">
        <v>1457723</v>
      </c>
      <c r="E74" s="11">
        <v>3.65922812495927</v>
      </c>
      <c r="F74" s="10">
        <v>6044094</v>
      </c>
      <c r="G74" s="11">
        <v>0.123719121509361</v>
      </c>
      <c r="H74" s="11">
        <v>0.0114871622514074</v>
      </c>
      <c r="I74" s="37">
        <v>7867.3055898</v>
      </c>
      <c r="J74" s="37">
        <v>1031.0661792</v>
      </c>
      <c r="K74" s="25">
        <v>6.63026248800461</v>
      </c>
      <c r="L74" s="37">
        <v>6775.6834779</v>
      </c>
      <c r="M74" s="11">
        <v>0.161108781934768</v>
      </c>
      <c r="N74" s="17">
        <v>0.0167417852840408</v>
      </c>
      <c r="O74" s="10">
        <v>30162526</v>
      </c>
      <c r="P74" s="10">
        <v>8455122</v>
      </c>
      <c r="Q74" s="25">
        <v>2.56736733071386</v>
      </c>
      <c r="R74" s="17">
        <v>0.00811634781519843</v>
      </c>
      <c r="S74" s="37">
        <v>31320.3714396</v>
      </c>
      <c r="T74" s="37">
        <v>6000.5927142</v>
      </c>
      <c r="U74" s="11">
        <v>4.21954629006605</v>
      </c>
      <c r="V74" s="17">
        <v>0.0109384462723281</v>
      </c>
      <c r="W74" s="10">
        <v>285554</v>
      </c>
      <c r="X74" s="17">
        <v>0.0101966164347658</v>
      </c>
      <c r="Y74" s="10">
        <v>253755</v>
      </c>
      <c r="Z74" s="46">
        <v>0.125313786920455</v>
      </c>
    </row>
    <row r="75" spans="1:26">
      <c r="A75" s="8"/>
      <c r="B75" s="9" t="s">
        <v>98</v>
      </c>
      <c r="C75" s="10">
        <v>11018948</v>
      </c>
      <c r="D75" s="10">
        <v>7833586</v>
      </c>
      <c r="E75" s="11">
        <v>0.406628841503751</v>
      </c>
      <c r="F75" s="10">
        <v>10703524</v>
      </c>
      <c r="G75" s="11">
        <v>0.0294691729564955</v>
      </c>
      <c r="H75" s="11">
        <v>0.0186364808712044</v>
      </c>
      <c r="I75" s="37">
        <v>4315.89511975</v>
      </c>
      <c r="J75" s="37">
        <v>2629.74400225</v>
      </c>
      <c r="K75" s="25">
        <v>0.641184509236388</v>
      </c>
      <c r="L75" s="37">
        <v>4291.0218545</v>
      </c>
      <c r="M75" s="11">
        <v>0.0057965832133704</v>
      </c>
      <c r="N75" s="17">
        <v>0.00918431203396674</v>
      </c>
      <c r="O75" s="10">
        <v>63153828</v>
      </c>
      <c r="P75" s="10">
        <v>46681147</v>
      </c>
      <c r="Q75" s="25">
        <v>0.352876526362988</v>
      </c>
      <c r="R75" s="17">
        <v>0.0169938828700626</v>
      </c>
      <c r="S75" s="37">
        <v>26042.356488</v>
      </c>
      <c r="T75" s="37">
        <v>15019.756297</v>
      </c>
      <c r="U75" s="11">
        <v>0.73387343795995</v>
      </c>
      <c r="V75" s="17">
        <v>0.0090951321505924</v>
      </c>
      <c r="W75" s="10">
        <v>551548</v>
      </c>
      <c r="X75" s="17">
        <v>0.0196947806767273</v>
      </c>
      <c r="Y75" s="10">
        <v>516077</v>
      </c>
      <c r="Z75" s="46">
        <v>0.0687319915438975</v>
      </c>
    </row>
    <row r="76" spans="1:26">
      <c r="A76" s="8"/>
      <c r="B76" s="9" t="s">
        <v>99</v>
      </c>
      <c r="C76" s="10">
        <v>439482</v>
      </c>
      <c r="D76" s="10" t="s">
        <v>29</v>
      </c>
      <c r="E76" s="11" t="s">
        <v>29</v>
      </c>
      <c r="F76" s="10">
        <v>219856</v>
      </c>
      <c r="G76" s="11">
        <v>0.998953860708828</v>
      </c>
      <c r="H76" s="11">
        <v>0.00074330125582212</v>
      </c>
      <c r="I76" s="37">
        <v>3.981044725</v>
      </c>
      <c r="J76" s="37" t="s">
        <v>29</v>
      </c>
      <c r="K76" s="25" t="s">
        <v>29</v>
      </c>
      <c r="L76" s="37">
        <v>2.53845315</v>
      </c>
      <c r="M76" s="11">
        <v>0.568295528715982</v>
      </c>
      <c r="N76" s="17">
        <v>8.47174362700807e-6</v>
      </c>
      <c r="O76" s="10">
        <v>1400347</v>
      </c>
      <c r="P76" s="10" t="s">
        <v>29</v>
      </c>
      <c r="Q76" s="25" t="s">
        <v>29</v>
      </c>
      <c r="R76" s="17">
        <v>0.000376815367319358</v>
      </c>
      <c r="S76" s="37">
        <v>14.74260355</v>
      </c>
      <c r="T76" s="37" t="s">
        <v>29</v>
      </c>
      <c r="U76" s="11" t="s">
        <v>29</v>
      </c>
      <c r="V76" s="17">
        <v>5.14876323088611e-6</v>
      </c>
      <c r="W76" s="10">
        <v>65874</v>
      </c>
      <c r="X76" s="17">
        <v>0.00235224129595019</v>
      </c>
      <c r="Y76" s="10">
        <v>52694</v>
      </c>
      <c r="Z76" s="46">
        <v>0.250123353702509</v>
      </c>
    </row>
    <row r="77" spans="1:26">
      <c r="A77" s="8"/>
      <c r="B77" s="9" t="s">
        <v>100</v>
      </c>
      <c r="C77" s="10">
        <v>722327</v>
      </c>
      <c r="D77" s="10" t="s">
        <v>29</v>
      </c>
      <c r="E77" s="11" t="s">
        <v>29</v>
      </c>
      <c r="F77" s="10">
        <v>143347</v>
      </c>
      <c r="G77" s="11">
        <v>4.03901023390793</v>
      </c>
      <c r="H77" s="11">
        <v>0.00122168044701313</v>
      </c>
      <c r="I77" s="37">
        <v>2175.7923184</v>
      </c>
      <c r="J77" s="37" t="s">
        <v>29</v>
      </c>
      <c r="K77" s="25" t="s">
        <v>29</v>
      </c>
      <c r="L77" s="37">
        <v>547.1416448</v>
      </c>
      <c r="M77" s="11">
        <v>2.97665273531743</v>
      </c>
      <c r="N77" s="17">
        <v>0.00463013002374604</v>
      </c>
      <c r="O77" s="10">
        <v>1568525</v>
      </c>
      <c r="P77" s="10" t="s">
        <v>29</v>
      </c>
      <c r="Q77" s="25" t="s">
        <v>29</v>
      </c>
      <c r="R77" s="17">
        <v>0.000422069904119904</v>
      </c>
      <c r="S77" s="37">
        <v>5731.5583312</v>
      </c>
      <c r="T77" s="37" t="s">
        <v>29</v>
      </c>
      <c r="U77" s="11" t="s">
        <v>29</v>
      </c>
      <c r="V77" s="17">
        <v>0.00200171134571149</v>
      </c>
      <c r="W77" s="10">
        <v>60375</v>
      </c>
      <c r="X77" s="17">
        <v>0.00215588196015109</v>
      </c>
      <c r="Y77" s="10">
        <v>27771</v>
      </c>
      <c r="Z77" s="46">
        <v>1.17403046343308</v>
      </c>
    </row>
    <row r="78" spans="1:26">
      <c r="A78" s="8"/>
      <c r="B78" s="9" t="s">
        <v>101</v>
      </c>
      <c r="C78" s="10">
        <v>30933763</v>
      </c>
      <c r="D78" s="10">
        <v>25127574</v>
      </c>
      <c r="E78" s="11">
        <v>0.231068427059453</v>
      </c>
      <c r="F78" s="10">
        <v>25305949</v>
      </c>
      <c r="G78" s="11">
        <v>0.222390948468283</v>
      </c>
      <c r="H78" s="11">
        <v>0.0523186498769093</v>
      </c>
      <c r="I78" s="37">
        <v>10801.5338867</v>
      </c>
      <c r="J78" s="37">
        <v>7100.4777983</v>
      </c>
      <c r="K78" s="25">
        <v>0.521240428254857</v>
      </c>
      <c r="L78" s="37">
        <v>9105.9547501</v>
      </c>
      <c r="M78" s="11">
        <v>0.18620553068105</v>
      </c>
      <c r="N78" s="17">
        <v>0.0229858823971294</v>
      </c>
      <c r="O78" s="10">
        <v>202929422</v>
      </c>
      <c r="P78" s="10">
        <v>148554074</v>
      </c>
      <c r="Q78" s="25">
        <v>0.366030675133151</v>
      </c>
      <c r="R78" s="17">
        <v>0.0546056975098564</v>
      </c>
      <c r="S78" s="37">
        <v>70865.6724077</v>
      </c>
      <c r="T78" s="37">
        <v>41240.843979</v>
      </c>
      <c r="U78" s="11">
        <v>0.718337103959004</v>
      </c>
      <c r="V78" s="17">
        <v>0.0247493983805042</v>
      </c>
      <c r="W78" s="10">
        <v>1995200</v>
      </c>
      <c r="X78" s="17">
        <v>0.0712449803212166</v>
      </c>
      <c r="Y78" s="10">
        <v>1988048</v>
      </c>
      <c r="Z78" s="46">
        <v>0.00359749865194402</v>
      </c>
    </row>
    <row r="79" spans="1:26">
      <c r="A79" s="8"/>
      <c r="B79" s="9" t="s">
        <v>102</v>
      </c>
      <c r="C79" s="10">
        <v>3465397</v>
      </c>
      <c r="D79" s="10">
        <v>1703165</v>
      </c>
      <c r="E79" s="11">
        <v>1.03468072676458</v>
      </c>
      <c r="F79" s="10">
        <v>2478141</v>
      </c>
      <c r="G79" s="11">
        <v>0.39838572542886</v>
      </c>
      <c r="H79" s="11">
        <v>0.00586106812570756</v>
      </c>
      <c r="I79" s="37">
        <v>28.68789175</v>
      </c>
      <c r="J79" s="37">
        <v>8.45180845</v>
      </c>
      <c r="K79" s="25">
        <v>2.39429033676219</v>
      </c>
      <c r="L79" s="37">
        <v>21.80403885</v>
      </c>
      <c r="M79" s="11">
        <v>0.315714576889043</v>
      </c>
      <c r="N79" s="17">
        <v>6.10484133923815e-5</v>
      </c>
      <c r="O79" s="10">
        <v>18956293</v>
      </c>
      <c r="P79" s="10">
        <v>11220450</v>
      </c>
      <c r="Q79" s="25">
        <v>0.689441421689861</v>
      </c>
      <c r="R79" s="17">
        <v>0.00510089464240532</v>
      </c>
      <c r="S79" s="37">
        <v>151.29572265</v>
      </c>
      <c r="T79" s="37">
        <v>59.7298882</v>
      </c>
      <c r="U79" s="11">
        <v>1.53299859098012</v>
      </c>
      <c r="V79" s="17">
        <v>5.2839096644545e-5</v>
      </c>
      <c r="W79" s="10">
        <v>569852</v>
      </c>
      <c r="X79" s="17">
        <v>0.0203483833831225</v>
      </c>
      <c r="Y79" s="10">
        <v>640364</v>
      </c>
      <c r="Z79" s="46">
        <v>-0.110112373587522</v>
      </c>
    </row>
    <row r="80" spans="1:26">
      <c r="A80" s="8"/>
      <c r="B80" s="9" t="s">
        <v>103</v>
      </c>
      <c r="C80" s="10">
        <v>21768908</v>
      </c>
      <c r="D80" s="10">
        <v>22036486</v>
      </c>
      <c r="E80" s="11">
        <v>-0.0121424985816704</v>
      </c>
      <c r="F80" s="10">
        <v>17088384</v>
      </c>
      <c r="G80" s="11">
        <v>0.273900914211666</v>
      </c>
      <c r="H80" s="11">
        <v>0.0368180190639803</v>
      </c>
      <c r="I80" s="37">
        <v>15780.2901202</v>
      </c>
      <c r="J80" s="37">
        <v>10933.446773</v>
      </c>
      <c r="K80" s="25">
        <v>0.443304243193392</v>
      </c>
      <c r="L80" s="37">
        <v>13465.218897</v>
      </c>
      <c r="M80" s="11">
        <v>0.171929713204721</v>
      </c>
      <c r="N80" s="17">
        <v>0.0335807762767957</v>
      </c>
      <c r="O80" s="10">
        <v>98394374</v>
      </c>
      <c r="P80" s="10">
        <v>139796321</v>
      </c>
      <c r="Q80" s="25">
        <v>-0.296159059865388</v>
      </c>
      <c r="R80" s="17">
        <v>0.0264766605569678</v>
      </c>
      <c r="S80" s="37">
        <v>72200.405566</v>
      </c>
      <c r="T80" s="37">
        <v>72493.0439566</v>
      </c>
      <c r="U80" s="11">
        <v>-0.00403677890495526</v>
      </c>
      <c r="V80" s="17">
        <v>0.025215545691947</v>
      </c>
      <c r="W80" s="10">
        <v>610614</v>
      </c>
      <c r="X80" s="17">
        <v>0.0218039206164091</v>
      </c>
      <c r="Y80" s="10">
        <v>512037</v>
      </c>
      <c r="Z80" s="46">
        <v>0.19251929059814</v>
      </c>
    </row>
    <row r="81" spans="1:26">
      <c r="A81" s="8"/>
      <c r="B81" s="9" t="s">
        <v>129</v>
      </c>
      <c r="C81" s="10">
        <v>325375</v>
      </c>
      <c r="D81" s="10" t="s">
        <v>29</v>
      </c>
      <c r="E81" s="11" t="s">
        <v>29</v>
      </c>
      <c r="F81" s="10">
        <v>0</v>
      </c>
      <c r="G81" s="11" t="s">
        <v>29</v>
      </c>
      <c r="H81" s="11">
        <v>0.000550310697851385</v>
      </c>
      <c r="I81" s="37">
        <v>6.29198035</v>
      </c>
      <c r="J81" s="37" t="s">
        <v>29</v>
      </c>
      <c r="K81" s="25" t="s">
        <v>29</v>
      </c>
      <c r="L81" s="37">
        <v>0</v>
      </c>
      <c r="M81" s="11" t="s">
        <v>29</v>
      </c>
      <c r="N81" s="17">
        <v>1.33894613382854e-5</v>
      </c>
      <c r="O81" s="10">
        <v>325375</v>
      </c>
      <c r="P81" s="10" t="s">
        <v>29</v>
      </c>
      <c r="Q81" s="25" t="s">
        <v>29</v>
      </c>
      <c r="R81" s="17">
        <v>8.7554227731795e-5</v>
      </c>
      <c r="S81" s="37">
        <v>6.29198035</v>
      </c>
      <c r="T81" s="37" t="s">
        <v>29</v>
      </c>
      <c r="U81" s="11" t="s">
        <v>29</v>
      </c>
      <c r="V81" s="17">
        <v>2.19743527428287e-6</v>
      </c>
      <c r="W81" s="10">
        <v>44549</v>
      </c>
      <c r="X81" s="17">
        <v>0.00159076414812043</v>
      </c>
      <c r="Y81" s="10">
        <v>0</v>
      </c>
      <c r="Z81" s="46" t="s">
        <v>29</v>
      </c>
    </row>
    <row r="82" spans="1:26">
      <c r="A82" s="8"/>
      <c r="B82" s="9" t="s">
        <v>104</v>
      </c>
      <c r="C82" s="10">
        <v>2184911</v>
      </c>
      <c r="D82" s="10">
        <v>4595933</v>
      </c>
      <c r="E82" s="11">
        <v>-0.524599031360988</v>
      </c>
      <c r="F82" s="10">
        <v>1937412</v>
      </c>
      <c r="G82" s="11">
        <v>0.127747221551224</v>
      </c>
      <c r="H82" s="11">
        <v>0.00369536656827712</v>
      </c>
      <c r="I82" s="37">
        <v>1973.8662644</v>
      </c>
      <c r="J82" s="37">
        <v>3210.1719552</v>
      </c>
      <c r="K82" s="25">
        <v>-0.385121329341056</v>
      </c>
      <c r="L82" s="37">
        <v>1606.264062</v>
      </c>
      <c r="M82" s="11">
        <v>0.228855398745764</v>
      </c>
      <c r="N82" s="17">
        <v>0.00420042730014718</v>
      </c>
      <c r="O82" s="10">
        <v>12458723</v>
      </c>
      <c r="P82" s="10">
        <v>25047438</v>
      </c>
      <c r="Q82" s="25">
        <v>-0.502594916094812</v>
      </c>
      <c r="R82" s="17">
        <v>0.00335248212305602</v>
      </c>
      <c r="S82" s="37">
        <v>9850.5930538</v>
      </c>
      <c r="T82" s="37">
        <v>16521.3422798</v>
      </c>
      <c r="U82" s="11">
        <v>-0.403765572616703</v>
      </c>
      <c r="V82" s="17">
        <v>0.00344025878100938</v>
      </c>
      <c r="W82" s="10">
        <v>105406</v>
      </c>
      <c r="X82" s="17">
        <v>0.00376385745576291</v>
      </c>
      <c r="Y82" s="10">
        <v>96661</v>
      </c>
      <c r="Z82" s="46">
        <v>0.0904708207032826</v>
      </c>
    </row>
    <row r="83" spans="1:26">
      <c r="A83" s="8"/>
      <c r="B83" s="9" t="s">
        <v>105</v>
      </c>
      <c r="C83" s="10">
        <v>243788</v>
      </c>
      <c r="D83" s="10">
        <v>87437</v>
      </c>
      <c r="E83" s="11">
        <v>1.78815604378009</v>
      </c>
      <c r="F83" s="10">
        <v>248049</v>
      </c>
      <c r="G83" s="11">
        <v>-0.0171780575612077</v>
      </c>
      <c r="H83" s="11">
        <v>0.000412321611702784</v>
      </c>
      <c r="I83" s="37">
        <v>2.3367184</v>
      </c>
      <c r="J83" s="37">
        <v>2.67228128</v>
      </c>
      <c r="K83" s="25">
        <v>-0.125571691315369</v>
      </c>
      <c r="L83" s="37">
        <v>2.68220056</v>
      </c>
      <c r="M83" s="11">
        <v>-0.12880549096597</v>
      </c>
      <c r="N83" s="17">
        <v>4.97258397751673e-6</v>
      </c>
      <c r="O83" s="10">
        <v>1198044</v>
      </c>
      <c r="P83" s="10">
        <v>317968</v>
      </c>
      <c r="Q83" s="25">
        <v>2.76781311326926</v>
      </c>
      <c r="R83" s="17">
        <v>0.000322378231913056</v>
      </c>
      <c r="S83" s="37">
        <v>13.31428248</v>
      </c>
      <c r="T83" s="37">
        <v>13.7631904</v>
      </c>
      <c r="U83" s="11">
        <v>-0.0326165596023434</v>
      </c>
      <c r="V83" s="17">
        <v>4.64993091933583e-6</v>
      </c>
      <c r="W83" s="10">
        <v>33489</v>
      </c>
      <c r="X83" s="17">
        <v>0.00119583156875362</v>
      </c>
      <c r="Y83" s="10">
        <v>27763</v>
      </c>
      <c r="Z83" s="46">
        <v>0.206245722724489</v>
      </c>
    </row>
    <row r="84" spans="1:26">
      <c r="A84" s="8"/>
      <c r="B84" s="9" t="s">
        <v>106</v>
      </c>
      <c r="C84" s="10">
        <v>15060902</v>
      </c>
      <c r="D84" s="10">
        <v>13538649</v>
      </c>
      <c r="E84" s="11">
        <v>0.11243758516821</v>
      </c>
      <c r="F84" s="10">
        <v>13416528</v>
      </c>
      <c r="G84" s="11">
        <v>0.12256330400831</v>
      </c>
      <c r="H84" s="11">
        <v>0.0254726868686633</v>
      </c>
      <c r="I84" s="37">
        <v>6274.0596002</v>
      </c>
      <c r="J84" s="37">
        <v>5007.3365443</v>
      </c>
      <c r="K84" s="25">
        <v>0.252973421037966</v>
      </c>
      <c r="L84" s="37">
        <v>5767.77036895</v>
      </c>
      <c r="M84" s="11">
        <v>0.0877790201176416</v>
      </c>
      <c r="N84" s="17">
        <v>0.0133513256205538</v>
      </c>
      <c r="O84" s="10">
        <v>85552106</v>
      </c>
      <c r="P84" s="10">
        <v>85388065</v>
      </c>
      <c r="Q84" s="25">
        <v>0.00192112328578941</v>
      </c>
      <c r="R84" s="17">
        <v>0.0230209714073259</v>
      </c>
      <c r="S84" s="37">
        <v>36785.97628135</v>
      </c>
      <c r="T84" s="37">
        <v>29770.06592685</v>
      </c>
      <c r="U84" s="11">
        <v>0.235669963638618</v>
      </c>
      <c r="V84" s="17">
        <v>0.0128472750045336</v>
      </c>
      <c r="W84" s="10">
        <v>621957</v>
      </c>
      <c r="X84" s="17">
        <v>0.0222089586134938</v>
      </c>
      <c r="Y84" s="10">
        <v>510587</v>
      </c>
      <c r="Z84" s="46">
        <v>0.218121495455231</v>
      </c>
    </row>
    <row r="85" spans="1:26">
      <c r="A85" s="8"/>
      <c r="B85" s="9" t="s">
        <v>107</v>
      </c>
      <c r="C85" s="10">
        <v>764085</v>
      </c>
      <c r="D85" s="10" t="s">
        <v>29</v>
      </c>
      <c r="E85" s="11" t="s">
        <v>29</v>
      </c>
      <c r="F85" s="10">
        <v>328141</v>
      </c>
      <c r="G85" s="11">
        <v>1.32852645661469</v>
      </c>
      <c r="H85" s="11">
        <v>0.00129230626067699</v>
      </c>
      <c r="I85" s="37">
        <v>5.725956025</v>
      </c>
      <c r="J85" s="37" t="s">
        <v>29</v>
      </c>
      <c r="K85" s="25" t="s">
        <v>29</v>
      </c>
      <c r="L85" s="37">
        <v>3.8270057</v>
      </c>
      <c r="M85" s="11">
        <v>0.496197412248432</v>
      </c>
      <c r="N85" s="17">
        <v>1.21849501360029e-5</v>
      </c>
      <c r="O85" s="10">
        <v>2264254</v>
      </c>
      <c r="P85" s="10" t="s">
        <v>29</v>
      </c>
      <c r="Q85" s="25" t="s">
        <v>29</v>
      </c>
      <c r="R85" s="17">
        <v>0.000609281629991941</v>
      </c>
      <c r="S85" s="37">
        <v>19.84893725</v>
      </c>
      <c r="T85" s="37" t="s">
        <v>29</v>
      </c>
      <c r="U85" s="11" t="s">
        <v>29</v>
      </c>
      <c r="V85" s="17">
        <v>6.93211873590439e-6</v>
      </c>
      <c r="W85" s="10">
        <v>58259</v>
      </c>
      <c r="X85" s="17">
        <v>0.00208032343050008</v>
      </c>
      <c r="Y85" s="10">
        <v>42732</v>
      </c>
      <c r="Z85" s="46">
        <v>0.36335767106618</v>
      </c>
    </row>
    <row r="86" spans="1:26">
      <c r="A86" s="8"/>
      <c r="B86" s="9" t="s">
        <v>108</v>
      </c>
      <c r="C86" s="10">
        <v>401308</v>
      </c>
      <c r="D86" s="10">
        <v>108986</v>
      </c>
      <c r="E86" s="11">
        <v>2.68219771346778</v>
      </c>
      <c r="F86" s="10">
        <v>331775</v>
      </c>
      <c r="G86" s="11">
        <v>0.209578780800241</v>
      </c>
      <c r="H86" s="11">
        <v>0.000678737104981463</v>
      </c>
      <c r="I86" s="37">
        <v>142.1527994</v>
      </c>
      <c r="J86" s="37">
        <v>37.5243411</v>
      </c>
      <c r="K86" s="25">
        <v>2.78828235840762</v>
      </c>
      <c r="L86" s="37">
        <v>120.052392</v>
      </c>
      <c r="M86" s="11">
        <v>0.184089688108838</v>
      </c>
      <c r="N86" s="17">
        <v>0.000302504029863243</v>
      </c>
      <c r="O86" s="10">
        <v>3104796</v>
      </c>
      <c r="P86" s="10">
        <v>730521</v>
      </c>
      <c r="Q86" s="25">
        <v>3.2501119064339</v>
      </c>
      <c r="R86" s="17">
        <v>0.00083546067167043</v>
      </c>
      <c r="S86" s="37">
        <v>1126.4004432</v>
      </c>
      <c r="T86" s="37">
        <v>253.5283666</v>
      </c>
      <c r="U86" s="11">
        <v>3.44289709394594</v>
      </c>
      <c r="V86" s="17">
        <v>0.00039338839747895</v>
      </c>
      <c r="W86" s="10">
        <v>31672</v>
      </c>
      <c r="X86" s="17">
        <v>0.00113094978785764</v>
      </c>
      <c r="Y86" s="10">
        <v>35287</v>
      </c>
      <c r="Z86" s="46">
        <v>-0.102445659874741</v>
      </c>
    </row>
    <row r="87" spans="1:26">
      <c r="A87" s="8"/>
      <c r="B87" s="50" t="s">
        <v>109</v>
      </c>
      <c r="C87" s="10">
        <v>10858765</v>
      </c>
      <c r="D87" s="10">
        <v>4076022</v>
      </c>
      <c r="E87" s="11">
        <v>1.66405946778501</v>
      </c>
      <c r="F87" s="10">
        <v>9959176</v>
      </c>
      <c r="G87" s="11">
        <v>0.0903276536131101</v>
      </c>
      <c r="H87" s="11">
        <v>0.0183655614136126</v>
      </c>
      <c r="I87" s="37">
        <v>4673.51675225</v>
      </c>
      <c r="J87" s="37">
        <v>1271.17301875</v>
      </c>
      <c r="K87" s="25">
        <v>2.6765386641432</v>
      </c>
      <c r="L87" s="37">
        <v>4449.72663275</v>
      </c>
      <c r="M87" s="11">
        <v>0.0502930040360017</v>
      </c>
      <c r="N87" s="17">
        <v>0.0099453380950372</v>
      </c>
      <c r="O87" s="10">
        <v>61586617</v>
      </c>
      <c r="P87" s="10">
        <v>21725055</v>
      </c>
      <c r="Q87" s="25">
        <v>1.83481984280362</v>
      </c>
      <c r="R87" s="17">
        <v>0.0165721665464428</v>
      </c>
      <c r="S87" s="37">
        <v>26187.75345775</v>
      </c>
      <c r="T87" s="37">
        <v>6400.90638775</v>
      </c>
      <c r="U87" s="11">
        <v>3.09125706132305</v>
      </c>
      <c r="V87" s="17">
        <v>0.00914591114422078</v>
      </c>
      <c r="W87" s="10">
        <v>533499</v>
      </c>
      <c r="X87" s="17">
        <v>0.0190502835587353</v>
      </c>
      <c r="Y87" s="10">
        <v>496562</v>
      </c>
      <c r="Z87" s="46">
        <v>0.0743854745228189</v>
      </c>
    </row>
    <row r="88" spans="1:26">
      <c r="A88" s="8"/>
      <c r="B88" s="50" t="s">
        <v>110</v>
      </c>
      <c r="C88" s="10">
        <v>352008</v>
      </c>
      <c r="D88" s="10" t="s">
        <v>29</v>
      </c>
      <c r="E88" s="11" t="s">
        <v>29</v>
      </c>
      <c r="F88" s="10">
        <v>186389</v>
      </c>
      <c r="G88" s="11">
        <v>0.888566385355359</v>
      </c>
      <c r="H88" s="11">
        <v>0.000595355414919002</v>
      </c>
      <c r="I88" s="37">
        <v>3.82111525</v>
      </c>
      <c r="J88" s="37" t="s">
        <v>29</v>
      </c>
      <c r="K88" s="25" t="s">
        <v>29</v>
      </c>
      <c r="L88" s="37">
        <v>2.6937509</v>
      </c>
      <c r="M88" s="11">
        <v>0.418510987782872</v>
      </c>
      <c r="N88" s="17">
        <v>8.13141047222243e-6</v>
      </c>
      <c r="O88" s="10">
        <v>1780121</v>
      </c>
      <c r="P88" s="10" t="s">
        <v>29</v>
      </c>
      <c r="Q88" s="25" t="s">
        <v>29</v>
      </c>
      <c r="R88" s="17">
        <v>0.000479007666305496</v>
      </c>
      <c r="S88" s="37">
        <v>18.42744535</v>
      </c>
      <c r="T88" s="37" t="s">
        <v>29</v>
      </c>
      <c r="U88" s="11" t="s">
        <v>29</v>
      </c>
      <c r="V88" s="17">
        <v>6.43567146979566e-6</v>
      </c>
      <c r="W88" s="10">
        <v>55857</v>
      </c>
      <c r="X88" s="17">
        <v>0.00199455235856165</v>
      </c>
      <c r="Y88" s="10">
        <v>43188</v>
      </c>
      <c r="Z88" s="46">
        <v>0.293345373714921</v>
      </c>
    </row>
    <row r="89" spans="1:26">
      <c r="A89" s="8"/>
      <c r="B89" s="9" t="s">
        <v>111</v>
      </c>
      <c r="C89" s="10">
        <v>22894228</v>
      </c>
      <c r="D89" s="10">
        <v>8536541</v>
      </c>
      <c r="E89" s="11">
        <v>1.68190921826534</v>
      </c>
      <c r="F89" s="10">
        <v>19024723</v>
      </c>
      <c r="G89" s="11">
        <v>0.203393500131382</v>
      </c>
      <c r="H89" s="11">
        <v>0.0387212864769841</v>
      </c>
      <c r="I89" s="37">
        <v>19127.4151934</v>
      </c>
      <c r="J89" s="37">
        <v>4861.0311988</v>
      </c>
      <c r="K89" s="25">
        <v>2.93484723943385</v>
      </c>
      <c r="L89" s="37">
        <v>16698.5915426</v>
      </c>
      <c r="M89" s="11">
        <v>0.145450809105893</v>
      </c>
      <c r="N89" s="17">
        <v>0.0407035260740066</v>
      </c>
      <c r="O89" s="10">
        <v>110240402</v>
      </c>
      <c r="P89" s="10">
        <v>58832483</v>
      </c>
      <c r="Q89" s="25">
        <v>0.873801620781499</v>
      </c>
      <c r="R89" s="17">
        <v>0.0296642743356208</v>
      </c>
      <c r="S89" s="37">
        <v>93043.801708</v>
      </c>
      <c r="T89" s="37">
        <v>34018.7499522</v>
      </c>
      <c r="U89" s="11">
        <v>1.73507409410212</v>
      </c>
      <c r="V89" s="17">
        <v>0.0324949730535221</v>
      </c>
      <c r="W89" s="10">
        <v>674712</v>
      </c>
      <c r="X89" s="17">
        <v>0.0240927441672457</v>
      </c>
      <c r="Y89" s="10">
        <v>666674</v>
      </c>
      <c r="Z89" s="46">
        <v>0.0120568673744589</v>
      </c>
    </row>
    <row r="90" spans="1:26">
      <c r="A90" s="51"/>
      <c r="B90" s="52" t="s">
        <v>47</v>
      </c>
      <c r="C90" s="21">
        <v>194421182</v>
      </c>
      <c r="D90" s="21">
        <v>167872604</v>
      </c>
      <c r="E90" s="53">
        <v>0.158147174508593</v>
      </c>
      <c r="F90" s="21">
        <v>170065246</v>
      </c>
      <c r="G90" s="53">
        <v>0.143215245753386</v>
      </c>
      <c r="H90" s="53">
        <v>0.328826911543638</v>
      </c>
      <c r="I90" s="39">
        <v>123810.1180494</v>
      </c>
      <c r="J90" s="39">
        <v>80473.82641698</v>
      </c>
      <c r="K90" s="53">
        <v>0.5385141177191</v>
      </c>
      <c r="L90" s="39">
        <v>108938.53285831</v>
      </c>
      <c r="M90" s="53">
        <v>0.136513543930618</v>
      </c>
      <c r="N90" s="67">
        <v>0.263470433265258</v>
      </c>
      <c r="O90" s="21">
        <v>1101380251</v>
      </c>
      <c r="P90" s="21">
        <v>932762756</v>
      </c>
      <c r="Q90" s="53">
        <v>0.180772113718486</v>
      </c>
      <c r="R90" s="67">
        <v>0.29636726028538</v>
      </c>
      <c r="S90" s="39">
        <v>648908.71729493</v>
      </c>
      <c r="T90" s="39">
        <v>415606.738566</v>
      </c>
      <c r="U90" s="53">
        <v>0.561352733437167</v>
      </c>
      <c r="V90" s="67">
        <v>0.226627361475077</v>
      </c>
      <c r="W90" s="21">
        <v>10666393</v>
      </c>
      <c r="X90" s="67">
        <v>0.380877585897836</v>
      </c>
      <c r="Y90" s="21">
        <v>9779069</v>
      </c>
      <c r="Z90" s="70">
        <v>0.0907370630067136</v>
      </c>
    </row>
    <row r="91" s="55" customFormat="1" ht="26.45" customHeight="1" spans="1:26">
      <c r="A91" s="54" t="s">
        <v>112</v>
      </c>
      <c r="B91" s="55" t="s">
        <v>113</v>
      </c>
      <c r="C91" s="10">
        <v>1298571</v>
      </c>
      <c r="D91" s="10">
        <v>1391797</v>
      </c>
      <c r="E91" s="11">
        <v>-0.0669824694262166</v>
      </c>
      <c r="F91" s="10">
        <v>1442309</v>
      </c>
      <c r="G91" s="11">
        <v>-0.0996582563098476</v>
      </c>
      <c r="H91" s="25">
        <v>0.00219628893805477</v>
      </c>
      <c r="I91" s="37">
        <v>12736.626342</v>
      </c>
      <c r="J91" s="37">
        <v>13950.9145</v>
      </c>
      <c r="K91" s="11">
        <v>-0.0870400401350034</v>
      </c>
      <c r="L91" s="37">
        <v>14165.218365</v>
      </c>
      <c r="M91" s="11">
        <v>-0.100852100277524</v>
      </c>
      <c r="N91" s="26">
        <v>0.0271037982479389</v>
      </c>
      <c r="O91" s="10">
        <v>7542626</v>
      </c>
      <c r="P91" s="10">
        <v>7495805</v>
      </c>
      <c r="Q91" s="11">
        <v>0.00624629376030993</v>
      </c>
      <c r="R91" s="26">
        <v>0.0020296236480976</v>
      </c>
      <c r="S91" s="37">
        <v>73681.249745</v>
      </c>
      <c r="T91" s="37">
        <v>75667.8127985</v>
      </c>
      <c r="U91" s="11">
        <v>-0.0262537396024666</v>
      </c>
      <c r="V91" s="26">
        <v>0.0257327213749021</v>
      </c>
      <c r="W91" s="10">
        <v>156654</v>
      </c>
      <c r="X91" s="26">
        <v>0.00559383076746184</v>
      </c>
      <c r="Y91" s="10">
        <v>126083</v>
      </c>
      <c r="Z91" s="46">
        <v>0.242467263627928</v>
      </c>
    </row>
    <row r="92" s="75" customFormat="1" ht="26.45" customHeight="1" spans="1:26">
      <c r="A92" s="56"/>
      <c r="B92" s="55" t="s">
        <v>114</v>
      </c>
      <c r="C92" s="10">
        <v>203701</v>
      </c>
      <c r="D92" s="10">
        <v>194023</v>
      </c>
      <c r="E92" s="11">
        <v>0.0498806842487746</v>
      </c>
      <c r="F92" s="10">
        <v>220175</v>
      </c>
      <c r="G92" s="11">
        <v>-0.0748223004428296</v>
      </c>
      <c r="H92" s="25">
        <v>0.000344521980677756</v>
      </c>
      <c r="I92" s="37">
        <v>4085.163955</v>
      </c>
      <c r="J92" s="37">
        <v>3926.448263</v>
      </c>
      <c r="K92" s="11">
        <v>0.0404222038261961</v>
      </c>
      <c r="L92" s="37">
        <v>4421.097436</v>
      </c>
      <c r="M92" s="11">
        <v>-0.0759841839866657</v>
      </c>
      <c r="N92" s="26">
        <v>0.00869331145257463</v>
      </c>
      <c r="O92" s="10">
        <v>1124393</v>
      </c>
      <c r="P92" s="10">
        <v>1344138</v>
      </c>
      <c r="Q92" s="11">
        <v>-0.163483957748386</v>
      </c>
      <c r="R92" s="26">
        <v>0.000302559695065805</v>
      </c>
      <c r="S92" s="37">
        <v>22549.25302</v>
      </c>
      <c r="T92" s="37">
        <v>27218.498775</v>
      </c>
      <c r="U92" s="11">
        <v>-0.171546777564701</v>
      </c>
      <c r="V92" s="26">
        <v>0.00787518733984565</v>
      </c>
      <c r="W92" s="10">
        <v>32667</v>
      </c>
      <c r="X92" s="26">
        <v>0.00116647943672473</v>
      </c>
      <c r="Y92" s="10">
        <v>31240</v>
      </c>
      <c r="Z92" s="46">
        <v>0.0456786171574904</v>
      </c>
    </row>
    <row r="93" spans="1:26">
      <c r="A93" s="57"/>
      <c r="B93" s="55" t="s">
        <v>115</v>
      </c>
      <c r="C93" s="10">
        <v>427695</v>
      </c>
      <c r="D93" s="10">
        <v>693115</v>
      </c>
      <c r="E93" s="11">
        <v>-0.382937896308693</v>
      </c>
      <c r="F93" s="10">
        <v>533269</v>
      </c>
      <c r="G93" s="11">
        <v>-0.197975130750147</v>
      </c>
      <c r="H93" s="25">
        <v>0.000723365759254854</v>
      </c>
      <c r="I93" s="37">
        <v>4271.102481</v>
      </c>
      <c r="J93" s="37">
        <v>7045.7015345</v>
      </c>
      <c r="K93" s="11">
        <v>-0.393800253944038</v>
      </c>
      <c r="L93" s="37">
        <v>5336.2313305</v>
      </c>
      <c r="M93" s="11">
        <v>-0.19960319999849</v>
      </c>
      <c r="N93" s="26">
        <v>0.00908899239350045</v>
      </c>
      <c r="O93" s="10">
        <v>2878922</v>
      </c>
      <c r="P93" s="10">
        <v>2660805</v>
      </c>
      <c r="Q93" s="11">
        <v>0.0819740642399575</v>
      </c>
      <c r="R93" s="26">
        <v>0.000774680883319477</v>
      </c>
      <c r="S93" s="37">
        <v>28702.886002</v>
      </c>
      <c r="T93" s="37">
        <v>27219.931195</v>
      </c>
      <c r="U93" s="11">
        <v>0.0544804759562508</v>
      </c>
      <c r="V93" s="26">
        <v>0.0100243056503689</v>
      </c>
      <c r="W93" s="10">
        <v>71795</v>
      </c>
      <c r="X93" s="26">
        <v>0.00256366948785172</v>
      </c>
      <c r="Y93" s="10">
        <v>55581</v>
      </c>
      <c r="Z93" s="46">
        <v>0.291718392976017</v>
      </c>
    </row>
    <row r="94" ht="24.75" customHeight="1" spans="1:26">
      <c r="A94" s="57"/>
      <c r="B94" s="55" t="s">
        <v>116</v>
      </c>
      <c r="C94" s="10">
        <v>2688305</v>
      </c>
      <c r="D94" s="10">
        <v>1969744</v>
      </c>
      <c r="E94" s="11">
        <v>0.364799182025685</v>
      </c>
      <c r="F94" s="10">
        <v>2451901</v>
      </c>
      <c r="G94" s="11">
        <v>0.0964166171472665</v>
      </c>
      <c r="H94" s="25">
        <v>0.00454676296761388</v>
      </c>
      <c r="I94" s="37">
        <v>41726.7911652</v>
      </c>
      <c r="J94" s="37">
        <v>23564.8769004</v>
      </c>
      <c r="K94" s="11">
        <v>0.770719674945203</v>
      </c>
      <c r="L94" s="37">
        <v>37697.0094924</v>
      </c>
      <c r="M94" s="11">
        <v>0.106899240206638</v>
      </c>
      <c r="N94" s="26">
        <v>0.0887954548486716</v>
      </c>
      <c r="O94" s="10">
        <v>16381839</v>
      </c>
      <c r="P94" s="10">
        <v>13166077</v>
      </c>
      <c r="Q94" s="11">
        <v>0.244246027119544</v>
      </c>
      <c r="R94" s="26">
        <v>0.0044081421820103</v>
      </c>
      <c r="S94" s="37">
        <v>256443.2651802</v>
      </c>
      <c r="T94" s="37">
        <v>154063.0918698</v>
      </c>
      <c r="U94" s="11">
        <v>0.664534068918481</v>
      </c>
      <c r="V94" s="26">
        <v>0.0895612264204303</v>
      </c>
      <c r="W94" s="10">
        <v>206180</v>
      </c>
      <c r="X94" s="26">
        <v>0.00736231457629733</v>
      </c>
      <c r="Y94" s="10">
        <v>221629</v>
      </c>
      <c r="Z94" s="46">
        <v>-0.0697065817199013</v>
      </c>
    </row>
    <row r="95" ht="26.25" customHeight="1" spans="1:26">
      <c r="A95" s="57"/>
      <c r="B95" s="55" t="s">
        <v>117</v>
      </c>
      <c r="C95" s="10">
        <v>2420166</v>
      </c>
      <c r="D95" s="10">
        <v>1015930</v>
      </c>
      <c r="E95" s="11">
        <v>1.38221727874952</v>
      </c>
      <c r="F95" s="10">
        <v>2295166</v>
      </c>
      <c r="G95" s="11">
        <v>0.0544622916163797</v>
      </c>
      <c r="H95" s="25">
        <v>0.00409325621321919</v>
      </c>
      <c r="I95" s="37">
        <v>190.6371544</v>
      </c>
      <c r="J95" s="37">
        <v>56.7652974</v>
      </c>
      <c r="K95" s="11">
        <v>2.35833974508517</v>
      </c>
      <c r="L95" s="37">
        <v>188.3466534</v>
      </c>
      <c r="M95" s="11">
        <v>0.0121610921067736</v>
      </c>
      <c r="N95" s="26">
        <v>0.000405679717114746</v>
      </c>
      <c r="O95" s="10">
        <v>14657581</v>
      </c>
      <c r="P95" s="10">
        <v>5038678</v>
      </c>
      <c r="Q95" s="11">
        <v>1.9090132372023</v>
      </c>
      <c r="R95" s="26">
        <v>0.0039441665305301</v>
      </c>
      <c r="S95" s="37">
        <v>1388.8129522</v>
      </c>
      <c r="T95" s="37">
        <v>366.0001872</v>
      </c>
      <c r="U95" s="11">
        <v>2.79456896682156</v>
      </c>
      <c r="V95" s="26">
        <v>0.0004850343454339</v>
      </c>
      <c r="W95" s="10">
        <v>196708</v>
      </c>
      <c r="X95" s="26">
        <v>0.0070240866023586</v>
      </c>
      <c r="Y95" s="10">
        <v>207311</v>
      </c>
      <c r="Z95" s="46">
        <v>-0.0511453806117379</v>
      </c>
    </row>
    <row r="96" ht="22.9" customHeight="1" spans="1:26">
      <c r="A96" s="57"/>
      <c r="B96" s="55" t="s">
        <v>118</v>
      </c>
      <c r="C96" s="10">
        <v>1198642</v>
      </c>
      <c r="D96" s="10">
        <v>739746</v>
      </c>
      <c r="E96" s="11">
        <v>0.620342658155637</v>
      </c>
      <c r="F96" s="10">
        <v>1000622</v>
      </c>
      <c r="G96" s="11">
        <v>0.197896908123147</v>
      </c>
      <c r="H96" s="25">
        <v>0.00202727780405372</v>
      </c>
      <c r="I96" s="37">
        <v>12636.1197396</v>
      </c>
      <c r="J96" s="37">
        <v>6333.2411334</v>
      </c>
      <c r="K96" s="11">
        <v>0.99520584696517</v>
      </c>
      <c r="L96" s="37">
        <v>10521.6912576</v>
      </c>
      <c r="M96" s="11">
        <v>0.200958993210594</v>
      </c>
      <c r="N96" s="26">
        <v>0.0268899181669121</v>
      </c>
      <c r="O96" s="10">
        <v>6522050</v>
      </c>
      <c r="P96" s="10">
        <v>4849605</v>
      </c>
      <c r="Q96" s="11">
        <v>0.344862107326267</v>
      </c>
      <c r="R96" s="26">
        <v>0.00175499977250297</v>
      </c>
      <c r="S96" s="37">
        <v>70661.2831086</v>
      </c>
      <c r="T96" s="37">
        <v>41034.5681244</v>
      </c>
      <c r="U96" s="11">
        <v>0.721994073250239</v>
      </c>
      <c r="V96" s="26">
        <v>0.0246780166802215</v>
      </c>
      <c r="W96" s="10">
        <v>82858</v>
      </c>
      <c r="X96" s="26">
        <v>0.00295870919178797</v>
      </c>
      <c r="Y96" s="10">
        <v>81524</v>
      </c>
      <c r="Z96" s="46">
        <v>0.0163632795250478</v>
      </c>
    </row>
    <row r="97" ht="23.45" customHeight="1" spans="1:26">
      <c r="A97" s="57"/>
      <c r="B97" s="55" t="s">
        <v>119</v>
      </c>
      <c r="C97" s="10">
        <v>1759007</v>
      </c>
      <c r="D97" s="10">
        <v>2261502</v>
      </c>
      <c r="E97" s="11">
        <v>-0.222195248998232</v>
      </c>
      <c r="F97" s="10">
        <v>1582193</v>
      </c>
      <c r="G97" s="11">
        <v>0.111752485316267</v>
      </c>
      <c r="H97" s="25">
        <v>0.00297502994912169</v>
      </c>
      <c r="I97" s="37">
        <v>23293.7739464</v>
      </c>
      <c r="J97" s="37">
        <v>25181.5164552</v>
      </c>
      <c r="K97" s="11">
        <v>-0.0749654021892783</v>
      </c>
      <c r="L97" s="37">
        <v>20496.8564268</v>
      </c>
      <c r="M97" s="11">
        <v>0.136455925794698</v>
      </c>
      <c r="N97" s="26">
        <v>0.0495696216975761</v>
      </c>
      <c r="O97" s="10">
        <v>11440359</v>
      </c>
      <c r="P97" s="10">
        <v>15547210</v>
      </c>
      <c r="Q97" s="11">
        <v>-0.264153568389441</v>
      </c>
      <c r="R97" s="26">
        <v>0.00307845346821203</v>
      </c>
      <c r="S97" s="37">
        <v>146006.4007912</v>
      </c>
      <c r="T97" s="37">
        <v>166699.6127036</v>
      </c>
      <c r="U97" s="11">
        <v>-0.124134732989413</v>
      </c>
      <c r="V97" s="26">
        <v>0.0509918336553079</v>
      </c>
      <c r="W97" s="10">
        <v>240849</v>
      </c>
      <c r="X97" s="26">
        <v>0.00860028180903403</v>
      </c>
      <c r="Y97" s="10">
        <v>223862</v>
      </c>
      <c r="Z97" s="46">
        <v>0.0758815698957393</v>
      </c>
    </row>
    <row r="98" spans="1:26">
      <c r="A98" s="58"/>
      <c r="B98" s="52" t="s">
        <v>47</v>
      </c>
      <c r="C98" s="21">
        <v>9996087</v>
      </c>
      <c r="D98" s="21">
        <v>8265857</v>
      </c>
      <c r="E98" s="22">
        <v>0.209322517919195</v>
      </c>
      <c r="F98" s="21">
        <v>9525635</v>
      </c>
      <c r="G98" s="22">
        <v>0.0493879935563351</v>
      </c>
      <c r="H98" s="53">
        <v>0.0169065036119959</v>
      </c>
      <c r="I98" s="39">
        <v>98940.2147836</v>
      </c>
      <c r="J98" s="39">
        <v>80059.4640839</v>
      </c>
      <c r="K98" s="22">
        <v>0.235834088021293</v>
      </c>
      <c r="L98" s="39">
        <v>92826.4509617</v>
      </c>
      <c r="M98" s="53">
        <v>0.0658623028087386</v>
      </c>
      <c r="N98" s="67">
        <v>0.210546776524289</v>
      </c>
      <c r="O98" s="21">
        <v>60547770</v>
      </c>
      <c r="P98" s="21">
        <v>50102318</v>
      </c>
      <c r="Q98" s="22">
        <v>0.208482409935604</v>
      </c>
      <c r="R98" s="67">
        <v>0.0162926261797383</v>
      </c>
      <c r="S98" s="39">
        <v>599433.1507992</v>
      </c>
      <c r="T98" s="39">
        <v>492269.5156535</v>
      </c>
      <c r="U98" s="22">
        <v>0.217693015183842</v>
      </c>
      <c r="V98" s="67">
        <v>0.20934832546651</v>
      </c>
      <c r="W98" s="21">
        <v>987711</v>
      </c>
      <c r="X98" s="67">
        <v>0.0352693718715162</v>
      </c>
      <c r="Y98" s="21">
        <v>947230</v>
      </c>
      <c r="Z98" s="48">
        <v>0.0427361886764566</v>
      </c>
    </row>
    <row r="99" ht="14.25" spans="1:26">
      <c r="A99" s="59" t="s">
        <v>120</v>
      </c>
      <c r="B99" s="60"/>
      <c r="C99" s="61">
        <v>591256905</v>
      </c>
      <c r="D99" s="61">
        <v>458874883</v>
      </c>
      <c r="E99" s="62">
        <v>0.288492630353882</v>
      </c>
      <c r="F99" s="63">
        <v>635954908</v>
      </c>
      <c r="G99" s="64">
        <v>-0.070284862083335</v>
      </c>
      <c r="H99" s="64">
        <v>1</v>
      </c>
      <c r="I99" s="68">
        <v>469920.34937275</v>
      </c>
      <c r="J99" s="68">
        <v>308549.19211778</v>
      </c>
      <c r="K99" s="62">
        <v>0.522999772410265</v>
      </c>
      <c r="L99" s="68">
        <v>498084.41144966</v>
      </c>
      <c r="M99" s="64">
        <v>-0.0565447571325096</v>
      </c>
      <c r="N99" s="69">
        <v>1</v>
      </c>
      <c r="O99" s="61">
        <v>3716268288</v>
      </c>
      <c r="P99" s="61">
        <v>2521727273</v>
      </c>
      <c r="Q99" s="62">
        <v>0.473699526427734</v>
      </c>
      <c r="R99" s="69">
        <v>1</v>
      </c>
      <c r="S99" s="68">
        <v>2863329.09261838</v>
      </c>
      <c r="T99" s="68">
        <v>1654660.51950515</v>
      </c>
      <c r="U99" s="64">
        <v>0.730463172877721</v>
      </c>
      <c r="V99" s="69">
        <v>1</v>
      </c>
      <c r="W99" s="61">
        <v>28004780</v>
      </c>
      <c r="X99" s="69">
        <v>1</v>
      </c>
      <c r="Y99" s="61">
        <v>26489119</v>
      </c>
      <c r="Z99" s="71">
        <v>0.0572182487458341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130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4448306</v>
      </c>
      <c r="D3" s="10">
        <v>6951106</v>
      </c>
      <c r="E3" s="11">
        <v>-0.360057809505423</v>
      </c>
      <c r="F3" s="10">
        <v>5148073</v>
      </c>
      <c r="G3" s="11">
        <v>-0.135927948185661</v>
      </c>
      <c r="H3" s="11">
        <v>0.00720450913978283</v>
      </c>
      <c r="I3" s="37">
        <v>15476.8074095</v>
      </c>
      <c r="J3" s="37">
        <v>17772.397594</v>
      </c>
      <c r="K3" s="11">
        <v>-0.129166038085655</v>
      </c>
      <c r="L3" s="37">
        <v>18037.9474195</v>
      </c>
      <c r="M3" s="11">
        <v>-0.141986222181315</v>
      </c>
      <c r="N3" s="11">
        <v>0.0310992433904765</v>
      </c>
      <c r="O3" s="10">
        <v>41015467</v>
      </c>
      <c r="P3" s="10">
        <v>29746810</v>
      </c>
      <c r="Q3" s="11">
        <v>0.37881900613881</v>
      </c>
      <c r="R3" s="11">
        <v>0.00946430282445136</v>
      </c>
      <c r="S3" s="37">
        <v>138708.402932</v>
      </c>
      <c r="T3" s="37">
        <v>67988.5602535</v>
      </c>
      <c r="U3" s="11">
        <v>1.04017267632696</v>
      </c>
      <c r="V3" s="11">
        <v>0.041270130583632</v>
      </c>
      <c r="W3" s="41">
        <v>308094</v>
      </c>
      <c r="X3" s="11">
        <v>0.0103106097370261</v>
      </c>
      <c r="Y3" s="41">
        <v>291641</v>
      </c>
      <c r="Z3" s="46">
        <v>0.0564152502563083</v>
      </c>
    </row>
    <row r="4" spans="1:26">
      <c r="A4" s="8"/>
      <c r="B4" s="9" t="s">
        <v>26</v>
      </c>
      <c r="C4" s="10">
        <v>727702</v>
      </c>
      <c r="D4" s="10">
        <v>492676</v>
      </c>
      <c r="E4" s="11">
        <v>0.477039677191501</v>
      </c>
      <c r="F4" s="10">
        <v>818626</v>
      </c>
      <c r="G4" s="11">
        <v>-0.11106903518823</v>
      </c>
      <c r="H4" s="11">
        <v>0.00117859151552035</v>
      </c>
      <c r="I4" s="37">
        <v>23.1432356</v>
      </c>
      <c r="J4" s="37">
        <v>12.4690488</v>
      </c>
      <c r="K4" s="11">
        <v>0.85605461741396</v>
      </c>
      <c r="L4" s="37">
        <v>30.480303</v>
      </c>
      <c r="M4" s="11">
        <v>-0.240715041448243</v>
      </c>
      <c r="N4" s="11">
        <v>4.65042368056962e-5</v>
      </c>
      <c r="O4" s="10">
        <v>4808906</v>
      </c>
      <c r="P4" s="10">
        <v>2306010</v>
      </c>
      <c r="Q4" s="11">
        <v>1.08537950832824</v>
      </c>
      <c r="R4" s="11">
        <v>0.00110965316177727</v>
      </c>
      <c r="S4" s="37">
        <v>177.8898025</v>
      </c>
      <c r="T4" s="37">
        <v>66.49843805</v>
      </c>
      <c r="U4" s="11">
        <v>1.67509745666876</v>
      </c>
      <c r="V4" s="11">
        <v>5.29278343884516e-5</v>
      </c>
      <c r="W4" s="41">
        <v>38276</v>
      </c>
      <c r="X4" s="11">
        <v>0.00128093665665158</v>
      </c>
      <c r="Y4" s="41">
        <v>34559</v>
      </c>
      <c r="Z4" s="46">
        <v>0.107555195462832</v>
      </c>
    </row>
    <row r="5" spans="1:26">
      <c r="A5" s="8"/>
      <c r="B5" s="9" t="s">
        <v>27</v>
      </c>
      <c r="C5" s="10">
        <v>8169766</v>
      </c>
      <c r="D5" s="10">
        <v>5625646</v>
      </c>
      <c r="E5" s="11">
        <v>0.452236063200564</v>
      </c>
      <c r="F5" s="10">
        <v>8703846</v>
      </c>
      <c r="G5" s="11">
        <v>-0.061361379785442</v>
      </c>
      <c r="H5" s="11">
        <v>0.013231813147946</v>
      </c>
      <c r="I5" s="37">
        <v>7849.1169015</v>
      </c>
      <c r="J5" s="37">
        <v>3992.3349275</v>
      </c>
      <c r="K5" s="11">
        <v>0.966046697994629</v>
      </c>
      <c r="L5" s="37">
        <v>8105.758365</v>
      </c>
      <c r="M5" s="11">
        <v>-0.0316616227555162</v>
      </c>
      <c r="N5" s="11">
        <v>0.0157720898413594</v>
      </c>
      <c r="O5" s="10">
        <v>63462318</v>
      </c>
      <c r="P5" s="10">
        <v>27527961</v>
      </c>
      <c r="Q5" s="11">
        <v>1.30537663141851</v>
      </c>
      <c r="R5" s="11">
        <v>0.0146439048345745</v>
      </c>
      <c r="S5" s="37">
        <v>56745.426303</v>
      </c>
      <c r="T5" s="37">
        <v>18050.356167</v>
      </c>
      <c r="U5" s="11">
        <v>2.14372889808917</v>
      </c>
      <c r="V5" s="11">
        <v>0.0168835564684337</v>
      </c>
      <c r="W5" s="41">
        <v>527718</v>
      </c>
      <c r="X5" s="11">
        <v>0.0176605008510518</v>
      </c>
      <c r="Y5" s="41">
        <v>442512</v>
      </c>
      <c r="Z5" s="46">
        <v>0.192550710489207</v>
      </c>
    </row>
    <row r="6" spans="1:26">
      <c r="A6" s="8"/>
      <c r="B6" s="9" t="s">
        <v>28</v>
      </c>
      <c r="C6" s="10">
        <v>509324</v>
      </c>
      <c r="D6" s="10">
        <v>0</v>
      </c>
      <c r="E6" s="11" t="s">
        <v>29</v>
      </c>
      <c r="F6" s="10">
        <v>474123</v>
      </c>
      <c r="G6" s="11">
        <v>0.0742444471160437</v>
      </c>
      <c r="H6" s="11">
        <v>0.000824904899328138</v>
      </c>
      <c r="I6" s="37">
        <v>4.7346705</v>
      </c>
      <c r="J6" s="37">
        <v>0</v>
      </c>
      <c r="K6" s="11" t="s">
        <v>29</v>
      </c>
      <c r="L6" s="37">
        <v>5.1771751</v>
      </c>
      <c r="M6" s="11">
        <v>-0.0854722105110952</v>
      </c>
      <c r="N6" s="11">
        <v>9.51389174506541e-6</v>
      </c>
      <c r="O6" s="10">
        <v>3224094</v>
      </c>
      <c r="P6" s="10">
        <v>0</v>
      </c>
      <c r="Q6" s="11" t="s">
        <v>29</v>
      </c>
      <c r="R6" s="11">
        <v>0.000743958418186405</v>
      </c>
      <c r="S6" s="37">
        <v>35.0165339</v>
      </c>
      <c r="T6" s="37">
        <v>0</v>
      </c>
      <c r="U6" s="11" t="s">
        <v>29</v>
      </c>
      <c r="V6" s="11">
        <v>1.0418524733124e-5</v>
      </c>
      <c r="W6" s="41">
        <v>28608</v>
      </c>
      <c r="X6" s="11">
        <v>0.00095738937907536</v>
      </c>
      <c r="Y6" s="41">
        <v>25297</v>
      </c>
      <c r="Z6" s="46">
        <v>0.130885085187967</v>
      </c>
    </row>
    <row r="7" spans="1:26">
      <c r="A7" s="8"/>
      <c r="B7" s="9" t="s">
        <v>30</v>
      </c>
      <c r="C7" s="10">
        <v>5554929</v>
      </c>
      <c r="D7" s="10">
        <v>7645350</v>
      </c>
      <c r="E7" s="11">
        <v>-0.273423845867096</v>
      </c>
      <c r="F7" s="10">
        <v>5957116</v>
      </c>
      <c r="G7" s="11">
        <v>-0.0675137096541347</v>
      </c>
      <c r="H7" s="11">
        <v>0.00899680389598753</v>
      </c>
      <c r="I7" s="37">
        <v>6177.79019</v>
      </c>
      <c r="J7" s="37">
        <v>6807.67583525</v>
      </c>
      <c r="K7" s="11">
        <v>-0.0925257988913729</v>
      </c>
      <c r="L7" s="37">
        <v>6628.808809</v>
      </c>
      <c r="M7" s="11">
        <v>-0.0680391654059547</v>
      </c>
      <c r="N7" s="11">
        <v>0.0124137101180298</v>
      </c>
      <c r="O7" s="10">
        <v>37907737</v>
      </c>
      <c r="P7" s="10">
        <v>31000235</v>
      </c>
      <c r="Q7" s="11">
        <v>0.222820956034688</v>
      </c>
      <c r="R7" s="11">
        <v>0.00874719535334462</v>
      </c>
      <c r="S7" s="37">
        <v>41224.52947325</v>
      </c>
      <c r="T7" s="37">
        <v>26032.011916</v>
      </c>
      <c r="U7" s="11">
        <v>0.583609042830541</v>
      </c>
      <c r="V7" s="11">
        <v>0.0122655994780927</v>
      </c>
      <c r="W7" s="41">
        <v>157710</v>
      </c>
      <c r="X7" s="11">
        <v>0.00527789006480617</v>
      </c>
      <c r="Y7" s="41">
        <v>148473</v>
      </c>
      <c r="Z7" s="46">
        <v>0.0622133317168778</v>
      </c>
    </row>
    <row r="8" spans="1:26">
      <c r="A8" s="8"/>
      <c r="B8" s="9" t="s">
        <v>31</v>
      </c>
      <c r="C8" s="10">
        <v>314246</v>
      </c>
      <c r="D8" s="10">
        <v>0</v>
      </c>
      <c r="E8" s="11" t="s">
        <v>29</v>
      </c>
      <c r="F8" s="10">
        <v>391857</v>
      </c>
      <c r="G8" s="11">
        <v>-0.198059496193765</v>
      </c>
      <c r="H8" s="11">
        <v>0.000508955134637814</v>
      </c>
      <c r="I8" s="37">
        <v>3.40415495</v>
      </c>
      <c r="J8" s="37">
        <v>0</v>
      </c>
      <c r="K8" s="11" t="s">
        <v>29</v>
      </c>
      <c r="L8" s="37">
        <v>4.87220685</v>
      </c>
      <c r="M8" s="11">
        <v>-0.301311488858483</v>
      </c>
      <c r="N8" s="11">
        <v>6.84034119749802e-6</v>
      </c>
      <c r="O8" s="10">
        <v>2265043</v>
      </c>
      <c r="P8" s="10">
        <v>0</v>
      </c>
      <c r="Q8" s="11" t="s">
        <v>29</v>
      </c>
      <c r="R8" s="11">
        <v>0.000522657778403542</v>
      </c>
      <c r="S8" s="37">
        <v>28.2396041</v>
      </c>
      <c r="T8" s="37">
        <v>0</v>
      </c>
      <c r="U8" s="11" t="s">
        <v>29</v>
      </c>
      <c r="V8" s="11">
        <v>8.40217408752387e-6</v>
      </c>
      <c r="W8" s="41">
        <v>12072</v>
      </c>
      <c r="X8" s="11">
        <v>0.000403999041673579</v>
      </c>
      <c r="Y8" s="41">
        <v>15301</v>
      </c>
      <c r="Z8" s="46">
        <v>-0.21103195869551</v>
      </c>
    </row>
    <row r="9" spans="1:26">
      <c r="A9" s="8"/>
      <c r="B9" s="9" t="s">
        <v>32</v>
      </c>
      <c r="C9" s="10">
        <v>2467453</v>
      </c>
      <c r="D9" s="10">
        <v>974158</v>
      </c>
      <c r="E9" s="11">
        <v>1.53290841937345</v>
      </c>
      <c r="F9" s="10">
        <v>2220497</v>
      </c>
      <c r="G9" s="11">
        <v>0.111216542963129</v>
      </c>
      <c r="H9" s="11">
        <v>0.0039963050407244</v>
      </c>
      <c r="I9" s="37">
        <v>1961.64168625</v>
      </c>
      <c r="J9" s="37">
        <v>734.935225</v>
      </c>
      <c r="K9" s="11">
        <v>1.6691354823141</v>
      </c>
      <c r="L9" s="37">
        <v>1710.49074575</v>
      </c>
      <c r="M9" s="11">
        <v>0.146829756971224</v>
      </c>
      <c r="N9" s="11">
        <v>0.00394174138318391</v>
      </c>
      <c r="O9" s="10">
        <v>14206483</v>
      </c>
      <c r="P9" s="10">
        <v>4948281</v>
      </c>
      <c r="Q9" s="11">
        <v>1.87099358342827</v>
      </c>
      <c r="R9" s="11">
        <v>0.00327814034599241</v>
      </c>
      <c r="S9" s="37">
        <v>10919.69260725</v>
      </c>
      <c r="T9" s="37">
        <v>3557.77024625</v>
      </c>
      <c r="U9" s="11">
        <v>2.0692517648546</v>
      </c>
      <c r="V9" s="11">
        <v>0.00324895341816644</v>
      </c>
      <c r="W9" s="41">
        <v>124388</v>
      </c>
      <c r="X9" s="11">
        <v>0.00416274294198916</v>
      </c>
      <c r="Y9" s="41">
        <v>125292</v>
      </c>
      <c r="Z9" s="46">
        <v>-0.00721514542029818</v>
      </c>
    </row>
    <row r="10" spans="1:26">
      <c r="A10" s="8"/>
      <c r="B10" s="9" t="s">
        <v>33</v>
      </c>
      <c r="C10" s="10">
        <v>2290235</v>
      </c>
      <c r="D10" s="10">
        <v>1462580</v>
      </c>
      <c r="E10" s="11">
        <v>0.565886994215701</v>
      </c>
      <c r="F10" s="10">
        <v>2367208</v>
      </c>
      <c r="G10" s="11">
        <v>-0.0325163652708169</v>
      </c>
      <c r="H10" s="11">
        <v>0.00370928146349431</v>
      </c>
      <c r="I10" s="37">
        <v>5119.6403672</v>
      </c>
      <c r="J10" s="37">
        <v>2089.3743114</v>
      </c>
      <c r="K10" s="11">
        <v>1.4503222516264</v>
      </c>
      <c r="L10" s="37">
        <v>4870.2673675</v>
      </c>
      <c r="M10" s="11">
        <v>0.0512031436639603</v>
      </c>
      <c r="N10" s="11">
        <v>0.0102874538422912</v>
      </c>
      <c r="O10" s="10">
        <v>16589317</v>
      </c>
      <c r="P10" s="10">
        <v>7145168</v>
      </c>
      <c r="Q10" s="11">
        <v>1.32175324638973</v>
      </c>
      <c r="R10" s="11">
        <v>0.00382797835116248</v>
      </c>
      <c r="S10" s="37">
        <v>31412.4114315</v>
      </c>
      <c r="T10" s="37">
        <v>9450.4732041</v>
      </c>
      <c r="U10" s="11">
        <v>2.32389825917627</v>
      </c>
      <c r="V10" s="11">
        <v>0.00934618447276277</v>
      </c>
      <c r="W10" s="41">
        <v>54659</v>
      </c>
      <c r="X10" s="11">
        <v>0.00182920672786913</v>
      </c>
      <c r="Y10" s="41">
        <v>65752</v>
      </c>
      <c r="Z10" s="46">
        <v>-0.168709697043436</v>
      </c>
    </row>
    <row r="11" spans="1:26">
      <c r="A11" s="8"/>
      <c r="B11" s="9" t="s">
        <v>34</v>
      </c>
      <c r="C11" s="10">
        <v>13487052</v>
      </c>
      <c r="D11" s="10">
        <v>20614779</v>
      </c>
      <c r="E11" s="11">
        <v>-0.345758108782054</v>
      </c>
      <c r="F11" s="10">
        <v>13250044</v>
      </c>
      <c r="G11" s="11">
        <v>0.017887336826957</v>
      </c>
      <c r="H11" s="11">
        <v>0.0218437286919394</v>
      </c>
      <c r="I11" s="37">
        <v>18915.7698464</v>
      </c>
      <c r="J11" s="37">
        <v>22148.7239124</v>
      </c>
      <c r="K11" s="11">
        <v>-0.145965703432243</v>
      </c>
      <c r="L11" s="37">
        <v>17573.7034389</v>
      </c>
      <c r="M11" s="11">
        <v>0.0763678761375527</v>
      </c>
      <c r="N11" s="11">
        <v>0.0380095270818153</v>
      </c>
      <c r="O11" s="10">
        <v>110756124</v>
      </c>
      <c r="P11" s="10">
        <v>91908239</v>
      </c>
      <c r="Q11" s="11">
        <v>0.205072855329107</v>
      </c>
      <c r="R11" s="11">
        <v>0.0255569319056756</v>
      </c>
      <c r="S11" s="37">
        <v>144713.9233429</v>
      </c>
      <c r="T11" s="37">
        <v>94985.5715205</v>
      </c>
      <c r="U11" s="11">
        <v>0.523535848933304</v>
      </c>
      <c r="V11" s="11">
        <v>0.0430569625731981</v>
      </c>
      <c r="W11" s="41">
        <v>232980</v>
      </c>
      <c r="X11" s="11">
        <v>0.00779686023269635</v>
      </c>
      <c r="Y11" s="41">
        <v>227738</v>
      </c>
      <c r="Z11" s="46">
        <v>0.0230176782091702</v>
      </c>
    </row>
    <row r="12" spans="1:26">
      <c r="A12" s="8"/>
      <c r="B12" s="9" t="s">
        <v>35</v>
      </c>
      <c r="C12" s="10">
        <v>3462387</v>
      </c>
      <c r="D12" s="10">
        <v>5447709</v>
      </c>
      <c r="E12" s="11">
        <v>-0.364432461425528</v>
      </c>
      <c r="F12" s="10">
        <v>3907833</v>
      </c>
      <c r="G12" s="11">
        <v>-0.113987982598028</v>
      </c>
      <c r="H12" s="11">
        <v>0.0056077074704315</v>
      </c>
      <c r="I12" s="37">
        <v>13074.2548454</v>
      </c>
      <c r="J12" s="37">
        <v>22577.5686862</v>
      </c>
      <c r="K12" s="11">
        <v>-0.42091838908273</v>
      </c>
      <c r="L12" s="37">
        <v>14844.6884018</v>
      </c>
      <c r="M12" s="11">
        <v>-0.119263773578792</v>
      </c>
      <c r="N12" s="11">
        <v>0.0262715315134459</v>
      </c>
      <c r="O12" s="10">
        <v>27065679</v>
      </c>
      <c r="P12" s="10">
        <v>26085335</v>
      </c>
      <c r="Q12" s="11">
        <v>0.0375821893795882</v>
      </c>
      <c r="R12" s="11">
        <v>0.00624539474841025</v>
      </c>
      <c r="S12" s="37">
        <v>102455.9860976</v>
      </c>
      <c r="T12" s="37">
        <v>99511.1236624</v>
      </c>
      <c r="U12" s="11">
        <v>0.0295932989882689</v>
      </c>
      <c r="V12" s="11">
        <v>0.030483891645668</v>
      </c>
      <c r="W12" s="41">
        <v>225186</v>
      </c>
      <c r="X12" s="11">
        <v>0.00753602784942897</v>
      </c>
      <c r="Y12" s="41">
        <v>260734</v>
      </c>
      <c r="Z12" s="46">
        <v>-0.136338183742818</v>
      </c>
    </row>
    <row r="13" spans="1:26">
      <c r="A13" s="8"/>
      <c r="B13" s="9" t="s">
        <v>36</v>
      </c>
      <c r="C13" s="10">
        <v>259624</v>
      </c>
      <c r="D13" s="10">
        <v>257686</v>
      </c>
      <c r="E13" s="11">
        <v>0.00752078110568677</v>
      </c>
      <c r="F13" s="10">
        <v>235217</v>
      </c>
      <c r="G13" s="11">
        <v>0.103763758571872</v>
      </c>
      <c r="H13" s="11">
        <v>0.000420488941387346</v>
      </c>
      <c r="I13" s="37">
        <v>8.2240142</v>
      </c>
      <c r="J13" s="37">
        <v>17.1167086</v>
      </c>
      <c r="K13" s="11">
        <v>-0.519532966752732</v>
      </c>
      <c r="L13" s="37">
        <v>11.0661874</v>
      </c>
      <c r="M13" s="11">
        <v>-0.256834002287003</v>
      </c>
      <c r="N13" s="11">
        <v>1.65254120236415e-5</v>
      </c>
      <c r="O13" s="10">
        <v>1944067</v>
      </c>
      <c r="P13" s="10">
        <v>1128096</v>
      </c>
      <c r="Q13" s="11">
        <v>0.723316987206763</v>
      </c>
      <c r="R13" s="11">
        <v>0.000448592693069244</v>
      </c>
      <c r="S13" s="37">
        <v>82.290773</v>
      </c>
      <c r="T13" s="37">
        <v>81.371863</v>
      </c>
      <c r="U13" s="11">
        <v>0.0112927241201298</v>
      </c>
      <c r="V13" s="11">
        <v>2.44841038880892e-5</v>
      </c>
      <c r="W13" s="41">
        <v>23676</v>
      </c>
      <c r="X13" s="11">
        <v>0.000792336092665975</v>
      </c>
      <c r="Y13" s="41">
        <v>36793</v>
      </c>
      <c r="Z13" s="46">
        <v>-0.35650803141902</v>
      </c>
    </row>
    <row r="14" spans="1:26">
      <c r="A14" s="8"/>
      <c r="B14" s="9" t="s">
        <v>37</v>
      </c>
      <c r="C14" s="10">
        <v>15106074</v>
      </c>
      <c r="D14" s="10">
        <v>38210536</v>
      </c>
      <c r="E14" s="11">
        <v>-0.604662075402449</v>
      </c>
      <c r="F14" s="10">
        <v>16195466</v>
      </c>
      <c r="G14" s="11">
        <v>-0.067265245717536</v>
      </c>
      <c r="H14" s="11">
        <v>0.0244659086401061</v>
      </c>
      <c r="I14" s="37">
        <v>12233.66374785</v>
      </c>
      <c r="J14" s="37">
        <v>29189.2141176</v>
      </c>
      <c r="K14" s="11">
        <v>-0.580884099908892</v>
      </c>
      <c r="L14" s="37">
        <v>13577.2696191</v>
      </c>
      <c r="M14" s="11">
        <v>-0.0989599462148019</v>
      </c>
      <c r="N14" s="11">
        <v>0.0245824398007371</v>
      </c>
      <c r="O14" s="10">
        <v>157016081</v>
      </c>
      <c r="P14" s="10">
        <v>126340979</v>
      </c>
      <c r="Q14" s="11">
        <v>0.242796139801956</v>
      </c>
      <c r="R14" s="11">
        <v>0.0362313987280112</v>
      </c>
      <c r="S14" s="37">
        <v>129383.14734555</v>
      </c>
      <c r="T14" s="37">
        <v>83408.10890745</v>
      </c>
      <c r="U14" s="11">
        <v>0.551205860441148</v>
      </c>
      <c r="V14" s="11">
        <v>0.0384955725349232</v>
      </c>
      <c r="W14" s="41">
        <v>552016</v>
      </c>
      <c r="X14" s="11">
        <v>0.0184736526663753</v>
      </c>
      <c r="Y14" s="41">
        <v>580166</v>
      </c>
      <c r="Z14" s="46">
        <v>-0.0485205958294695</v>
      </c>
    </row>
    <row r="15" spans="1:26">
      <c r="A15" s="8"/>
      <c r="B15" s="9" t="s">
        <v>38</v>
      </c>
      <c r="C15" s="10">
        <v>10692604</v>
      </c>
      <c r="D15" s="10">
        <v>8104130</v>
      </c>
      <c r="E15" s="11">
        <v>0.319401835854065</v>
      </c>
      <c r="F15" s="10">
        <v>9658872</v>
      </c>
      <c r="G15" s="11">
        <v>0.107024091425997</v>
      </c>
      <c r="H15" s="11">
        <v>0.017317820142337</v>
      </c>
      <c r="I15" s="37">
        <v>14278.034946</v>
      </c>
      <c r="J15" s="37">
        <v>8836.995537</v>
      </c>
      <c r="K15" s="11">
        <v>0.615711458291302</v>
      </c>
      <c r="L15" s="37">
        <v>12581.9144085</v>
      </c>
      <c r="M15" s="11">
        <v>0.134806237145767</v>
      </c>
      <c r="N15" s="11">
        <v>0.0286904186486694</v>
      </c>
      <c r="O15" s="10">
        <v>78120038</v>
      </c>
      <c r="P15" s="10">
        <v>36618368</v>
      </c>
      <c r="Q15" s="11">
        <v>1.13335662583324</v>
      </c>
      <c r="R15" s="11">
        <v>0.0180261679402467</v>
      </c>
      <c r="S15" s="37">
        <v>111101.774606</v>
      </c>
      <c r="T15" s="37">
        <v>39616.020492</v>
      </c>
      <c r="U15" s="11">
        <v>1.80446580010316</v>
      </c>
      <c r="V15" s="11">
        <v>0.0330562867796171</v>
      </c>
      <c r="W15" s="41">
        <v>319921</v>
      </c>
      <c r="X15" s="11">
        <v>0.0107064096596465</v>
      </c>
      <c r="Y15" s="41">
        <v>323474</v>
      </c>
      <c r="Z15" s="46">
        <v>-0.0109838812392959</v>
      </c>
    </row>
    <row r="16" spans="1:26">
      <c r="A16" s="8"/>
      <c r="B16" s="9" t="s">
        <v>39</v>
      </c>
      <c r="C16" s="10">
        <v>468844</v>
      </c>
      <c r="D16" s="10">
        <v>179154</v>
      </c>
      <c r="E16" s="11">
        <v>1.61698873594784</v>
      </c>
      <c r="F16" s="10">
        <v>355552</v>
      </c>
      <c r="G16" s="11">
        <v>0.318636936369364</v>
      </c>
      <c r="H16" s="11">
        <v>0.000759343193371217</v>
      </c>
      <c r="I16" s="37">
        <v>13.2472902</v>
      </c>
      <c r="J16" s="37">
        <v>3.4237029</v>
      </c>
      <c r="K16" s="11">
        <v>2.86928731462067</v>
      </c>
      <c r="L16" s="37">
        <v>13.3982928</v>
      </c>
      <c r="M16" s="11">
        <v>-0.011270286614426</v>
      </c>
      <c r="N16" s="11">
        <v>2.66192303938079e-5</v>
      </c>
      <c r="O16" s="10">
        <v>2872028</v>
      </c>
      <c r="P16" s="10">
        <v>719319</v>
      </c>
      <c r="Q16" s="11">
        <v>2.99270421051022</v>
      </c>
      <c r="R16" s="11">
        <v>0.000662719327621051</v>
      </c>
      <c r="S16" s="37">
        <v>126.1934162</v>
      </c>
      <c r="T16" s="37">
        <v>17.5672276</v>
      </c>
      <c r="U16" s="11">
        <v>6.18345655178965</v>
      </c>
      <c r="V16" s="11">
        <v>3.75465267805137e-5</v>
      </c>
      <c r="W16" s="41">
        <v>70625</v>
      </c>
      <c r="X16" s="11">
        <v>0.00236352156380024</v>
      </c>
      <c r="Y16" s="41">
        <v>74257</v>
      </c>
      <c r="Z16" s="46">
        <v>-0.0489112137576255</v>
      </c>
    </row>
    <row r="17" spans="1:26">
      <c r="A17" s="8"/>
      <c r="B17" s="9" t="s">
        <v>40</v>
      </c>
      <c r="C17" s="10">
        <v>7754647</v>
      </c>
      <c r="D17" s="10">
        <v>2244813</v>
      </c>
      <c r="E17" s="11">
        <v>2.45447349066492</v>
      </c>
      <c r="F17" s="10">
        <v>9590412</v>
      </c>
      <c r="G17" s="11">
        <v>-0.191416698260721</v>
      </c>
      <c r="H17" s="11">
        <v>0.0125594833600228</v>
      </c>
      <c r="I17" s="37">
        <v>4863.790252</v>
      </c>
      <c r="J17" s="37">
        <v>1000.8599262</v>
      </c>
      <c r="K17" s="11">
        <v>3.85961134488272</v>
      </c>
      <c r="L17" s="37">
        <v>5801.168683</v>
      </c>
      <c r="M17" s="11">
        <v>-0.161584412076645</v>
      </c>
      <c r="N17" s="11">
        <v>0.00977334619763559</v>
      </c>
      <c r="O17" s="10">
        <v>82457313</v>
      </c>
      <c r="P17" s="10">
        <v>11285544</v>
      </c>
      <c r="Q17" s="11">
        <v>6.30645443409728</v>
      </c>
      <c r="R17" s="11">
        <v>0.0190269924348922</v>
      </c>
      <c r="S17" s="37">
        <v>55424.321699</v>
      </c>
      <c r="T17" s="37">
        <v>5095.1934442</v>
      </c>
      <c r="U17" s="11">
        <v>9.87776593881652</v>
      </c>
      <c r="V17" s="11">
        <v>0.016490486125403</v>
      </c>
      <c r="W17" s="41">
        <v>232824</v>
      </c>
      <c r="X17" s="11">
        <v>0.00779163956913596</v>
      </c>
      <c r="Y17" s="41">
        <v>244284</v>
      </c>
      <c r="Z17" s="46">
        <v>-0.046912609913052</v>
      </c>
    </row>
    <row r="18" spans="1:26">
      <c r="A18" s="8"/>
      <c r="B18" s="9" t="s">
        <v>41</v>
      </c>
      <c r="C18" s="10">
        <v>25515959</v>
      </c>
      <c r="D18" s="10">
        <v>37229237</v>
      </c>
      <c r="E18" s="11">
        <v>-0.314625787254249</v>
      </c>
      <c r="F18" s="10">
        <v>23670286</v>
      </c>
      <c r="G18" s="11">
        <v>0.0779742585281817</v>
      </c>
      <c r="H18" s="11">
        <v>0.0413258350090628</v>
      </c>
      <c r="I18" s="37">
        <v>6626.3857849</v>
      </c>
      <c r="J18" s="37">
        <v>6433.6147643</v>
      </c>
      <c r="K18" s="11">
        <v>0.029963096589134</v>
      </c>
      <c r="L18" s="37">
        <v>6252.9997889</v>
      </c>
      <c r="M18" s="11">
        <v>0.0597130990893068</v>
      </c>
      <c r="N18" s="11">
        <v>0.0133151223550992</v>
      </c>
      <c r="O18" s="10">
        <v>183922817</v>
      </c>
      <c r="P18" s="10">
        <v>317923635</v>
      </c>
      <c r="Q18" s="11">
        <v>-0.421487436755056</v>
      </c>
      <c r="R18" s="11">
        <v>0.0424401174418946</v>
      </c>
      <c r="S18" s="37">
        <v>44729.5909456</v>
      </c>
      <c r="T18" s="37">
        <v>54449.4236411</v>
      </c>
      <c r="U18" s="11">
        <v>-0.178511213627672</v>
      </c>
      <c r="V18" s="11">
        <v>0.0133084659635389</v>
      </c>
      <c r="W18" s="41">
        <v>294718</v>
      </c>
      <c r="X18" s="11">
        <v>0.0098629713025144</v>
      </c>
      <c r="Y18" s="41">
        <v>402554</v>
      </c>
      <c r="Z18" s="46">
        <v>-0.26787958882535</v>
      </c>
    </row>
    <row r="19" spans="1:26">
      <c r="A19" s="8"/>
      <c r="B19" s="9" t="s">
        <v>42</v>
      </c>
      <c r="C19" s="10">
        <v>13912927</v>
      </c>
      <c r="D19" s="10">
        <v>16799247</v>
      </c>
      <c r="E19" s="11">
        <v>-0.17181246278479</v>
      </c>
      <c r="F19" s="10">
        <v>11186120</v>
      </c>
      <c r="G19" s="11">
        <v>0.243767007684523</v>
      </c>
      <c r="H19" s="11">
        <v>0.0225334789766332</v>
      </c>
      <c r="I19" s="37">
        <v>4620.5517184</v>
      </c>
      <c r="J19" s="37">
        <v>4738.6305684</v>
      </c>
      <c r="K19" s="11">
        <v>-0.024918348939759</v>
      </c>
      <c r="L19" s="37">
        <v>3725.398942</v>
      </c>
      <c r="M19" s="11">
        <v>0.240283736141137</v>
      </c>
      <c r="N19" s="11">
        <v>0.00928458038449213</v>
      </c>
      <c r="O19" s="10">
        <v>84616856</v>
      </c>
      <c r="P19" s="10">
        <v>121869414</v>
      </c>
      <c r="Q19" s="11">
        <v>-0.305676024666862</v>
      </c>
      <c r="R19" s="11">
        <v>0.0195253061299288</v>
      </c>
      <c r="S19" s="37">
        <v>25829.9408536</v>
      </c>
      <c r="T19" s="37">
        <v>28985.3766228</v>
      </c>
      <c r="U19" s="11">
        <v>-0.108863024630079</v>
      </c>
      <c r="V19" s="11">
        <v>0.00768522316934295</v>
      </c>
      <c r="W19" s="41">
        <v>484991</v>
      </c>
      <c r="X19" s="11">
        <v>0.0162306079539687</v>
      </c>
      <c r="Y19" s="41">
        <v>494079</v>
      </c>
      <c r="Z19" s="46">
        <v>-0.0183938196118434</v>
      </c>
    </row>
    <row r="20" spans="1:26">
      <c r="A20" s="8"/>
      <c r="B20" s="9" t="s">
        <v>43</v>
      </c>
      <c r="C20" s="10">
        <v>44128200</v>
      </c>
      <c r="D20" s="10">
        <v>28696298</v>
      </c>
      <c r="E20" s="11">
        <v>0.537766300029363</v>
      </c>
      <c r="F20" s="10">
        <v>50563487</v>
      </c>
      <c r="G20" s="11">
        <v>-0.127271424140507</v>
      </c>
      <c r="H20" s="11">
        <v>0.0714703575298473</v>
      </c>
      <c r="I20" s="37">
        <v>24212.4845334</v>
      </c>
      <c r="J20" s="37">
        <v>10572.3904796</v>
      </c>
      <c r="K20" s="11">
        <v>1.29016177373691</v>
      </c>
      <c r="L20" s="37">
        <v>25543.1035677</v>
      </c>
      <c r="M20" s="11">
        <v>-0.0520930837857389</v>
      </c>
      <c r="N20" s="11">
        <v>0.0486527957393948</v>
      </c>
      <c r="O20" s="10">
        <v>344620810</v>
      </c>
      <c r="P20" s="10">
        <v>216585734</v>
      </c>
      <c r="Q20" s="11">
        <v>0.591151936165842</v>
      </c>
      <c r="R20" s="11">
        <v>0.0795211159109249</v>
      </c>
      <c r="S20" s="37">
        <v>172114.98615</v>
      </c>
      <c r="T20" s="37">
        <v>75297.9362605</v>
      </c>
      <c r="U20" s="11">
        <v>1.28578623396201</v>
      </c>
      <c r="V20" s="11">
        <v>0.0512096441431366</v>
      </c>
      <c r="W20" s="41">
        <v>2127708</v>
      </c>
      <c r="X20" s="11">
        <v>0.0712054334792252</v>
      </c>
      <c r="Y20" s="41">
        <v>1605933</v>
      </c>
      <c r="Z20" s="46">
        <v>0.324904588173977</v>
      </c>
    </row>
    <row r="21" spans="1:26">
      <c r="A21" s="8"/>
      <c r="B21" s="9" t="s">
        <v>44</v>
      </c>
      <c r="C21" s="10">
        <v>1326</v>
      </c>
      <c r="D21" s="10">
        <v>262</v>
      </c>
      <c r="E21" s="11">
        <v>4.06106870229008</v>
      </c>
      <c r="F21" s="10">
        <v>3756</v>
      </c>
      <c r="G21" s="11">
        <v>-0.646964856230032</v>
      </c>
      <c r="H21" s="11">
        <v>2.14759936015014e-6</v>
      </c>
      <c r="I21" s="37">
        <v>0.774995</v>
      </c>
      <c r="J21" s="37">
        <v>0.102981</v>
      </c>
      <c r="K21" s="11">
        <v>6.52561152057176</v>
      </c>
      <c r="L21" s="37">
        <v>2.0827076</v>
      </c>
      <c r="M21" s="11">
        <v>-0.627890636208366</v>
      </c>
      <c r="N21" s="11">
        <v>1.55728229302693e-6</v>
      </c>
      <c r="O21" s="10">
        <v>11967</v>
      </c>
      <c r="P21" s="10">
        <v>2702</v>
      </c>
      <c r="Q21" s="11">
        <v>3.42894152479645</v>
      </c>
      <c r="R21" s="11">
        <v>2.76138052750221e-6</v>
      </c>
      <c r="S21" s="37">
        <v>6.5758182</v>
      </c>
      <c r="T21" s="37">
        <v>1.0512392</v>
      </c>
      <c r="U21" s="11">
        <v>5.25530155268182</v>
      </c>
      <c r="V21" s="11">
        <v>1.95651359306088e-6</v>
      </c>
      <c r="W21" s="41">
        <v>113</v>
      </c>
      <c r="X21" s="11">
        <v>3.78163450208038e-6</v>
      </c>
      <c r="Y21" s="41">
        <v>144</v>
      </c>
      <c r="Z21" s="46">
        <v>-0.215277777777778</v>
      </c>
    </row>
    <row r="22" spans="1:26">
      <c r="A22" s="8"/>
      <c r="B22" s="9" t="s">
        <v>45</v>
      </c>
      <c r="C22" s="10">
        <v>15944907</v>
      </c>
      <c r="D22" s="10">
        <v>6392908</v>
      </c>
      <c r="E22" s="11">
        <v>1.49415555487425</v>
      </c>
      <c r="F22" s="10">
        <v>17183010</v>
      </c>
      <c r="G22" s="11">
        <v>-0.0720539067369454</v>
      </c>
      <c r="H22" s="11">
        <v>0.0258244887412168</v>
      </c>
      <c r="I22" s="37">
        <v>9299.9481754</v>
      </c>
      <c r="J22" s="37">
        <v>2359.6548009</v>
      </c>
      <c r="K22" s="11">
        <v>2.94123249377531</v>
      </c>
      <c r="L22" s="37">
        <v>9154.897303</v>
      </c>
      <c r="M22" s="11">
        <v>0.0158440742259849</v>
      </c>
      <c r="N22" s="11">
        <v>0.0186874039440494</v>
      </c>
      <c r="O22" s="10">
        <v>125805798</v>
      </c>
      <c r="P22" s="10">
        <v>39801773</v>
      </c>
      <c r="Q22" s="11">
        <v>2.1608088916039</v>
      </c>
      <c r="R22" s="11">
        <v>0.0290296382421723</v>
      </c>
      <c r="S22" s="37">
        <v>66785.0734687</v>
      </c>
      <c r="T22" s="37">
        <v>13620.425366</v>
      </c>
      <c r="U22" s="11">
        <v>3.90330306683463</v>
      </c>
      <c r="V22" s="11">
        <v>0.0198706685740006</v>
      </c>
      <c r="W22" s="41">
        <v>978771</v>
      </c>
      <c r="X22" s="11">
        <v>0.0327553467542984</v>
      </c>
      <c r="Y22" s="41">
        <v>654092</v>
      </c>
      <c r="Z22" s="46">
        <v>0.496381243005571</v>
      </c>
    </row>
    <row r="23" spans="1:26">
      <c r="A23" s="8"/>
      <c r="B23" s="9" t="s">
        <v>46</v>
      </c>
      <c r="C23" s="10">
        <v>5129657</v>
      </c>
      <c r="D23" s="10">
        <v>696909</v>
      </c>
      <c r="E23" s="11">
        <v>6.36058366300335</v>
      </c>
      <c r="F23" s="10">
        <v>3585996</v>
      </c>
      <c r="G23" s="11">
        <v>0.430469247595368</v>
      </c>
      <c r="H23" s="11">
        <v>0.0083080302345322</v>
      </c>
      <c r="I23" s="37">
        <v>4693.783766</v>
      </c>
      <c r="J23" s="37">
        <v>471.30931575</v>
      </c>
      <c r="K23" s="11">
        <v>8.95903032073688</v>
      </c>
      <c r="L23" s="37">
        <v>2886.53576525</v>
      </c>
      <c r="M23" s="11">
        <v>0.626095828261278</v>
      </c>
      <c r="N23" s="11">
        <v>0.00943173355452495</v>
      </c>
      <c r="O23" s="10">
        <v>24000130</v>
      </c>
      <c r="P23" s="10">
        <v>3639746</v>
      </c>
      <c r="Q23" s="11">
        <v>5.5939024316532</v>
      </c>
      <c r="R23" s="11">
        <v>0.00553802052640775</v>
      </c>
      <c r="S23" s="37">
        <v>18676.09870075</v>
      </c>
      <c r="T23" s="37">
        <v>2374.139182</v>
      </c>
      <c r="U23" s="11">
        <v>6.86647170576455</v>
      </c>
      <c r="V23" s="11">
        <v>0.00555672919506261</v>
      </c>
      <c r="W23" s="41">
        <v>89540</v>
      </c>
      <c r="X23" s="11">
        <v>0.00299652702049803</v>
      </c>
      <c r="Y23" s="41">
        <v>94092</v>
      </c>
      <c r="Z23" s="46">
        <v>-0.0483781830548825</v>
      </c>
    </row>
    <row r="24" spans="1:26">
      <c r="A24" s="8"/>
      <c r="B24" s="12" t="s">
        <v>47</v>
      </c>
      <c r="C24" s="13">
        <v>180346169</v>
      </c>
      <c r="D24" s="13">
        <v>188025184</v>
      </c>
      <c r="E24" s="15">
        <v>-0.0408403535985903</v>
      </c>
      <c r="F24" s="13">
        <v>185467397</v>
      </c>
      <c r="G24" s="15">
        <v>-0.0276125512237604</v>
      </c>
      <c r="H24" s="15">
        <v>0.292089982767669</v>
      </c>
      <c r="I24" s="38">
        <v>149457.19253065</v>
      </c>
      <c r="J24" s="38">
        <v>139758.7924428</v>
      </c>
      <c r="K24" s="15">
        <v>0.0693938457705217</v>
      </c>
      <c r="L24" s="38">
        <v>151362.02949765</v>
      </c>
      <c r="M24" s="15">
        <v>-0.012584642088388</v>
      </c>
      <c r="N24" s="15">
        <v>0.300320698189663</v>
      </c>
      <c r="O24" s="13">
        <v>1406689073</v>
      </c>
      <c r="P24" s="13">
        <v>1096583349</v>
      </c>
      <c r="Q24" s="15">
        <v>0.282792661663879</v>
      </c>
      <c r="R24" s="15">
        <v>0.324592948477675</v>
      </c>
      <c r="S24" s="42">
        <v>1150681.5119046</v>
      </c>
      <c r="T24" s="42">
        <v>622588.97965365</v>
      </c>
      <c r="U24" s="15">
        <v>0.848220173355351</v>
      </c>
      <c r="V24" s="15">
        <v>0.342364090802449</v>
      </c>
      <c r="W24" s="43">
        <v>6884594</v>
      </c>
      <c r="X24" s="15">
        <v>0.230398391178899</v>
      </c>
      <c r="Y24" s="43">
        <v>6147167</v>
      </c>
      <c r="Z24" s="47">
        <v>0.119962089853749</v>
      </c>
    </row>
    <row r="25" spans="1:26">
      <c r="A25" s="16" t="s">
        <v>48</v>
      </c>
      <c r="B25" s="9" t="s">
        <v>49</v>
      </c>
      <c r="C25" s="10">
        <v>3701162</v>
      </c>
      <c r="D25" s="10">
        <v>3472650</v>
      </c>
      <c r="E25" s="11">
        <v>0.0658033490273998</v>
      </c>
      <c r="F25" s="10">
        <v>3304357</v>
      </c>
      <c r="G25" s="11">
        <v>0.120085390289245</v>
      </c>
      <c r="H25" s="17">
        <v>0.00599442921795778</v>
      </c>
      <c r="I25" s="37">
        <v>16506.557937</v>
      </c>
      <c r="J25" s="37">
        <v>10419.103863</v>
      </c>
      <c r="K25" s="11">
        <v>0.584258891555691</v>
      </c>
      <c r="L25" s="37">
        <v>14950.952299</v>
      </c>
      <c r="M25" s="11">
        <v>0.104047261130252</v>
      </c>
      <c r="N25" s="17">
        <v>0.0331684338532678</v>
      </c>
      <c r="O25" s="10">
        <v>25224399</v>
      </c>
      <c r="P25" s="10">
        <v>23982352</v>
      </c>
      <c r="Q25" s="11">
        <v>0.051790041277019</v>
      </c>
      <c r="R25" s="17">
        <v>0.00582052011502851</v>
      </c>
      <c r="S25" s="37">
        <v>102342.284114</v>
      </c>
      <c r="T25" s="37">
        <v>70595.243741</v>
      </c>
      <c r="U25" s="11">
        <v>0.449705089049251</v>
      </c>
      <c r="V25" s="17">
        <v>0.0304500617145924</v>
      </c>
      <c r="W25" s="41">
        <v>76639</v>
      </c>
      <c r="X25" s="11">
        <v>0.00256478483721185</v>
      </c>
      <c r="Y25" s="41">
        <v>77536</v>
      </c>
      <c r="Z25" s="46">
        <v>-0.0115688196450681</v>
      </c>
    </row>
    <row r="26" spans="1:26">
      <c r="A26" s="18"/>
      <c r="B26" s="9" t="s">
        <v>128</v>
      </c>
      <c r="C26" s="10">
        <v>211816</v>
      </c>
      <c r="D26" s="10">
        <v>0</v>
      </c>
      <c r="E26" s="11" t="s">
        <v>29</v>
      </c>
      <c r="F26" s="10">
        <v>34799</v>
      </c>
      <c r="G26" s="11">
        <v>5.08684157590735</v>
      </c>
      <c r="H26" s="17">
        <v>0.000343058752691978</v>
      </c>
      <c r="I26" s="37">
        <v>16.470441</v>
      </c>
      <c r="J26" s="37">
        <v>0</v>
      </c>
      <c r="K26" s="11" t="s">
        <v>29</v>
      </c>
      <c r="L26" s="37">
        <v>4.24297</v>
      </c>
      <c r="M26" s="11">
        <v>2.88181886744427</v>
      </c>
      <c r="N26" s="17">
        <v>3.30958601379941e-5</v>
      </c>
      <c r="O26" s="10">
        <v>246615</v>
      </c>
      <c r="P26" s="10">
        <v>0</v>
      </c>
      <c r="Q26" s="11" t="s">
        <v>29</v>
      </c>
      <c r="R26" s="17">
        <v>5.69063139291349e-5</v>
      </c>
      <c r="S26" s="37">
        <v>20.713411</v>
      </c>
      <c r="T26" s="37">
        <v>0</v>
      </c>
      <c r="U26" s="11" t="s">
        <v>29</v>
      </c>
      <c r="V26" s="17">
        <v>6.16289394681818e-6</v>
      </c>
      <c r="W26" s="41">
        <v>18989</v>
      </c>
      <c r="X26" s="11">
        <v>0.000635481925309774</v>
      </c>
      <c r="Y26" s="41">
        <v>6306</v>
      </c>
      <c r="Z26" s="46">
        <v>2.01125911830003</v>
      </c>
    </row>
    <row r="27" spans="1:26">
      <c r="A27" s="18"/>
      <c r="B27" s="9" t="s">
        <v>50</v>
      </c>
      <c r="C27" s="10">
        <v>424046</v>
      </c>
      <c r="D27" s="10">
        <v>0</v>
      </c>
      <c r="E27" s="11" t="s">
        <v>29</v>
      </c>
      <c r="F27" s="10">
        <v>400511</v>
      </c>
      <c r="G27" s="11">
        <v>0.0587624309944046</v>
      </c>
      <c r="H27" s="17">
        <v>0.000686788022831242</v>
      </c>
      <c r="I27" s="37">
        <v>1316.34729</v>
      </c>
      <c r="J27" s="37">
        <v>0</v>
      </c>
      <c r="K27" s="11" t="s">
        <v>29</v>
      </c>
      <c r="L27" s="37">
        <v>1248.701782</v>
      </c>
      <c r="M27" s="11">
        <v>0.0541726687469401</v>
      </c>
      <c r="N27" s="17">
        <v>0.0026450807117349</v>
      </c>
      <c r="O27" s="10">
        <v>2807631</v>
      </c>
      <c r="P27" s="10">
        <v>0</v>
      </c>
      <c r="Q27" s="11" t="s">
        <v>29</v>
      </c>
      <c r="R27" s="17">
        <v>0.000647859745283827</v>
      </c>
      <c r="S27" s="37">
        <v>8446.989581</v>
      </c>
      <c r="T27" s="37">
        <v>0</v>
      </c>
      <c r="U27" s="11" t="s">
        <v>29</v>
      </c>
      <c r="V27" s="17">
        <v>0.00251324617454755</v>
      </c>
      <c r="W27" s="41">
        <v>12417</v>
      </c>
      <c r="X27" s="11">
        <v>0.000415544739932143</v>
      </c>
      <c r="Y27" s="41">
        <v>16926</v>
      </c>
      <c r="Z27" s="46">
        <v>-0.266394895427153</v>
      </c>
    </row>
    <row r="28" spans="1:26">
      <c r="A28" s="18"/>
      <c r="B28" s="9" t="s">
        <v>51</v>
      </c>
      <c r="C28" s="10">
        <v>1438580</v>
      </c>
      <c r="D28" s="10">
        <v>594346</v>
      </c>
      <c r="E28" s="11">
        <v>1.42044196478146</v>
      </c>
      <c r="F28" s="10">
        <v>1576482</v>
      </c>
      <c r="G28" s="11">
        <v>-0.0874745160426824</v>
      </c>
      <c r="H28" s="17">
        <v>0.00232993475680603</v>
      </c>
      <c r="I28" s="37">
        <v>494.1082878</v>
      </c>
      <c r="J28" s="37">
        <v>150.0406672</v>
      </c>
      <c r="K28" s="11">
        <v>2.29316242736623</v>
      </c>
      <c r="L28" s="37">
        <v>537.0296036</v>
      </c>
      <c r="M28" s="11">
        <v>-0.0799235563780379</v>
      </c>
      <c r="N28" s="17">
        <v>0.000992865873236337</v>
      </c>
      <c r="O28" s="10">
        <v>10419550</v>
      </c>
      <c r="P28" s="10">
        <v>1060732</v>
      </c>
      <c r="Q28" s="11">
        <v>8.82298073405912</v>
      </c>
      <c r="R28" s="17">
        <v>0.00240430705066731</v>
      </c>
      <c r="S28" s="37">
        <v>3323.3909021</v>
      </c>
      <c r="T28" s="37">
        <v>272.105928</v>
      </c>
      <c r="U28" s="11">
        <v>11.2135924289749</v>
      </c>
      <c r="V28" s="17">
        <v>0.000988813753247242</v>
      </c>
      <c r="W28" s="41">
        <v>66012</v>
      </c>
      <c r="X28" s="11">
        <v>0.00220914386505602</v>
      </c>
      <c r="Y28" s="41">
        <v>71368</v>
      </c>
      <c r="Z28" s="46">
        <v>-0.0750476403990584</v>
      </c>
    </row>
    <row r="29" spans="1:26">
      <c r="A29" s="18"/>
      <c r="B29" s="9" t="s">
        <v>52</v>
      </c>
      <c r="C29" s="10">
        <v>455951</v>
      </c>
      <c r="D29" s="10">
        <v>249701</v>
      </c>
      <c r="E29" s="11">
        <v>0.825987881506282</v>
      </c>
      <c r="F29" s="10">
        <v>569068</v>
      </c>
      <c r="G29" s="11">
        <v>-0.198775893214871</v>
      </c>
      <c r="H29" s="17">
        <v>0.000738461595671054</v>
      </c>
      <c r="I29" s="37">
        <v>487.52475</v>
      </c>
      <c r="J29" s="37">
        <v>220.115668</v>
      </c>
      <c r="K29" s="11">
        <v>1.21485709958639</v>
      </c>
      <c r="L29" s="37">
        <v>605.1203875</v>
      </c>
      <c r="M29" s="11">
        <v>-0.194334284431955</v>
      </c>
      <c r="N29" s="17">
        <v>0.000979636850027911</v>
      </c>
      <c r="O29" s="10">
        <v>4421533</v>
      </c>
      <c r="P29" s="10">
        <v>1532687</v>
      </c>
      <c r="Q29" s="11">
        <v>1.88482449449888</v>
      </c>
      <c r="R29" s="17">
        <v>0.001020266994895</v>
      </c>
      <c r="S29" s="37">
        <v>4941.640848</v>
      </c>
      <c r="T29" s="37">
        <v>1409.243604</v>
      </c>
      <c r="U29" s="11">
        <v>2.50659093571448</v>
      </c>
      <c r="V29" s="17">
        <v>0.00147029421998572</v>
      </c>
      <c r="W29" s="41">
        <v>31230</v>
      </c>
      <c r="X29" s="11">
        <v>0.00104513668584045</v>
      </c>
      <c r="Y29" s="41">
        <v>32624</v>
      </c>
      <c r="Z29" s="46">
        <v>-0.0427292790583619</v>
      </c>
    </row>
    <row r="30" spans="1:26">
      <c r="A30" s="19"/>
      <c r="B30" s="20" t="s">
        <v>47</v>
      </c>
      <c r="C30" s="21">
        <v>6231555</v>
      </c>
      <c r="D30" s="21">
        <v>4316697</v>
      </c>
      <c r="E30" s="22">
        <v>0.443593330734124</v>
      </c>
      <c r="F30" s="21">
        <v>5885217</v>
      </c>
      <c r="G30" s="22">
        <v>0.058848807104309</v>
      </c>
      <c r="H30" s="22">
        <v>0.0100926723459581</v>
      </c>
      <c r="I30" s="39">
        <v>18821.0087058</v>
      </c>
      <c r="J30" s="39">
        <v>10789.2601982</v>
      </c>
      <c r="K30" s="22">
        <v>0.744420688727107</v>
      </c>
      <c r="L30" s="39">
        <v>17346.0470421</v>
      </c>
      <c r="M30" s="22">
        <v>0.0850315729065059</v>
      </c>
      <c r="N30" s="22">
        <v>0.0378191131484049</v>
      </c>
      <c r="O30" s="21">
        <v>43119728</v>
      </c>
      <c r="P30" s="21">
        <v>26575771</v>
      </c>
      <c r="Q30" s="22">
        <v>0.62252030242133</v>
      </c>
      <c r="R30" s="22">
        <v>0.00994986021980378</v>
      </c>
      <c r="S30" s="42">
        <v>119075.0188561</v>
      </c>
      <c r="T30" s="42">
        <v>72276.593273</v>
      </c>
      <c r="U30" s="22">
        <v>0.647490749962924</v>
      </c>
      <c r="V30" s="22">
        <v>0.0354285787563197</v>
      </c>
      <c r="W30" s="21">
        <v>205287</v>
      </c>
      <c r="X30" s="22">
        <v>0.00687009205335023</v>
      </c>
      <c r="Y30" s="21">
        <v>204760</v>
      </c>
      <c r="Z30" s="48">
        <v>0.00257374487204532</v>
      </c>
    </row>
    <row r="31" spans="1:26">
      <c r="A31" s="23" t="s">
        <v>53</v>
      </c>
      <c r="B31" s="24" t="s">
        <v>54</v>
      </c>
      <c r="C31" s="10">
        <v>11150559</v>
      </c>
      <c r="D31" s="10">
        <v>9357594</v>
      </c>
      <c r="E31" s="11">
        <v>0.191605342142435</v>
      </c>
      <c r="F31" s="10">
        <v>7241477</v>
      </c>
      <c r="G31" s="25">
        <v>0.53981832711752</v>
      </c>
      <c r="H31" s="26">
        <v>0.0180595274311587</v>
      </c>
      <c r="I31" s="37">
        <v>9413.53</v>
      </c>
      <c r="J31" s="37">
        <v>5681.765</v>
      </c>
      <c r="K31" s="25">
        <v>0.656796787617932</v>
      </c>
      <c r="L31" s="37">
        <v>5741.92</v>
      </c>
      <c r="M31" s="11">
        <v>0.639439420960236</v>
      </c>
      <c r="N31" s="26">
        <v>0.0189156363381413</v>
      </c>
      <c r="O31" s="10">
        <v>64416847</v>
      </c>
      <c r="P31" s="10">
        <v>63613961</v>
      </c>
      <c r="Q31" s="25">
        <v>0.0126212231934433</v>
      </c>
      <c r="R31" s="25">
        <v>0.0148641620246419</v>
      </c>
      <c r="S31" s="37">
        <v>50957.34</v>
      </c>
      <c r="T31" s="37">
        <v>38536.93</v>
      </c>
      <c r="U31" s="11">
        <v>0.322298896149745</v>
      </c>
      <c r="V31" s="26">
        <v>0.0151614179930073</v>
      </c>
      <c r="W31" s="41">
        <v>679102</v>
      </c>
      <c r="X31" s="26">
        <v>0.0227266863153256</v>
      </c>
      <c r="Y31" s="10">
        <v>594705</v>
      </c>
      <c r="Z31" s="46">
        <v>0.141914058230551</v>
      </c>
    </row>
    <row r="32" spans="1:26">
      <c r="A32" s="23"/>
      <c r="B32" s="24" t="s">
        <v>55</v>
      </c>
      <c r="C32" s="10">
        <v>1080726</v>
      </c>
      <c r="D32" s="10">
        <v>634268</v>
      </c>
      <c r="E32" s="11">
        <v>0.703894883550802</v>
      </c>
      <c r="F32" s="10">
        <v>416131</v>
      </c>
      <c r="G32" s="25">
        <v>1.59708120760049</v>
      </c>
      <c r="H32" s="26">
        <v>0.00175035178438735</v>
      </c>
      <c r="I32" s="37">
        <v>12.105</v>
      </c>
      <c r="J32" s="37">
        <v>3.625</v>
      </c>
      <c r="K32" s="25">
        <v>2.33931034482759</v>
      </c>
      <c r="L32" s="37">
        <v>5.475</v>
      </c>
      <c r="M32" s="11">
        <v>1.21095890410959</v>
      </c>
      <c r="N32" s="26">
        <v>2.43239016472248e-5</v>
      </c>
      <c r="O32" s="10">
        <v>4482331</v>
      </c>
      <c r="P32" s="10">
        <v>2788262</v>
      </c>
      <c r="Q32" s="25">
        <v>0.60757167009413</v>
      </c>
      <c r="R32" s="25">
        <v>0.00103429610940248</v>
      </c>
      <c r="S32" s="37">
        <v>63.41</v>
      </c>
      <c r="T32" s="37">
        <v>30.45</v>
      </c>
      <c r="U32" s="11">
        <v>1.0824302134647</v>
      </c>
      <c r="V32" s="26">
        <v>1.88664776249427e-5</v>
      </c>
      <c r="W32" s="41">
        <v>166289</v>
      </c>
      <c r="X32" s="26">
        <v>0.0055649930948358</v>
      </c>
      <c r="Y32" s="10">
        <v>152434</v>
      </c>
      <c r="Z32" s="46">
        <v>0.0908917957935894</v>
      </c>
    </row>
    <row r="33" spans="1:26">
      <c r="A33" s="23"/>
      <c r="B33" s="24" t="s">
        <v>56</v>
      </c>
      <c r="C33" s="10">
        <v>309345</v>
      </c>
      <c r="D33" s="10">
        <v>193719</v>
      </c>
      <c r="E33" s="11">
        <v>0.59687485481548</v>
      </c>
      <c r="F33" s="10">
        <v>206626</v>
      </c>
      <c r="G33" s="25">
        <v>0.497125240773184</v>
      </c>
      <c r="H33" s="26">
        <v>0.000501017438963534</v>
      </c>
      <c r="I33" s="37">
        <v>398.475</v>
      </c>
      <c r="J33" s="37">
        <v>186.68</v>
      </c>
      <c r="K33" s="25">
        <v>1.13453503321191</v>
      </c>
      <c r="L33" s="37">
        <v>243.755</v>
      </c>
      <c r="M33" s="11">
        <v>0.634735697729278</v>
      </c>
      <c r="N33" s="26">
        <v>0.000800699438982066</v>
      </c>
      <c r="O33" s="10">
        <v>1572765</v>
      </c>
      <c r="P33" s="10">
        <v>1229771</v>
      </c>
      <c r="Q33" s="25">
        <v>0.278908837499014</v>
      </c>
      <c r="R33" s="25">
        <v>0.000362914903094929</v>
      </c>
      <c r="S33" s="37">
        <v>1849.81</v>
      </c>
      <c r="T33" s="37">
        <v>1225.535</v>
      </c>
      <c r="U33" s="11">
        <v>0.509389776709763</v>
      </c>
      <c r="V33" s="26">
        <v>0.000550376896000555</v>
      </c>
      <c r="W33" s="41">
        <v>8334</v>
      </c>
      <c r="X33" s="26">
        <v>0.000278903910976442</v>
      </c>
      <c r="Y33" s="10">
        <v>8786</v>
      </c>
      <c r="Z33" s="46">
        <v>-0.0514454814477578</v>
      </c>
    </row>
    <row r="34" spans="1:26">
      <c r="A34" s="23"/>
      <c r="B34" s="24" t="s">
        <v>57</v>
      </c>
      <c r="C34" s="10">
        <v>0</v>
      </c>
      <c r="D34" s="10">
        <v>145</v>
      </c>
      <c r="E34" s="11">
        <v>-1</v>
      </c>
      <c r="F34" s="10">
        <v>0</v>
      </c>
      <c r="G34" s="25" t="s">
        <v>29</v>
      </c>
      <c r="H34" s="26">
        <v>0</v>
      </c>
      <c r="I34" s="37">
        <v>0</v>
      </c>
      <c r="J34" s="37">
        <v>0.075</v>
      </c>
      <c r="K34" s="25">
        <v>-1</v>
      </c>
      <c r="L34" s="37">
        <v>0</v>
      </c>
      <c r="M34" s="11" t="s">
        <v>29</v>
      </c>
      <c r="N34" s="26">
        <v>0</v>
      </c>
      <c r="O34" s="10">
        <v>22</v>
      </c>
      <c r="P34" s="10">
        <v>1872</v>
      </c>
      <c r="Q34" s="25">
        <v>-0.988247863247863</v>
      </c>
      <c r="R34" s="25">
        <v>5.07649131821247e-9</v>
      </c>
      <c r="S34" s="37">
        <v>0.01</v>
      </c>
      <c r="T34" s="37">
        <v>0.99</v>
      </c>
      <c r="U34" s="11">
        <v>-0.98989898989899</v>
      </c>
      <c r="V34" s="26">
        <v>2.97531582162792e-9</v>
      </c>
      <c r="W34" s="41">
        <v>0</v>
      </c>
      <c r="X34" s="26">
        <v>0</v>
      </c>
      <c r="Y34" s="10">
        <v>0</v>
      </c>
      <c r="Z34" s="46" t="s">
        <v>29</v>
      </c>
    </row>
    <row r="35" spans="1:26">
      <c r="A35" s="23"/>
      <c r="B35" s="24" t="s">
        <v>58</v>
      </c>
      <c r="C35" s="10">
        <v>28088224</v>
      </c>
      <c r="D35" s="10">
        <v>37456269</v>
      </c>
      <c r="E35" s="11">
        <v>-0.250106197176232</v>
      </c>
      <c r="F35" s="10">
        <v>29518921</v>
      </c>
      <c r="G35" s="25">
        <v>-0.0484671170738253</v>
      </c>
      <c r="H35" s="26">
        <v>0.045491894336466</v>
      </c>
      <c r="I35" s="37">
        <v>7458.895</v>
      </c>
      <c r="J35" s="37">
        <v>6721.78</v>
      </c>
      <c r="K35" s="25">
        <v>0.109660685116145</v>
      </c>
      <c r="L35" s="37">
        <v>7421</v>
      </c>
      <c r="M35" s="11">
        <v>0.00510645465570684</v>
      </c>
      <c r="N35" s="26">
        <v>0.0149879742566689</v>
      </c>
      <c r="O35" s="10">
        <v>202810885</v>
      </c>
      <c r="P35" s="10">
        <v>187574401</v>
      </c>
      <c r="Q35" s="25">
        <v>0.0812290158932721</v>
      </c>
      <c r="R35" s="25">
        <v>0.0467985316791585</v>
      </c>
      <c r="S35" s="37">
        <v>50480.47</v>
      </c>
      <c r="T35" s="37">
        <v>34647.015</v>
      </c>
      <c r="U35" s="11">
        <v>0.456993336944034</v>
      </c>
      <c r="V35" s="26">
        <v>0.0150195341074214</v>
      </c>
      <c r="W35" s="41">
        <v>1604547</v>
      </c>
      <c r="X35" s="26">
        <v>0.0536974362425626</v>
      </c>
      <c r="Y35" s="10">
        <v>1488354</v>
      </c>
      <c r="Z35" s="46">
        <v>0.0780681208905946</v>
      </c>
    </row>
    <row r="36" spans="1:26">
      <c r="A36" s="23"/>
      <c r="B36" s="24" t="s">
        <v>59</v>
      </c>
      <c r="C36" s="10">
        <v>1458213</v>
      </c>
      <c r="D36" s="10">
        <v>1100173</v>
      </c>
      <c r="E36" s="11">
        <v>0.325439726297591</v>
      </c>
      <c r="F36" s="10">
        <v>1184572</v>
      </c>
      <c r="G36" s="25">
        <v>0.231004109501153</v>
      </c>
      <c r="H36" s="26">
        <v>0.00236173250811661</v>
      </c>
      <c r="I36" s="37">
        <v>6.065</v>
      </c>
      <c r="J36" s="37">
        <v>3.12</v>
      </c>
      <c r="K36" s="25">
        <v>0.943910256410256</v>
      </c>
      <c r="L36" s="37">
        <v>5.84</v>
      </c>
      <c r="M36" s="11">
        <v>0.0385273972602741</v>
      </c>
      <c r="N36" s="26">
        <v>1.21870684420007e-5</v>
      </c>
      <c r="O36" s="10">
        <v>9320130</v>
      </c>
      <c r="P36" s="10">
        <v>3818211</v>
      </c>
      <c r="Q36" s="25">
        <v>1.44096777260345</v>
      </c>
      <c r="R36" s="25">
        <v>0.0021506163195278</v>
      </c>
      <c r="S36" s="37">
        <v>44.385</v>
      </c>
      <c r="T36" s="37">
        <v>17.175</v>
      </c>
      <c r="U36" s="11">
        <v>1.58427947598253</v>
      </c>
      <c r="V36" s="26">
        <v>1.32059392742955e-5</v>
      </c>
      <c r="W36" s="41">
        <v>115217</v>
      </c>
      <c r="X36" s="26">
        <v>0.00385582816306368</v>
      </c>
      <c r="Y36" s="10">
        <v>142628</v>
      </c>
      <c r="Z36" s="46">
        <v>-0.192185265165325</v>
      </c>
    </row>
    <row r="37" spans="1:26">
      <c r="A37" s="23"/>
      <c r="B37" s="24" t="s">
        <v>60</v>
      </c>
      <c r="C37" s="10">
        <v>10798803</v>
      </c>
      <c r="D37" s="10">
        <v>16335308</v>
      </c>
      <c r="E37" s="11">
        <v>-0.338928718087226</v>
      </c>
      <c r="F37" s="10">
        <v>9300813</v>
      </c>
      <c r="G37" s="25">
        <v>0.16106011377715</v>
      </c>
      <c r="H37" s="26">
        <v>0.0174898208244249</v>
      </c>
      <c r="I37" s="37">
        <v>11154.31</v>
      </c>
      <c r="J37" s="37">
        <v>13713.27</v>
      </c>
      <c r="K37" s="25">
        <v>-0.186604653740501</v>
      </c>
      <c r="L37" s="37">
        <v>9421.57</v>
      </c>
      <c r="M37" s="11">
        <v>0.183912023155376</v>
      </c>
      <c r="N37" s="26">
        <v>0.0224135761571794</v>
      </c>
      <c r="O37" s="10">
        <v>58048717</v>
      </c>
      <c r="P37" s="10">
        <v>43913313</v>
      </c>
      <c r="Q37" s="25">
        <v>0.321893362953508</v>
      </c>
      <c r="R37" s="25">
        <v>0.013394718540176</v>
      </c>
      <c r="S37" s="37">
        <v>59883.01</v>
      </c>
      <c r="T37" s="37">
        <v>33513.04</v>
      </c>
      <c r="U37" s="11">
        <v>0.786856996560145</v>
      </c>
      <c r="V37" s="26">
        <v>0.0178170867099703</v>
      </c>
      <c r="W37" s="41">
        <v>247062</v>
      </c>
      <c r="X37" s="26">
        <v>0.00826812551639809</v>
      </c>
      <c r="Y37" s="10">
        <v>205604</v>
      </c>
      <c r="Z37" s="46">
        <v>0.201640045913504</v>
      </c>
    </row>
    <row r="38" spans="1:26">
      <c r="A38" s="23"/>
      <c r="B38" s="24" t="s">
        <v>61</v>
      </c>
      <c r="C38" s="10">
        <v>889</v>
      </c>
      <c r="D38" s="10">
        <v>364</v>
      </c>
      <c r="E38" s="11">
        <v>1.44230769230769</v>
      </c>
      <c r="F38" s="10">
        <v>329</v>
      </c>
      <c r="G38" s="25">
        <v>1.70212765957447</v>
      </c>
      <c r="H38" s="26">
        <v>1.43983094356974e-6</v>
      </c>
      <c r="I38" s="37">
        <v>0.515</v>
      </c>
      <c r="J38" s="37">
        <v>0.19</v>
      </c>
      <c r="K38" s="25">
        <v>1.71052631578947</v>
      </c>
      <c r="L38" s="37">
        <v>0.19</v>
      </c>
      <c r="M38" s="11">
        <v>1.71052631578947</v>
      </c>
      <c r="N38" s="26">
        <v>1.03484587759775e-6</v>
      </c>
      <c r="O38" s="10">
        <v>5416</v>
      </c>
      <c r="P38" s="10">
        <v>1462</v>
      </c>
      <c r="Q38" s="25">
        <v>2.70451436388509</v>
      </c>
      <c r="R38" s="25">
        <v>1.24973986270176e-6</v>
      </c>
      <c r="S38" s="37">
        <v>3.225</v>
      </c>
      <c r="T38" s="37">
        <v>0.69</v>
      </c>
      <c r="U38" s="11">
        <v>3.67391304347826</v>
      </c>
      <c r="V38" s="26">
        <v>9.59539352475005e-7</v>
      </c>
      <c r="W38" s="41">
        <v>14</v>
      </c>
      <c r="X38" s="26">
        <v>4.68521088753322e-7</v>
      </c>
      <c r="Y38" s="10">
        <v>1</v>
      </c>
      <c r="Z38" s="46">
        <v>13</v>
      </c>
    </row>
    <row r="39" spans="1:26">
      <c r="A39" s="23"/>
      <c r="B39" s="24" t="s">
        <v>62</v>
      </c>
      <c r="C39" s="10">
        <v>21534871</v>
      </c>
      <c r="D39" s="10">
        <v>16966977</v>
      </c>
      <c r="E39" s="11">
        <v>0.269222619916323</v>
      </c>
      <c r="F39" s="10">
        <v>23152269</v>
      </c>
      <c r="G39" s="25">
        <v>-0.0698591572169449</v>
      </c>
      <c r="H39" s="26">
        <v>0.0348780355810828</v>
      </c>
      <c r="I39" s="37">
        <v>6423.705</v>
      </c>
      <c r="J39" s="37">
        <v>4054.65</v>
      </c>
      <c r="K39" s="25">
        <v>0.584281010691428</v>
      </c>
      <c r="L39" s="37">
        <v>6713.88</v>
      </c>
      <c r="M39" s="11">
        <v>-0.0432201647929365</v>
      </c>
      <c r="N39" s="26">
        <v>0.0129078536663186</v>
      </c>
      <c r="O39" s="10">
        <v>158490210</v>
      </c>
      <c r="P39" s="10">
        <v>82673619</v>
      </c>
      <c r="Q39" s="25">
        <v>0.917059056045436</v>
      </c>
      <c r="R39" s="25">
        <v>0.0365715534130305</v>
      </c>
      <c r="S39" s="37">
        <v>46449.805</v>
      </c>
      <c r="T39" s="37">
        <v>19406.545</v>
      </c>
      <c r="U39" s="11">
        <v>1.39351234338724</v>
      </c>
      <c r="V39" s="26">
        <v>0.0138202839728032</v>
      </c>
      <c r="W39" s="41">
        <v>666838</v>
      </c>
      <c r="X39" s="26">
        <v>0.0223162618415777</v>
      </c>
      <c r="Y39" s="10">
        <v>567262</v>
      </c>
      <c r="Z39" s="46">
        <v>0.175537934851973</v>
      </c>
    </row>
    <row r="40" spans="1:26">
      <c r="A40" s="23"/>
      <c r="B40" s="24" t="s">
        <v>63</v>
      </c>
      <c r="C40" s="10">
        <v>396506</v>
      </c>
      <c r="D40" s="10">
        <v>500805</v>
      </c>
      <c r="E40" s="11">
        <v>-0.208262697057737</v>
      </c>
      <c r="F40" s="10">
        <v>299343</v>
      </c>
      <c r="G40" s="25">
        <v>0.324587513320839</v>
      </c>
      <c r="H40" s="26">
        <v>0.000642184036120431</v>
      </c>
      <c r="I40" s="37">
        <v>1.69</v>
      </c>
      <c r="J40" s="37">
        <v>1.48</v>
      </c>
      <c r="K40" s="25">
        <v>0.141891891891892</v>
      </c>
      <c r="L40" s="37">
        <v>1.535</v>
      </c>
      <c r="M40" s="11">
        <v>0.100977198697068</v>
      </c>
      <c r="N40" s="26">
        <v>3.39590200609748e-6</v>
      </c>
      <c r="O40" s="10">
        <v>3151667</v>
      </c>
      <c r="P40" s="10">
        <v>1723992</v>
      </c>
      <c r="Q40" s="25">
        <v>0.828121592211565</v>
      </c>
      <c r="R40" s="25">
        <v>0.000727245916518033</v>
      </c>
      <c r="S40" s="37">
        <v>14.965</v>
      </c>
      <c r="T40" s="37">
        <v>6.96</v>
      </c>
      <c r="U40" s="11">
        <v>1.15014367816092</v>
      </c>
      <c r="V40" s="26">
        <v>4.45256012706618e-6</v>
      </c>
      <c r="W40" s="41">
        <v>50823</v>
      </c>
      <c r="X40" s="26">
        <v>0.00170083194955072</v>
      </c>
      <c r="Y40" s="10">
        <v>50325</v>
      </c>
      <c r="Z40" s="46">
        <v>0.0098956780923994</v>
      </c>
    </row>
    <row r="41" spans="1:26">
      <c r="A41" s="23"/>
      <c r="B41" s="24" t="s">
        <v>64</v>
      </c>
      <c r="C41" s="10">
        <v>10243361</v>
      </c>
      <c r="D41" s="10">
        <v>13091044</v>
      </c>
      <c r="E41" s="11">
        <v>-0.217529098519568</v>
      </c>
      <c r="F41" s="10">
        <v>8027204</v>
      </c>
      <c r="G41" s="25">
        <v>0.27608081219812</v>
      </c>
      <c r="H41" s="26">
        <v>0.0165902228728408</v>
      </c>
      <c r="I41" s="37">
        <v>5755.17</v>
      </c>
      <c r="J41" s="37">
        <v>6660.96</v>
      </c>
      <c r="K41" s="25">
        <v>-0.135984903077034</v>
      </c>
      <c r="L41" s="37">
        <v>4429.025</v>
      </c>
      <c r="M41" s="11">
        <v>0.299421430224485</v>
      </c>
      <c r="N41" s="26">
        <v>0.0115644931055811</v>
      </c>
      <c r="O41" s="10">
        <v>66180925</v>
      </c>
      <c r="P41" s="10">
        <v>68719386</v>
      </c>
      <c r="Q41" s="25">
        <v>-0.0369395180568115</v>
      </c>
      <c r="R41" s="25">
        <v>0.0152712223269896</v>
      </c>
      <c r="S41" s="37">
        <v>36183.03</v>
      </c>
      <c r="T41" s="37">
        <v>36390.005</v>
      </c>
      <c r="U41" s="11">
        <v>-0.00568768814403841</v>
      </c>
      <c r="V41" s="26">
        <v>0.0107655941633438</v>
      </c>
      <c r="W41" s="41">
        <v>595857</v>
      </c>
      <c r="X41" s="26">
        <v>0.0199408264558063</v>
      </c>
      <c r="Y41" s="10">
        <v>629174</v>
      </c>
      <c r="Z41" s="46">
        <v>-0.052953554978432</v>
      </c>
    </row>
    <row r="42" spans="1:26">
      <c r="A42" s="23"/>
      <c r="B42" s="24" t="s">
        <v>65</v>
      </c>
      <c r="C42" s="10">
        <v>1050574</v>
      </c>
      <c r="D42" s="10">
        <v>722369</v>
      </c>
      <c r="E42" s="11">
        <v>0.454345355351628</v>
      </c>
      <c r="F42" s="10">
        <v>748774</v>
      </c>
      <c r="G42" s="25">
        <v>0.403058866894417</v>
      </c>
      <c r="H42" s="26">
        <v>0.00170151738325066</v>
      </c>
      <c r="I42" s="37">
        <v>5.87</v>
      </c>
      <c r="J42" s="37">
        <v>3.86</v>
      </c>
      <c r="K42" s="25">
        <v>0.520725388601036</v>
      </c>
      <c r="L42" s="37">
        <v>4.62</v>
      </c>
      <c r="M42" s="11">
        <v>0.270562770562771</v>
      </c>
      <c r="N42" s="26">
        <v>1.17952335951433e-5</v>
      </c>
      <c r="O42" s="10">
        <v>5804941</v>
      </c>
      <c r="P42" s="10">
        <v>3556867</v>
      </c>
      <c r="Q42" s="25">
        <v>0.632037689348519</v>
      </c>
      <c r="R42" s="25">
        <v>0.00133948784496525</v>
      </c>
      <c r="S42" s="37">
        <v>38.85</v>
      </c>
      <c r="T42" s="37">
        <v>28.18</v>
      </c>
      <c r="U42" s="11">
        <v>0.378637331440738</v>
      </c>
      <c r="V42" s="26">
        <v>1.15591019670245e-5</v>
      </c>
      <c r="W42" s="41">
        <v>180976</v>
      </c>
      <c r="X42" s="26">
        <v>0.00605650518273008</v>
      </c>
      <c r="Y42" s="10">
        <v>176399</v>
      </c>
      <c r="Z42" s="46">
        <v>0.0259468591091786</v>
      </c>
    </row>
    <row r="43" spans="1:26">
      <c r="A43" s="23"/>
      <c r="B43" s="24" t="s">
        <v>66</v>
      </c>
      <c r="C43" s="10">
        <v>58412984</v>
      </c>
      <c r="D43" s="10">
        <v>22932492</v>
      </c>
      <c r="E43" s="11">
        <v>1.54717123634012</v>
      </c>
      <c r="F43" s="10">
        <v>46120773</v>
      </c>
      <c r="G43" s="25">
        <v>0.266522224161334</v>
      </c>
      <c r="H43" s="26">
        <v>0.0946060988407696</v>
      </c>
      <c r="I43" s="37">
        <v>15162.925</v>
      </c>
      <c r="J43" s="37">
        <v>4164.465</v>
      </c>
      <c r="K43" s="25">
        <v>2.64102591809512</v>
      </c>
      <c r="L43" s="37">
        <v>11288.49</v>
      </c>
      <c r="M43" s="11">
        <v>0.343219952358553</v>
      </c>
      <c r="N43" s="26">
        <v>0.030468525104027</v>
      </c>
      <c r="O43" s="10">
        <v>325727368</v>
      </c>
      <c r="P43" s="10">
        <v>145434720</v>
      </c>
      <c r="Q43" s="25">
        <v>1.23968092350987</v>
      </c>
      <c r="R43" s="25">
        <v>0.0751614616252817</v>
      </c>
      <c r="S43" s="37">
        <v>75915.365</v>
      </c>
      <c r="T43" s="37">
        <v>27292.665</v>
      </c>
      <c r="U43" s="11">
        <v>1.78152994586641</v>
      </c>
      <c r="V43" s="26">
        <v>0.0225872186589159</v>
      </c>
      <c r="W43" s="41">
        <v>2646293</v>
      </c>
      <c r="X43" s="26">
        <v>0.0885602912514496</v>
      </c>
      <c r="Y43" s="10">
        <v>2888005</v>
      </c>
      <c r="Z43" s="46">
        <v>-0.0836951459571573</v>
      </c>
    </row>
    <row r="44" spans="1:26">
      <c r="A44" s="23"/>
      <c r="B44" s="27" t="s">
        <v>67</v>
      </c>
      <c r="C44" s="10">
        <v>4115248</v>
      </c>
      <c r="D44" s="10">
        <v>818191</v>
      </c>
      <c r="E44" s="11">
        <v>4.0296911112442</v>
      </c>
      <c r="F44" s="10">
        <v>2355769</v>
      </c>
      <c r="G44" s="25">
        <v>0.746880954796502</v>
      </c>
      <c r="H44" s="26">
        <v>0.00666508595147749</v>
      </c>
      <c r="I44" s="37">
        <v>17.125</v>
      </c>
      <c r="J44" s="37">
        <v>1.71</v>
      </c>
      <c r="K44" s="25">
        <v>9.01461988304094</v>
      </c>
      <c r="L44" s="37">
        <v>11.675</v>
      </c>
      <c r="M44" s="11">
        <v>0.466809421841542</v>
      </c>
      <c r="N44" s="26">
        <v>3.44111371919641e-5</v>
      </c>
      <c r="O44" s="10">
        <v>15681422</v>
      </c>
      <c r="P44" s="10">
        <v>3419065</v>
      </c>
      <c r="Q44" s="25">
        <v>3.58646501309569</v>
      </c>
      <c r="R44" s="25">
        <v>0.00361848193819209</v>
      </c>
      <c r="S44" s="37">
        <v>73.93</v>
      </c>
      <c r="T44" s="37">
        <v>14.49</v>
      </c>
      <c r="U44" s="11">
        <v>4.10213940648723</v>
      </c>
      <c r="V44" s="26">
        <v>2.19965098692952e-5</v>
      </c>
      <c r="W44" s="41">
        <v>388387</v>
      </c>
      <c r="X44" s="26">
        <v>0.0129976785784026</v>
      </c>
      <c r="Y44" s="10">
        <v>353720</v>
      </c>
      <c r="Z44" s="46">
        <v>0.0980068981115006</v>
      </c>
    </row>
    <row r="45" spans="1:26">
      <c r="A45" s="23"/>
      <c r="B45" s="28" t="s">
        <v>68</v>
      </c>
      <c r="C45" s="10">
        <v>42</v>
      </c>
      <c r="D45" s="10">
        <v>73</v>
      </c>
      <c r="E45" s="11">
        <v>-0.424657534246575</v>
      </c>
      <c r="F45" s="10">
        <v>54</v>
      </c>
      <c r="G45" s="25">
        <v>-0.222222222222222</v>
      </c>
      <c r="H45" s="26">
        <v>6.80235091450271e-8</v>
      </c>
      <c r="I45" s="37">
        <v>0.055</v>
      </c>
      <c r="J45" s="37">
        <v>0.085</v>
      </c>
      <c r="K45" s="25">
        <v>-0.352941176470588</v>
      </c>
      <c r="L45" s="37">
        <v>0.065</v>
      </c>
      <c r="M45" s="11">
        <v>-0.153846153846154</v>
      </c>
      <c r="N45" s="26">
        <v>1.10517520908498e-7</v>
      </c>
      <c r="O45" s="10">
        <v>369</v>
      </c>
      <c r="P45" s="10">
        <v>609</v>
      </c>
      <c r="Q45" s="25">
        <v>-0.394088669950739</v>
      </c>
      <c r="R45" s="25">
        <v>8.51466043827455e-8</v>
      </c>
      <c r="S45" s="37">
        <v>0.465</v>
      </c>
      <c r="T45" s="37">
        <v>0.695</v>
      </c>
      <c r="U45" s="11">
        <v>-0.330935251798561</v>
      </c>
      <c r="V45" s="26">
        <v>1.38352185705698e-7</v>
      </c>
      <c r="W45" s="41">
        <v>4</v>
      </c>
      <c r="X45" s="26">
        <v>1.33863168215235e-7</v>
      </c>
      <c r="Y45" s="10">
        <v>14</v>
      </c>
      <c r="Z45" s="46">
        <v>-0.714285714285714</v>
      </c>
    </row>
    <row r="46" spans="1:26">
      <c r="A46" s="23"/>
      <c r="B46" s="24" t="s">
        <v>69</v>
      </c>
      <c r="C46" s="10">
        <v>427</v>
      </c>
      <c r="D46" s="10">
        <v>1767</v>
      </c>
      <c r="E46" s="11">
        <v>-0.758347481607244</v>
      </c>
      <c r="F46" s="10">
        <v>825</v>
      </c>
      <c r="G46" s="25">
        <v>-0.482424242424242</v>
      </c>
      <c r="H46" s="26">
        <v>6.91572342974442e-7</v>
      </c>
      <c r="I46" s="37">
        <v>0.235</v>
      </c>
      <c r="J46" s="37">
        <v>0.9</v>
      </c>
      <c r="K46" s="25">
        <v>-0.738888888888889</v>
      </c>
      <c r="L46" s="37">
        <v>0.455</v>
      </c>
      <c r="M46" s="11">
        <v>-0.483516483516484</v>
      </c>
      <c r="N46" s="26">
        <v>4.72211225699945e-7</v>
      </c>
      <c r="O46" s="10">
        <v>9263</v>
      </c>
      <c r="P46" s="10">
        <v>24467</v>
      </c>
      <c r="Q46" s="25">
        <v>-0.621408427678097</v>
      </c>
      <c r="R46" s="25">
        <v>2.13743359457282e-6</v>
      </c>
      <c r="S46" s="37">
        <v>5.09</v>
      </c>
      <c r="T46" s="37">
        <v>12.68</v>
      </c>
      <c r="U46" s="11">
        <v>-0.598580441640379</v>
      </c>
      <c r="V46" s="26">
        <v>1.51443575320861e-6</v>
      </c>
      <c r="W46" s="41">
        <v>581</v>
      </c>
      <c r="X46" s="26">
        <v>1.94436251832629e-5</v>
      </c>
      <c r="Y46" s="10">
        <v>621</v>
      </c>
      <c r="Z46" s="46">
        <v>-0.0644122383252818</v>
      </c>
    </row>
    <row r="47" spans="1:26">
      <c r="A47" s="23"/>
      <c r="B47" s="29" t="s">
        <v>70</v>
      </c>
      <c r="C47" s="10">
        <v>14745991</v>
      </c>
      <c r="D47" s="10">
        <v>11988713</v>
      </c>
      <c r="E47" s="11">
        <v>0.229989490948695</v>
      </c>
      <c r="F47" s="10">
        <v>14603040</v>
      </c>
      <c r="G47" s="25">
        <v>0.00978912609977101</v>
      </c>
      <c r="H47" s="26">
        <v>0.0238827155628807</v>
      </c>
      <c r="I47" s="37">
        <v>8627.375</v>
      </c>
      <c r="J47" s="37">
        <v>3920.39</v>
      </c>
      <c r="K47" s="25">
        <v>1.2006420279615</v>
      </c>
      <c r="L47" s="37">
        <v>7797.42</v>
      </c>
      <c r="M47" s="11">
        <v>0.106439694155246</v>
      </c>
      <c r="N47" s="26">
        <v>0.0173359290354173</v>
      </c>
      <c r="O47" s="10">
        <v>152482243</v>
      </c>
      <c r="P47" s="10">
        <v>39512836</v>
      </c>
      <c r="Q47" s="25">
        <v>2.85905590274512</v>
      </c>
      <c r="R47" s="25">
        <v>0.0351852173986847</v>
      </c>
      <c r="S47" s="37">
        <v>70210.56</v>
      </c>
      <c r="T47" s="37">
        <v>11435.125</v>
      </c>
      <c r="U47" s="11">
        <v>5.13990314928783</v>
      </c>
      <c r="V47" s="26">
        <v>0.0208898590013356</v>
      </c>
      <c r="W47" s="41">
        <v>575158</v>
      </c>
      <c r="X47" s="26">
        <v>0.0192481180260845</v>
      </c>
      <c r="Y47" s="10">
        <v>714803</v>
      </c>
      <c r="Z47" s="46">
        <v>-0.195361519187804</v>
      </c>
    </row>
    <row r="48" spans="1:26">
      <c r="A48" s="23"/>
      <c r="B48" s="30" t="s">
        <v>71</v>
      </c>
      <c r="C48" s="10">
        <v>3008236</v>
      </c>
      <c r="D48" s="10">
        <v>4286729</v>
      </c>
      <c r="E48" s="11">
        <v>-0.298244418996396</v>
      </c>
      <c r="F48" s="10">
        <v>4316957</v>
      </c>
      <c r="G48" s="25">
        <v>-0.3031582200147</v>
      </c>
      <c r="H48" s="26">
        <v>0.00487216116800952</v>
      </c>
      <c r="I48" s="37">
        <v>2603.685</v>
      </c>
      <c r="J48" s="37">
        <v>2380.425</v>
      </c>
      <c r="K48" s="25">
        <v>0.0937899744793471</v>
      </c>
      <c r="L48" s="37">
        <v>3549.09</v>
      </c>
      <c r="M48" s="11">
        <v>-0.266379550814434</v>
      </c>
      <c r="N48" s="26">
        <v>0.00523186929866622</v>
      </c>
      <c r="O48" s="10">
        <v>76887620</v>
      </c>
      <c r="P48" s="10">
        <v>20798326</v>
      </c>
      <c r="Q48" s="25">
        <v>2.6968177150411</v>
      </c>
      <c r="R48" s="25">
        <v>0.0177417879730918</v>
      </c>
      <c r="S48" s="37">
        <v>55428.97</v>
      </c>
      <c r="T48" s="37">
        <v>11079.49</v>
      </c>
      <c r="U48" s="11">
        <v>4.00284489629035</v>
      </c>
      <c r="V48" s="26">
        <v>0.0164918691417539</v>
      </c>
      <c r="W48" s="41">
        <v>169456</v>
      </c>
      <c r="X48" s="26">
        <v>0.00567097925827021</v>
      </c>
      <c r="Y48" s="10">
        <v>164791</v>
      </c>
      <c r="Z48" s="46">
        <v>0.028308584813491</v>
      </c>
    </row>
    <row r="49" spans="1:26">
      <c r="A49" s="23"/>
      <c r="B49" s="30" t="s">
        <v>72</v>
      </c>
      <c r="C49" s="10">
        <v>868021</v>
      </c>
      <c r="D49" s="10">
        <v>313054</v>
      </c>
      <c r="E49" s="11">
        <v>1.77275166584679</v>
      </c>
      <c r="F49" s="10">
        <v>669867</v>
      </c>
      <c r="G49" s="25">
        <v>0.295810959488973</v>
      </c>
      <c r="H49" s="26">
        <v>0.0014058532007518</v>
      </c>
      <c r="I49" s="37">
        <v>11.36</v>
      </c>
      <c r="J49" s="37">
        <v>1.925</v>
      </c>
      <c r="K49" s="25">
        <v>4.9012987012987</v>
      </c>
      <c r="L49" s="37">
        <v>14.415</v>
      </c>
      <c r="M49" s="11">
        <v>-0.21193201526188</v>
      </c>
      <c r="N49" s="26">
        <v>2.28268915912824e-5</v>
      </c>
      <c r="O49" s="10">
        <v>6330425</v>
      </c>
      <c r="P49" s="10">
        <v>325342</v>
      </c>
      <c r="Q49" s="25">
        <v>18.4577552237338</v>
      </c>
      <c r="R49" s="25">
        <v>0.00146074307059523</v>
      </c>
      <c r="S49" s="37">
        <v>97.995</v>
      </c>
      <c r="T49" s="37">
        <v>2</v>
      </c>
      <c r="U49" s="11">
        <v>47.9975</v>
      </c>
      <c r="V49" s="26">
        <v>2.91566073940428e-5</v>
      </c>
      <c r="W49" s="41">
        <v>99679</v>
      </c>
      <c r="X49" s="26">
        <v>0.0033358366861316</v>
      </c>
      <c r="Y49" s="10">
        <v>87365</v>
      </c>
      <c r="Z49" s="46">
        <v>0.140948892577119</v>
      </c>
    </row>
    <row r="50" spans="1:26">
      <c r="A50" s="23"/>
      <c r="B50" s="30" t="s">
        <v>74</v>
      </c>
      <c r="C50" s="10">
        <v>108</v>
      </c>
      <c r="D50" s="10">
        <v>520</v>
      </c>
      <c r="E50" s="11">
        <v>-0.792307692307692</v>
      </c>
      <c r="F50" s="10">
        <v>50</v>
      </c>
      <c r="G50" s="25">
        <v>1.16</v>
      </c>
      <c r="H50" s="26">
        <v>1.74917594944355e-7</v>
      </c>
      <c r="I50" s="37">
        <v>0.055</v>
      </c>
      <c r="J50" s="37">
        <v>0.285</v>
      </c>
      <c r="K50" s="25">
        <v>-0.807017543859649</v>
      </c>
      <c r="L50" s="37">
        <v>0.025</v>
      </c>
      <c r="M50" s="11">
        <v>1.2</v>
      </c>
      <c r="N50" s="26">
        <v>1.10517520908498e-7</v>
      </c>
      <c r="O50" s="10">
        <v>1630</v>
      </c>
      <c r="P50" s="10">
        <v>9849</v>
      </c>
      <c r="Q50" s="25">
        <v>-0.834500964564931</v>
      </c>
      <c r="R50" s="25">
        <v>3.76121856758469e-7</v>
      </c>
      <c r="S50" s="37">
        <v>0.935</v>
      </c>
      <c r="T50" s="37">
        <v>5.71</v>
      </c>
      <c r="U50" s="11">
        <v>-0.836252189141857</v>
      </c>
      <c r="V50" s="26">
        <v>2.78192029322211e-7</v>
      </c>
      <c r="W50" s="41">
        <v>11</v>
      </c>
      <c r="X50" s="26">
        <v>3.68123712591896e-7</v>
      </c>
      <c r="Y50" s="10">
        <v>15</v>
      </c>
      <c r="Z50" s="46">
        <v>-0.266666666666667</v>
      </c>
    </row>
    <row r="51" spans="1:26">
      <c r="A51" s="23"/>
      <c r="B51" s="30" t="s">
        <v>75</v>
      </c>
      <c r="C51" s="10">
        <v>0</v>
      </c>
      <c r="D51" s="10">
        <v>1187</v>
      </c>
      <c r="E51" s="11">
        <v>-1</v>
      </c>
      <c r="F51" s="10">
        <v>0</v>
      </c>
      <c r="G51" s="25" t="s">
        <v>29</v>
      </c>
      <c r="H51" s="26">
        <v>0</v>
      </c>
      <c r="I51" s="37">
        <v>0</v>
      </c>
      <c r="J51" s="37">
        <v>0.685</v>
      </c>
      <c r="K51" s="25">
        <v>-1</v>
      </c>
      <c r="L51" s="37">
        <v>0</v>
      </c>
      <c r="M51" s="11" t="s">
        <v>29</v>
      </c>
      <c r="N51" s="26">
        <v>0</v>
      </c>
      <c r="O51" s="10">
        <v>0</v>
      </c>
      <c r="P51" s="10">
        <v>1963</v>
      </c>
      <c r="Q51" s="25">
        <v>-1</v>
      </c>
      <c r="R51" s="25">
        <v>0</v>
      </c>
      <c r="S51" s="37">
        <v>0</v>
      </c>
      <c r="T51" s="37">
        <v>1.115</v>
      </c>
      <c r="U51" s="11">
        <v>-1</v>
      </c>
      <c r="V51" s="26">
        <v>0</v>
      </c>
      <c r="W51" s="41">
        <v>0</v>
      </c>
      <c r="X51" s="26">
        <v>0</v>
      </c>
      <c r="Y51" s="10">
        <v>0</v>
      </c>
      <c r="Z51" s="46" t="s">
        <v>29</v>
      </c>
    </row>
    <row r="52" spans="1:26">
      <c r="A52" s="23"/>
      <c r="B52" s="30" t="s">
        <v>76</v>
      </c>
      <c r="C52" s="10">
        <v>6322850</v>
      </c>
      <c r="D52" s="10">
        <v>2612106</v>
      </c>
      <c r="E52" s="11">
        <v>1.42059472318505</v>
      </c>
      <c r="F52" s="10">
        <v>9245807</v>
      </c>
      <c r="G52" s="25">
        <v>-0.316138656149755</v>
      </c>
      <c r="H52" s="26">
        <v>0.0102405343999437</v>
      </c>
      <c r="I52" s="37">
        <v>2676.105</v>
      </c>
      <c r="J52" s="37">
        <v>739.585</v>
      </c>
      <c r="K52" s="25">
        <v>2.61838733884543</v>
      </c>
      <c r="L52" s="37">
        <v>3872.43</v>
      </c>
      <c r="M52" s="11">
        <v>-0.308933925209752</v>
      </c>
      <c r="N52" s="26">
        <v>0.00537739073256064</v>
      </c>
      <c r="O52" s="10">
        <v>55748465</v>
      </c>
      <c r="P52" s="10">
        <v>17139594</v>
      </c>
      <c r="Q52" s="25">
        <v>2.25261292653723</v>
      </c>
      <c r="R52" s="25">
        <v>0.0128639362989169</v>
      </c>
      <c r="S52" s="37">
        <v>21616.2</v>
      </c>
      <c r="T52" s="37">
        <v>4937.55</v>
      </c>
      <c r="U52" s="11">
        <v>3.37792022359267</v>
      </c>
      <c r="V52" s="26">
        <v>0.00643150218634735</v>
      </c>
      <c r="W52" s="41">
        <v>300267</v>
      </c>
      <c r="X52" s="26">
        <v>0.010048672982621</v>
      </c>
      <c r="Y52" s="10">
        <v>222331</v>
      </c>
      <c r="Z52" s="46">
        <v>0.350540410469075</v>
      </c>
    </row>
    <row r="53" spans="1:26">
      <c r="A53" s="23"/>
      <c r="B53" s="30" t="s">
        <v>77</v>
      </c>
      <c r="C53" s="10">
        <v>6715130</v>
      </c>
      <c r="D53" s="10">
        <v>3883917</v>
      </c>
      <c r="E53" s="11">
        <v>0.728958162597192</v>
      </c>
      <c r="F53" s="10">
        <v>8168934</v>
      </c>
      <c r="G53" s="25">
        <v>-0.177967406763232</v>
      </c>
      <c r="H53" s="26">
        <v>0.0108758739753582</v>
      </c>
      <c r="I53" s="37">
        <v>2554.96</v>
      </c>
      <c r="J53" s="37">
        <v>1248.555</v>
      </c>
      <c r="K53" s="25">
        <v>1.04633356159721</v>
      </c>
      <c r="L53" s="37">
        <v>3102.505</v>
      </c>
      <c r="M53" s="11">
        <v>-0.176484808243661</v>
      </c>
      <c r="N53" s="26">
        <v>0.00513396082218864</v>
      </c>
      <c r="O53" s="10">
        <v>49741933</v>
      </c>
      <c r="P53" s="10">
        <v>26019649</v>
      </c>
      <c r="Q53" s="25">
        <v>0.911706533781451</v>
      </c>
      <c r="R53" s="25">
        <v>0.0114779314102548</v>
      </c>
      <c r="S53" s="37">
        <v>18320.7</v>
      </c>
      <c r="T53" s="37">
        <v>8768.55</v>
      </c>
      <c r="U53" s="11">
        <v>1.08936483226987</v>
      </c>
      <c r="V53" s="26">
        <v>0.00545098685732987</v>
      </c>
      <c r="W53" s="41">
        <v>241844</v>
      </c>
      <c r="X53" s="26">
        <v>0.00809350101346131</v>
      </c>
      <c r="Y53" s="10">
        <v>196650</v>
      </c>
      <c r="Z53" s="46">
        <v>0.229819476226799</v>
      </c>
    </row>
    <row r="54" spans="1:26">
      <c r="A54" s="23"/>
      <c r="B54" s="30" t="s">
        <v>78</v>
      </c>
      <c r="C54" s="10">
        <v>6358384</v>
      </c>
      <c r="D54" s="10">
        <v>4537935</v>
      </c>
      <c r="E54" s="11">
        <v>0.401162422996363</v>
      </c>
      <c r="F54" s="10">
        <v>9622842</v>
      </c>
      <c r="G54" s="25">
        <v>-0.339240527902256</v>
      </c>
      <c r="H54" s="26">
        <v>0.0102980855278951</v>
      </c>
      <c r="I54" s="37">
        <v>3862.935</v>
      </c>
      <c r="J54" s="37">
        <v>3500.385</v>
      </c>
      <c r="K54" s="25">
        <v>0.103574321110392</v>
      </c>
      <c r="L54" s="37">
        <v>6018.115</v>
      </c>
      <c r="M54" s="11">
        <v>-0.358115456417832</v>
      </c>
      <c r="N54" s="26">
        <v>0.00776221817510305</v>
      </c>
      <c r="O54" s="10">
        <v>68303348</v>
      </c>
      <c r="P54" s="10">
        <v>29909275</v>
      </c>
      <c r="Q54" s="25">
        <v>1.28368450923668</v>
      </c>
      <c r="R54" s="25">
        <v>0.0157609705966748</v>
      </c>
      <c r="S54" s="37">
        <v>41155.85</v>
      </c>
      <c r="T54" s="37">
        <v>23129.975</v>
      </c>
      <c r="U54" s="11">
        <v>0.779329636110718</v>
      </c>
      <c r="V54" s="26">
        <v>0.0122451651657545</v>
      </c>
      <c r="W54" s="41">
        <v>427310</v>
      </c>
      <c r="X54" s="26">
        <v>0.014300267602513</v>
      </c>
      <c r="Y54" s="10">
        <v>417523</v>
      </c>
      <c r="Z54" s="46">
        <v>0.0234406248278538</v>
      </c>
    </row>
    <row r="55" spans="1:26">
      <c r="A55" s="23"/>
      <c r="B55" s="30" t="s">
        <v>79</v>
      </c>
      <c r="C55" s="10">
        <v>4567992</v>
      </c>
      <c r="D55" s="10">
        <v>474609</v>
      </c>
      <c r="E55" s="11">
        <v>8.62474795041813</v>
      </c>
      <c r="F55" s="10">
        <v>1569831</v>
      </c>
      <c r="G55" s="25">
        <v>1.90986227179868</v>
      </c>
      <c r="H55" s="26">
        <v>0.00739835346634311</v>
      </c>
      <c r="I55" s="37">
        <v>2461.26</v>
      </c>
      <c r="J55" s="37">
        <v>224.71</v>
      </c>
      <c r="K55" s="25">
        <v>9.95305059854924</v>
      </c>
      <c r="L55" s="37">
        <v>684.465</v>
      </c>
      <c r="M55" s="11">
        <v>2.59588875983432</v>
      </c>
      <c r="N55" s="26">
        <v>0.00494567915474998</v>
      </c>
      <c r="O55" s="10">
        <v>9377502</v>
      </c>
      <c r="P55" s="10">
        <v>3973212</v>
      </c>
      <c r="Q55" s="25">
        <v>1.3601816364191</v>
      </c>
      <c r="R55" s="25">
        <v>0.00216385488588728</v>
      </c>
      <c r="S55" s="37">
        <v>4725.97</v>
      </c>
      <c r="T55" s="37">
        <v>2023.44</v>
      </c>
      <c r="U55" s="11">
        <v>1.33561163167675</v>
      </c>
      <c r="V55" s="26">
        <v>0.00140612533135389</v>
      </c>
      <c r="W55" s="41">
        <v>148674</v>
      </c>
      <c r="X55" s="26">
        <v>0.00497549316780796</v>
      </c>
      <c r="Y55" s="10">
        <v>56674</v>
      </c>
      <c r="Z55" s="46">
        <v>1.62331933514486</v>
      </c>
    </row>
    <row r="56" spans="1:26">
      <c r="A56" s="23"/>
      <c r="B56" s="30" t="s">
        <v>80</v>
      </c>
      <c r="C56" s="10">
        <v>2479495</v>
      </c>
      <c r="D56" s="10">
        <v>1373860</v>
      </c>
      <c r="E56" s="11">
        <v>0.804765405499833</v>
      </c>
      <c r="F56" s="10">
        <v>3350224</v>
      </c>
      <c r="G56" s="25">
        <v>-0.259901725974144</v>
      </c>
      <c r="H56" s="26">
        <v>0.00401580835256069</v>
      </c>
      <c r="I56" s="37">
        <v>1201.535</v>
      </c>
      <c r="J56" s="37">
        <v>435.28</v>
      </c>
      <c r="K56" s="25">
        <v>1.76037263370704</v>
      </c>
      <c r="L56" s="37">
        <v>1543.76</v>
      </c>
      <c r="M56" s="11">
        <v>-0.221682774524537</v>
      </c>
      <c r="N56" s="26">
        <v>0.0024143758088144</v>
      </c>
      <c r="O56" s="10">
        <v>23608593</v>
      </c>
      <c r="P56" s="10">
        <v>6882466</v>
      </c>
      <c r="Q56" s="25">
        <v>2.43025203466316</v>
      </c>
      <c r="R56" s="25">
        <v>0.00544767351816871</v>
      </c>
      <c r="S56" s="37">
        <v>9980.255</v>
      </c>
      <c r="T56" s="37">
        <v>2251.59</v>
      </c>
      <c r="U56" s="11">
        <v>3.432536563051</v>
      </c>
      <c r="V56" s="26">
        <v>0.00296944106053812</v>
      </c>
      <c r="W56" s="41">
        <v>120975</v>
      </c>
      <c r="X56" s="26">
        <v>0.00404852419370951</v>
      </c>
      <c r="Y56" s="10">
        <v>109131</v>
      </c>
      <c r="Z56" s="46">
        <v>0.10853011518267</v>
      </c>
    </row>
    <row r="57" customFormat="1" spans="1:26">
      <c r="A57" s="23"/>
      <c r="B57" s="30" t="s">
        <v>81</v>
      </c>
      <c r="C57" s="10">
        <v>10784164</v>
      </c>
      <c r="D57" s="10">
        <v>2768951</v>
      </c>
      <c r="E57" s="11">
        <v>2.89467491479625</v>
      </c>
      <c r="F57" s="10">
        <v>11297934</v>
      </c>
      <c r="G57" s="25">
        <v>-0.04547468590275</v>
      </c>
      <c r="H57" s="26">
        <v>0.0174661113922732</v>
      </c>
      <c r="I57" s="37">
        <v>5136.565</v>
      </c>
      <c r="J57" s="37">
        <v>750.715</v>
      </c>
      <c r="K57" s="25">
        <v>5.84223040701198</v>
      </c>
      <c r="L57" s="37">
        <v>5069.83</v>
      </c>
      <c r="M57" s="11">
        <v>0.0131631632618845</v>
      </c>
      <c r="N57" s="26">
        <v>0.0103214623597338</v>
      </c>
      <c r="O57" s="10">
        <v>105379875</v>
      </c>
      <c r="P57" s="10">
        <v>7331609</v>
      </c>
      <c r="Q57" s="25">
        <v>13.3733626547733</v>
      </c>
      <c r="R57" s="25">
        <v>0.0243163645705371</v>
      </c>
      <c r="S57" s="37">
        <v>42805.88</v>
      </c>
      <c r="T57" s="37">
        <v>2109.72</v>
      </c>
      <c r="U57" s="11">
        <v>19.2898394099691</v>
      </c>
      <c r="V57" s="26">
        <v>0.0127361012022706</v>
      </c>
      <c r="W57" s="41">
        <v>532909</v>
      </c>
      <c r="X57" s="26">
        <v>0.0178342217776031</v>
      </c>
      <c r="Y57" s="10">
        <v>528666</v>
      </c>
      <c r="Z57" s="46">
        <v>0.00802586131886673</v>
      </c>
    </row>
    <row r="58" customFormat="1" spans="1:26">
      <c r="A58" s="23"/>
      <c r="B58" s="30" t="s">
        <v>82</v>
      </c>
      <c r="C58" s="10">
        <v>4194415</v>
      </c>
      <c r="D58" s="10" t="s">
        <v>73</v>
      </c>
      <c r="E58" s="11" t="s">
        <v>29</v>
      </c>
      <c r="F58" s="10">
        <v>3324331</v>
      </c>
      <c r="G58" s="25">
        <v>0.261732059773831</v>
      </c>
      <c r="H58" s="26">
        <v>0.00679330540739378</v>
      </c>
      <c r="I58" s="37">
        <v>1532.89</v>
      </c>
      <c r="J58" s="37" t="s">
        <v>73</v>
      </c>
      <c r="K58" s="25" t="s">
        <v>29</v>
      </c>
      <c r="L58" s="37">
        <v>1175.705</v>
      </c>
      <c r="M58" s="11">
        <v>0.30380495107191</v>
      </c>
      <c r="N58" s="26">
        <v>0.00308020368409867</v>
      </c>
      <c r="O58" s="10">
        <v>32326492</v>
      </c>
      <c r="P58" s="10" t="s">
        <v>73</v>
      </c>
      <c r="Q58" s="25" t="s">
        <v>29</v>
      </c>
      <c r="R58" s="25">
        <v>0.00745932527210295</v>
      </c>
      <c r="S58" s="37">
        <v>11681.07</v>
      </c>
      <c r="T58" s="37" t="s">
        <v>73</v>
      </c>
      <c r="U58" s="11" t="s">
        <v>29</v>
      </c>
      <c r="V58" s="26">
        <v>0.00347548723845433</v>
      </c>
      <c r="W58" s="41">
        <v>210770</v>
      </c>
      <c r="X58" s="26">
        <v>0.00705358499118126</v>
      </c>
      <c r="Y58" s="10">
        <v>209400</v>
      </c>
      <c r="Z58" s="46">
        <v>0.00654250238777459</v>
      </c>
    </row>
    <row r="59" customFormat="1" spans="1:26">
      <c r="A59" s="23"/>
      <c r="B59" s="30" t="s">
        <v>123</v>
      </c>
      <c r="C59" s="10">
        <v>1557055</v>
      </c>
      <c r="D59" s="10" t="s">
        <v>73</v>
      </c>
      <c r="E59" s="11" t="s">
        <v>29</v>
      </c>
      <c r="F59" s="10">
        <v>743325</v>
      </c>
      <c r="G59" s="25">
        <v>1.09471630847879</v>
      </c>
      <c r="H59" s="26">
        <v>0.00252181773885262</v>
      </c>
      <c r="I59" s="37">
        <v>727.725</v>
      </c>
      <c r="J59" s="37" t="s">
        <v>73</v>
      </c>
      <c r="K59" s="25" t="s">
        <v>29</v>
      </c>
      <c r="L59" s="37">
        <v>344.685</v>
      </c>
      <c r="M59" s="11">
        <v>1.11127551242439</v>
      </c>
      <c r="N59" s="26">
        <v>0.00146229750732975</v>
      </c>
      <c r="O59" s="10">
        <v>5460399</v>
      </c>
      <c r="P59" s="10" t="s">
        <v>73</v>
      </c>
      <c r="Q59" s="25" t="s">
        <v>29</v>
      </c>
      <c r="R59" s="25">
        <v>0.00125998491443073</v>
      </c>
      <c r="S59" s="37">
        <v>2728.47</v>
      </c>
      <c r="T59" s="37" t="s">
        <v>73</v>
      </c>
      <c r="U59" s="11" t="s">
        <v>29</v>
      </c>
      <c r="V59" s="26">
        <v>0.000811805995983713</v>
      </c>
      <c r="W59" s="41">
        <v>106199</v>
      </c>
      <c r="X59" s="26">
        <v>0.00355403365032243</v>
      </c>
      <c r="Y59" s="10">
        <v>33368</v>
      </c>
      <c r="Z59" s="46">
        <v>2.18266003356509</v>
      </c>
    </row>
    <row r="60" s="74" customFormat="1" spans="1:26">
      <c r="A60" s="23"/>
      <c r="B60" s="31" t="s">
        <v>47</v>
      </c>
      <c r="C60" s="32">
        <v>210242613</v>
      </c>
      <c r="D60" s="32">
        <v>152353139</v>
      </c>
      <c r="E60" s="33">
        <v>0.37996902709041</v>
      </c>
      <c r="F60" s="32">
        <v>195487022</v>
      </c>
      <c r="G60" s="34">
        <v>0.075481179512776</v>
      </c>
      <c r="H60" s="35">
        <v>0.340510483525712</v>
      </c>
      <c r="I60" s="40">
        <v>87207.12</v>
      </c>
      <c r="J60" s="40">
        <v>54401.555</v>
      </c>
      <c r="K60" s="34">
        <v>0.603026237025762</v>
      </c>
      <c r="L60" s="40">
        <v>78461.94</v>
      </c>
      <c r="M60" s="33">
        <v>0.111457606069898</v>
      </c>
      <c r="N60" s="35">
        <v>0.175234812872179</v>
      </c>
      <c r="O60" s="32">
        <v>1501351803</v>
      </c>
      <c r="P60" s="32">
        <v>760398099</v>
      </c>
      <c r="Q60" s="34">
        <v>0.974428664372555</v>
      </c>
      <c r="R60" s="34">
        <v>0.346436336068733</v>
      </c>
      <c r="S60" s="40">
        <v>600716.015</v>
      </c>
      <c r="T60" s="40">
        <v>256868.31</v>
      </c>
      <c r="U60" s="33">
        <v>1.33861473608792</v>
      </c>
      <c r="V60" s="35">
        <v>0.178731986373478</v>
      </c>
      <c r="W60" s="44">
        <v>10283576</v>
      </c>
      <c r="X60" s="35">
        <v>0.344148015985538</v>
      </c>
      <c r="Y60" s="32">
        <v>9998749</v>
      </c>
      <c r="Z60" s="49">
        <v>0.0284862636315803</v>
      </c>
    </row>
    <row r="61" spans="1:26">
      <c r="A61" s="8" t="s">
        <v>83</v>
      </c>
      <c r="B61" s="9" t="s">
        <v>84</v>
      </c>
      <c r="C61" s="10">
        <v>4957352</v>
      </c>
      <c r="D61" s="10">
        <v>7338211</v>
      </c>
      <c r="E61" s="11">
        <v>-0.324446789551295</v>
      </c>
      <c r="F61" s="10">
        <v>4269931</v>
      </c>
      <c r="G61" s="11">
        <v>0.160991126086112</v>
      </c>
      <c r="H61" s="11">
        <v>0.00802896378826473</v>
      </c>
      <c r="I61" s="37">
        <v>2876.782233</v>
      </c>
      <c r="J61" s="37">
        <v>3437.7935716</v>
      </c>
      <c r="K61" s="25">
        <v>-0.163189361698322</v>
      </c>
      <c r="L61" s="37">
        <v>2433.1401473</v>
      </c>
      <c r="M61" s="11">
        <v>0.182333141061479</v>
      </c>
      <c r="N61" s="17">
        <v>0.00578063346517768</v>
      </c>
      <c r="O61" s="10">
        <v>28198785</v>
      </c>
      <c r="P61" s="10">
        <v>35150951</v>
      </c>
      <c r="Q61" s="25">
        <v>-0.197780310410378</v>
      </c>
      <c r="R61" s="17">
        <v>0.00650685851075636</v>
      </c>
      <c r="S61" s="37">
        <v>16421.6666709</v>
      </c>
      <c r="T61" s="37">
        <v>15907.8565317</v>
      </c>
      <c r="U61" s="11">
        <v>0.032299143393462</v>
      </c>
      <c r="V61" s="17">
        <v>0.00488596446634287</v>
      </c>
      <c r="W61" s="10">
        <v>237722</v>
      </c>
      <c r="X61" s="17">
        <v>0.00795555501861551</v>
      </c>
      <c r="Y61" s="10">
        <v>230784</v>
      </c>
      <c r="Z61" s="46">
        <v>0.030062742651137</v>
      </c>
    </row>
    <row r="62" spans="1:26">
      <c r="A62" s="8"/>
      <c r="B62" s="9" t="s">
        <v>85</v>
      </c>
      <c r="C62" s="10">
        <v>1707300</v>
      </c>
      <c r="D62" s="10">
        <v>1569115</v>
      </c>
      <c r="E62" s="11">
        <v>0.0880655656213853</v>
      </c>
      <c r="F62" s="10">
        <v>1555635</v>
      </c>
      <c r="G62" s="11">
        <v>0.0974939494161549</v>
      </c>
      <c r="H62" s="11">
        <v>0.00276515564674535</v>
      </c>
      <c r="I62" s="37">
        <v>748.1603287</v>
      </c>
      <c r="J62" s="37">
        <v>515.6951123</v>
      </c>
      <c r="K62" s="25">
        <v>0.450780336783114</v>
      </c>
      <c r="L62" s="37">
        <v>651.3024497</v>
      </c>
      <c r="M62" s="11">
        <v>0.148714132803607</v>
      </c>
      <c r="N62" s="17">
        <v>0.00150336045036383</v>
      </c>
      <c r="O62" s="10">
        <v>11586732</v>
      </c>
      <c r="P62" s="10">
        <v>8385751</v>
      </c>
      <c r="Q62" s="25">
        <v>0.381716676300071</v>
      </c>
      <c r="R62" s="17">
        <v>0.00267363383656612</v>
      </c>
      <c r="S62" s="37">
        <v>4914.107666</v>
      </c>
      <c r="T62" s="37">
        <v>2607.2140376</v>
      </c>
      <c r="U62" s="11">
        <v>0.884811755050056</v>
      </c>
      <c r="V62" s="17">
        <v>0.00146210222878329</v>
      </c>
      <c r="W62" s="10">
        <v>48954</v>
      </c>
      <c r="X62" s="17">
        <v>0.00163828438420215</v>
      </c>
      <c r="Y62" s="10">
        <v>54590</v>
      </c>
      <c r="Z62" s="46">
        <v>-0.103242352079135</v>
      </c>
    </row>
    <row r="63" spans="1:26">
      <c r="A63" s="8"/>
      <c r="B63" s="9" t="s">
        <v>86</v>
      </c>
      <c r="C63" s="10">
        <v>0</v>
      </c>
      <c r="D63" s="10">
        <v>40</v>
      </c>
      <c r="E63" s="11">
        <v>-1</v>
      </c>
      <c r="F63" s="10">
        <v>2</v>
      </c>
      <c r="G63" s="11">
        <v>-1</v>
      </c>
      <c r="H63" s="11">
        <v>0</v>
      </c>
      <c r="I63" s="37">
        <v>0</v>
      </c>
      <c r="J63" s="37">
        <v>0.043512</v>
      </c>
      <c r="K63" s="25">
        <v>-1</v>
      </c>
      <c r="L63" s="37">
        <v>0.00222</v>
      </c>
      <c r="M63" s="11">
        <v>-1</v>
      </c>
      <c r="N63" s="17">
        <v>0</v>
      </c>
      <c r="O63" s="10">
        <v>227</v>
      </c>
      <c r="P63" s="10">
        <v>1783</v>
      </c>
      <c r="Q63" s="25">
        <v>-0.872686483454851</v>
      </c>
      <c r="R63" s="17">
        <v>5.23801604197377e-8</v>
      </c>
      <c r="S63" s="37">
        <v>0.3303805</v>
      </c>
      <c r="T63" s="37">
        <v>1.725628</v>
      </c>
      <c r="U63" s="11">
        <v>-0.808544773265153</v>
      </c>
      <c r="V63" s="17">
        <v>9.82986328807344e-8</v>
      </c>
      <c r="W63" s="10">
        <v>0</v>
      </c>
      <c r="X63" s="17">
        <v>0</v>
      </c>
      <c r="Y63" s="10">
        <v>0</v>
      </c>
      <c r="Z63" s="46" t="s">
        <v>29</v>
      </c>
    </row>
    <row r="64" spans="1:26">
      <c r="A64" s="8"/>
      <c r="B64" s="9" t="s">
        <v>87</v>
      </c>
      <c r="C64" s="10">
        <v>16852705</v>
      </c>
      <c r="D64" s="10">
        <v>19413304</v>
      </c>
      <c r="E64" s="11">
        <v>-0.13189918624877</v>
      </c>
      <c r="F64" s="10">
        <v>14177012</v>
      </c>
      <c r="G64" s="11">
        <v>0.188734621935849</v>
      </c>
      <c r="H64" s="11">
        <v>0.0272947650639511</v>
      </c>
      <c r="I64" s="37">
        <v>4338.1556459</v>
      </c>
      <c r="J64" s="37">
        <v>4281.5804616</v>
      </c>
      <c r="K64" s="25">
        <v>0.0132136216538271</v>
      </c>
      <c r="L64" s="37">
        <v>3762.1789751</v>
      </c>
      <c r="M64" s="11">
        <v>0.15309656308541</v>
      </c>
      <c r="N64" s="17">
        <v>0.00871713104181947</v>
      </c>
      <c r="O64" s="10">
        <v>112521870</v>
      </c>
      <c r="P64" s="10">
        <v>74395365</v>
      </c>
      <c r="Q64" s="25">
        <v>0.512484951179418</v>
      </c>
      <c r="R64" s="17">
        <v>0.0259643770983651</v>
      </c>
      <c r="S64" s="37">
        <v>30513.0853369</v>
      </c>
      <c r="T64" s="37">
        <v>15382.6728152</v>
      </c>
      <c r="U64" s="11">
        <v>0.983601010271067</v>
      </c>
      <c r="V64" s="17">
        <v>0.00907860655695615</v>
      </c>
      <c r="W64" s="10">
        <v>1108221</v>
      </c>
      <c r="X64" s="17">
        <v>0.0370874935356639</v>
      </c>
      <c r="Y64" s="10">
        <v>1052995</v>
      </c>
      <c r="Z64" s="46">
        <v>0.052446592813831</v>
      </c>
    </row>
    <row r="65" spans="1:26">
      <c r="A65" s="8"/>
      <c r="B65" s="9" t="s">
        <v>88</v>
      </c>
      <c r="C65" s="10">
        <v>2106458</v>
      </c>
      <c r="D65" s="10">
        <v>1291985</v>
      </c>
      <c r="E65" s="11">
        <v>0.630404377759804</v>
      </c>
      <c r="F65" s="10">
        <v>1296543</v>
      </c>
      <c r="G65" s="11">
        <v>0.624672687292284</v>
      </c>
      <c r="H65" s="11">
        <v>0.00341163488158608</v>
      </c>
      <c r="I65" s="37">
        <v>6.1775186</v>
      </c>
      <c r="J65" s="37">
        <v>3.74957465</v>
      </c>
      <c r="K65" s="25">
        <v>0.647525166621233</v>
      </c>
      <c r="L65" s="37">
        <v>4.45903115</v>
      </c>
      <c r="M65" s="11">
        <v>0.385394807120825</v>
      </c>
      <c r="N65" s="17">
        <v>1.24131643825115e-5</v>
      </c>
      <c r="O65" s="10">
        <v>9430495</v>
      </c>
      <c r="P65" s="10">
        <v>5915932</v>
      </c>
      <c r="Q65" s="25">
        <v>0.594084414763388</v>
      </c>
      <c r="R65" s="17">
        <v>0.00217608299972482</v>
      </c>
      <c r="S65" s="37">
        <v>31.670701</v>
      </c>
      <c r="T65" s="37">
        <v>15.4034264</v>
      </c>
      <c r="U65" s="11">
        <v>1.05608156117784</v>
      </c>
      <c r="V65" s="17">
        <v>9.42303377673472e-6</v>
      </c>
      <c r="W65" s="10">
        <v>410244</v>
      </c>
      <c r="X65" s="17">
        <v>0.0137291403953227</v>
      </c>
      <c r="Y65" s="10">
        <v>353905</v>
      </c>
      <c r="Z65" s="46">
        <v>0.15919243864879</v>
      </c>
    </row>
    <row r="66" spans="1:26">
      <c r="A66" s="8"/>
      <c r="B66" s="9" t="s">
        <v>89</v>
      </c>
      <c r="C66" s="10">
        <v>5402961</v>
      </c>
      <c r="D66" s="10">
        <v>2759798</v>
      </c>
      <c r="E66" s="11">
        <v>0.957737848929523</v>
      </c>
      <c r="F66" s="10">
        <v>4687296</v>
      </c>
      <c r="G66" s="11">
        <v>0.152681844713882</v>
      </c>
      <c r="H66" s="11">
        <v>0.0087506754046125</v>
      </c>
      <c r="I66" s="37">
        <v>1592.9037834</v>
      </c>
      <c r="J66" s="37">
        <v>709.1805838</v>
      </c>
      <c r="K66" s="25">
        <v>1.24611871755534</v>
      </c>
      <c r="L66" s="37">
        <v>1443.5049435</v>
      </c>
      <c r="M66" s="11">
        <v>0.103497283173662</v>
      </c>
      <c r="N66" s="17">
        <v>0.00320079594885699</v>
      </c>
      <c r="O66" s="10">
        <v>32408776</v>
      </c>
      <c r="P66" s="10">
        <v>10552092</v>
      </c>
      <c r="Q66" s="25">
        <v>2.0713128733146</v>
      </c>
      <c r="R66" s="17">
        <v>0.00747831227263148</v>
      </c>
      <c r="S66" s="37">
        <v>10245.3076575</v>
      </c>
      <c r="T66" s="37">
        <v>2528.1286598</v>
      </c>
      <c r="U66" s="11">
        <v>3.05252621055706</v>
      </c>
      <c r="V66" s="17">
        <v>0.00304830259708054</v>
      </c>
      <c r="W66" s="10">
        <v>199702</v>
      </c>
      <c r="X66" s="17">
        <v>0.00668318560472971</v>
      </c>
      <c r="Y66" s="10">
        <v>181913</v>
      </c>
      <c r="Z66" s="46">
        <v>0.0977885032955314</v>
      </c>
    </row>
    <row r="67" spans="1:26">
      <c r="A67" s="8"/>
      <c r="B67" s="9" t="s">
        <v>90</v>
      </c>
      <c r="C67" s="10">
        <v>8331290</v>
      </c>
      <c r="D67" s="10">
        <v>2838336</v>
      </c>
      <c r="E67" s="11">
        <v>1.93527263861643</v>
      </c>
      <c r="F67" s="10">
        <v>7596637</v>
      </c>
      <c r="G67" s="11">
        <v>0.0967076615612934</v>
      </c>
      <c r="H67" s="11">
        <v>0.0134934186072589</v>
      </c>
      <c r="I67" s="37">
        <v>3800.434611</v>
      </c>
      <c r="J67" s="37">
        <v>802.9260932</v>
      </c>
      <c r="K67" s="25">
        <v>3.73323092023783</v>
      </c>
      <c r="L67" s="37">
        <v>3273.138821</v>
      </c>
      <c r="M67" s="11">
        <v>0.161097899855926</v>
      </c>
      <c r="N67" s="17">
        <v>0.00763662930150129</v>
      </c>
      <c r="O67" s="10">
        <v>52573756</v>
      </c>
      <c r="P67" s="10">
        <v>16926303</v>
      </c>
      <c r="Q67" s="25">
        <v>2.10603892651573</v>
      </c>
      <c r="R67" s="17">
        <v>0.0121313734499918</v>
      </c>
      <c r="S67" s="37">
        <v>22677.9785501</v>
      </c>
      <c r="T67" s="37">
        <v>4757.6360422</v>
      </c>
      <c r="U67" s="11">
        <v>3.76664846763128</v>
      </c>
      <c r="V67" s="17">
        <v>0.00674741483826512</v>
      </c>
      <c r="W67" s="10">
        <v>245123</v>
      </c>
      <c r="X67" s="17">
        <v>0.00820323534560575</v>
      </c>
      <c r="Y67" s="10">
        <v>299290</v>
      </c>
      <c r="Z67" s="46">
        <v>-0.180984997828193</v>
      </c>
    </row>
    <row r="68" spans="1:26">
      <c r="A68" s="8"/>
      <c r="B68" s="9" t="s">
        <v>91</v>
      </c>
      <c r="C68" s="10">
        <v>9446892</v>
      </c>
      <c r="D68" s="10">
        <v>7273867</v>
      </c>
      <c r="E68" s="11">
        <v>0.298744120562006</v>
      </c>
      <c r="F68" s="10">
        <v>7620416</v>
      </c>
      <c r="G68" s="11">
        <v>0.239681928125709</v>
      </c>
      <c r="H68" s="11">
        <v>0.0153002558179544</v>
      </c>
      <c r="I68" s="37">
        <v>4944.4985768</v>
      </c>
      <c r="J68" s="37">
        <v>2640.0564803</v>
      </c>
      <c r="K68" s="25">
        <v>0.872876059166028</v>
      </c>
      <c r="L68" s="37">
        <v>3729.7900391</v>
      </c>
      <c r="M68" s="11">
        <v>0.325677457702984</v>
      </c>
      <c r="N68" s="17">
        <v>0.00993552226988239</v>
      </c>
      <c r="O68" s="10">
        <v>68276343</v>
      </c>
      <c r="P68" s="10">
        <v>43725806</v>
      </c>
      <c r="Q68" s="25">
        <v>0.561465625127642</v>
      </c>
      <c r="R68" s="17">
        <v>0.0157547392035817</v>
      </c>
      <c r="S68" s="37">
        <v>34398.8905811</v>
      </c>
      <c r="T68" s="37">
        <v>16562.3389413</v>
      </c>
      <c r="U68" s="11">
        <v>1.07693434502313</v>
      </c>
      <c r="V68" s="17">
        <v>0.0102347563392395</v>
      </c>
      <c r="W68" s="10">
        <v>432889</v>
      </c>
      <c r="X68" s="17">
        <v>0.0144869732563812</v>
      </c>
      <c r="Y68" s="10">
        <v>340302</v>
      </c>
      <c r="Z68" s="46">
        <v>0.272073041004755</v>
      </c>
    </row>
    <row r="69" spans="1:26">
      <c r="A69" s="8"/>
      <c r="B69" s="9" t="s">
        <v>92</v>
      </c>
      <c r="C69" s="10">
        <v>121504</v>
      </c>
      <c r="D69" s="10">
        <v>10867</v>
      </c>
      <c r="E69" s="11">
        <v>10.1810067175853</v>
      </c>
      <c r="F69" s="10">
        <v>365654</v>
      </c>
      <c r="G69" s="11">
        <v>-0.667707723695078</v>
      </c>
      <c r="H69" s="11">
        <v>0.000196788772741842</v>
      </c>
      <c r="I69" s="37">
        <v>16.41698915</v>
      </c>
      <c r="J69" s="37">
        <v>1.46024885</v>
      </c>
      <c r="K69" s="25">
        <v>10.2425968697048</v>
      </c>
      <c r="L69" s="37">
        <v>49.73196615</v>
      </c>
      <c r="M69" s="11">
        <v>-0.669890607170374</v>
      </c>
      <c r="N69" s="17">
        <v>3.29884534843583e-5</v>
      </c>
      <c r="O69" s="10">
        <v>1180397</v>
      </c>
      <c r="P69" s="10">
        <v>568321</v>
      </c>
      <c r="Q69" s="25">
        <v>1.07698994054416</v>
      </c>
      <c r="R69" s="17">
        <v>0.00027237614193382</v>
      </c>
      <c r="S69" s="37">
        <v>160.92888535</v>
      </c>
      <c r="T69" s="37">
        <v>79.1662316</v>
      </c>
      <c r="U69" s="11">
        <v>1.03279709160743</v>
      </c>
      <c r="V69" s="17">
        <v>4.78814258738801e-5</v>
      </c>
      <c r="W69" s="10">
        <v>4725</v>
      </c>
      <c r="X69" s="17">
        <v>0.000158125867454246</v>
      </c>
      <c r="Y69" s="10">
        <v>6439</v>
      </c>
      <c r="Z69" s="46">
        <v>-0.266190402236372</v>
      </c>
    </row>
    <row r="70" spans="1:26">
      <c r="A70" s="8"/>
      <c r="B70" s="9" t="s">
        <v>93</v>
      </c>
      <c r="C70" s="10">
        <v>11809590</v>
      </c>
      <c r="D70" s="10">
        <v>23308539</v>
      </c>
      <c r="E70" s="11">
        <v>-0.493336326227912</v>
      </c>
      <c r="F70" s="10">
        <v>11086786</v>
      </c>
      <c r="G70" s="11">
        <v>0.0651950890005453</v>
      </c>
      <c r="H70" s="11">
        <v>0.0191268988896195</v>
      </c>
      <c r="I70" s="37">
        <v>13381.6812425</v>
      </c>
      <c r="J70" s="37">
        <v>18516.7881565</v>
      </c>
      <c r="K70" s="25">
        <v>-0.277321686169283</v>
      </c>
      <c r="L70" s="37">
        <v>12748.7896555</v>
      </c>
      <c r="M70" s="11">
        <v>0.0496432684279924</v>
      </c>
      <c r="N70" s="17">
        <v>0.0268892770274336</v>
      </c>
      <c r="O70" s="10">
        <v>69674503</v>
      </c>
      <c r="P70" s="10">
        <v>158860874</v>
      </c>
      <c r="Q70" s="25">
        <v>-0.56141181119273</v>
      </c>
      <c r="R70" s="17">
        <v>0.0160773640718304</v>
      </c>
      <c r="S70" s="37">
        <v>75871.98392</v>
      </c>
      <c r="T70" s="37">
        <v>108520.2859415</v>
      </c>
      <c r="U70" s="11">
        <v>-0.300849760376596</v>
      </c>
      <c r="V70" s="17">
        <v>0.0225743114175475</v>
      </c>
      <c r="W70" s="10">
        <v>1116736</v>
      </c>
      <c r="X70" s="17">
        <v>0.0373724547550021</v>
      </c>
      <c r="Y70" s="10">
        <v>1030349</v>
      </c>
      <c r="Z70" s="46">
        <v>0.0838424650288397</v>
      </c>
    </row>
    <row r="71" spans="1:26">
      <c r="A71" s="8"/>
      <c r="B71" s="9" t="s">
        <v>94</v>
      </c>
      <c r="C71" s="10">
        <v>2148172</v>
      </c>
      <c r="D71" s="10">
        <v>1571092</v>
      </c>
      <c r="E71" s="11">
        <v>0.367311398695939</v>
      </c>
      <c r="F71" s="10">
        <v>1264300</v>
      </c>
      <c r="G71" s="11">
        <v>0.699099897176303</v>
      </c>
      <c r="H71" s="11">
        <v>0.00347919518302598</v>
      </c>
      <c r="I71" s="37">
        <v>47.8159287</v>
      </c>
      <c r="J71" s="37">
        <v>23.6820693</v>
      </c>
      <c r="K71" s="25">
        <v>1.01907730672843</v>
      </c>
      <c r="L71" s="37">
        <v>45.4666289</v>
      </c>
      <c r="M71" s="11">
        <v>0.0516708596356921</v>
      </c>
      <c r="N71" s="17">
        <v>9.60817799974816e-5</v>
      </c>
      <c r="O71" s="10">
        <v>8168905</v>
      </c>
      <c r="P71" s="10">
        <v>6212017</v>
      </c>
      <c r="Q71" s="25">
        <v>0.315016523618657</v>
      </c>
      <c r="R71" s="17">
        <v>0.00188497160508193</v>
      </c>
      <c r="S71" s="37">
        <v>243.0942375</v>
      </c>
      <c r="T71" s="37">
        <v>119.1970905</v>
      </c>
      <c r="U71" s="11">
        <v>1.03943096664763</v>
      </c>
      <c r="V71" s="17">
        <v>7.23282130980325e-5</v>
      </c>
      <c r="W71" s="10">
        <v>248019</v>
      </c>
      <c r="X71" s="17">
        <v>0.00830015227939358</v>
      </c>
      <c r="Y71" s="10">
        <v>235659</v>
      </c>
      <c r="Z71" s="46">
        <v>0.0524486652323909</v>
      </c>
    </row>
    <row r="72" spans="1:26">
      <c r="A72" s="8"/>
      <c r="B72" s="9" t="s">
        <v>95</v>
      </c>
      <c r="C72" s="10">
        <v>7802850</v>
      </c>
      <c r="D72" s="10">
        <v>3944936</v>
      </c>
      <c r="E72" s="11">
        <v>0.977940833514156</v>
      </c>
      <c r="F72" s="10">
        <v>7639607</v>
      </c>
      <c r="G72" s="11">
        <v>0.021367983981375</v>
      </c>
      <c r="H72" s="11">
        <v>0.0126375532936256</v>
      </c>
      <c r="I72" s="37">
        <v>20801.989016</v>
      </c>
      <c r="J72" s="37">
        <v>7591.2805985</v>
      </c>
      <c r="K72" s="25">
        <v>1.74024767574925</v>
      </c>
      <c r="L72" s="37">
        <v>20288.8309265</v>
      </c>
      <c r="M72" s="11">
        <v>0.0252926396478441</v>
      </c>
      <c r="N72" s="17">
        <v>0.0417997137457113</v>
      </c>
      <c r="O72" s="10">
        <v>44455575</v>
      </c>
      <c r="P72" s="10">
        <v>22129156</v>
      </c>
      <c r="Q72" s="25">
        <v>1.0089141673546</v>
      </c>
      <c r="R72" s="17">
        <v>0.0102581063878929</v>
      </c>
      <c r="S72" s="37">
        <v>115158.7588895</v>
      </c>
      <c r="T72" s="37">
        <v>40710.716832</v>
      </c>
      <c r="U72" s="11">
        <v>1.82870870008806</v>
      </c>
      <c r="V72" s="17">
        <v>0.0342633677322964</v>
      </c>
      <c r="W72" s="10">
        <v>331814</v>
      </c>
      <c r="X72" s="17">
        <v>0.0111044183245425</v>
      </c>
      <c r="Y72" s="10">
        <v>271110</v>
      </c>
      <c r="Z72" s="46">
        <v>0.223909114381616</v>
      </c>
    </row>
    <row r="73" spans="1:26">
      <c r="A73" s="8"/>
      <c r="B73" s="9" t="s">
        <v>96</v>
      </c>
      <c r="C73" s="10">
        <v>4870403</v>
      </c>
      <c r="D73" s="10">
        <v>13044989</v>
      </c>
      <c r="E73" s="11">
        <v>-0.626645679808546</v>
      </c>
      <c r="F73" s="10">
        <v>4635304</v>
      </c>
      <c r="G73" s="11">
        <v>0.0507192192788219</v>
      </c>
      <c r="H73" s="11">
        <v>0.00788814054786828</v>
      </c>
      <c r="I73" s="37">
        <v>2250.3659099</v>
      </c>
      <c r="J73" s="37">
        <v>5173.1139372</v>
      </c>
      <c r="K73" s="25">
        <v>-0.564988141143082</v>
      </c>
      <c r="L73" s="37">
        <v>2197.1098945</v>
      </c>
      <c r="M73" s="11">
        <v>0.0242391222821012</v>
      </c>
      <c r="N73" s="17">
        <v>0.00452190657271171</v>
      </c>
      <c r="O73" s="10">
        <v>43385611</v>
      </c>
      <c r="P73" s="10">
        <v>87554840</v>
      </c>
      <c r="Q73" s="25">
        <v>-0.504475012460762</v>
      </c>
      <c r="R73" s="17">
        <v>0.0100112126171292</v>
      </c>
      <c r="S73" s="37">
        <v>19697.485454</v>
      </c>
      <c r="T73" s="37">
        <v>30319.4238494</v>
      </c>
      <c r="U73" s="11">
        <v>-0.350334440659571</v>
      </c>
      <c r="V73" s="17">
        <v>0.0058606240117572</v>
      </c>
      <c r="W73" s="10">
        <v>298924</v>
      </c>
      <c r="X73" s="17">
        <v>0.0100037284238927</v>
      </c>
      <c r="Y73" s="10">
        <v>310640</v>
      </c>
      <c r="Z73" s="46">
        <v>-0.0377156837496781</v>
      </c>
    </row>
    <row r="74" spans="1:26">
      <c r="A74" s="8"/>
      <c r="B74" s="9" t="s">
        <v>97</v>
      </c>
      <c r="C74" s="10">
        <v>7342512</v>
      </c>
      <c r="D74" s="10">
        <v>1501149</v>
      </c>
      <c r="E74" s="11">
        <v>3.89126129384891</v>
      </c>
      <c r="F74" s="10">
        <v>6791864</v>
      </c>
      <c r="G74" s="11">
        <v>0.0810746504935906</v>
      </c>
      <c r="H74" s="11">
        <v>0.0118919864804636</v>
      </c>
      <c r="I74" s="37">
        <v>8898.3565446</v>
      </c>
      <c r="J74" s="37">
        <v>1087.686807</v>
      </c>
      <c r="K74" s="25">
        <v>7.18099152010768</v>
      </c>
      <c r="L74" s="37">
        <v>7867.3055898</v>
      </c>
      <c r="M74" s="11">
        <v>0.131055155164782</v>
      </c>
      <c r="N74" s="17">
        <v>0.01788044191762</v>
      </c>
      <c r="O74" s="10">
        <v>37505038</v>
      </c>
      <c r="P74" s="10">
        <v>9956271</v>
      </c>
      <c r="Q74" s="25">
        <v>2.76697641114831</v>
      </c>
      <c r="R74" s="17">
        <v>0.0086542727180104</v>
      </c>
      <c r="S74" s="37">
        <v>40218.7279842</v>
      </c>
      <c r="T74" s="37">
        <v>7088.2795212</v>
      </c>
      <c r="U74" s="11">
        <v>4.67397601405415</v>
      </c>
      <c r="V74" s="17">
        <v>0.011966341769714</v>
      </c>
      <c r="W74" s="10">
        <v>431046</v>
      </c>
      <c r="X74" s="17">
        <v>0.014425295801626</v>
      </c>
      <c r="Y74" s="10">
        <v>285554</v>
      </c>
      <c r="Z74" s="46">
        <v>0.509507833894815</v>
      </c>
    </row>
    <row r="75" spans="1:26">
      <c r="A75" s="8"/>
      <c r="B75" s="9" t="s">
        <v>98</v>
      </c>
      <c r="C75" s="10">
        <v>11606422</v>
      </c>
      <c r="D75" s="10">
        <v>9268824</v>
      </c>
      <c r="E75" s="11">
        <v>0.252200063352158</v>
      </c>
      <c r="F75" s="10">
        <v>11018948</v>
      </c>
      <c r="G75" s="11">
        <v>0.053314889951382</v>
      </c>
      <c r="H75" s="11">
        <v>0.018797846501382</v>
      </c>
      <c r="I75" s="37">
        <v>4796.130046</v>
      </c>
      <c r="J75" s="37">
        <v>3305.065724</v>
      </c>
      <c r="K75" s="25">
        <v>0.451145134928034</v>
      </c>
      <c r="L75" s="37">
        <v>4315.89511975</v>
      </c>
      <c r="M75" s="11">
        <v>0.111271222521695</v>
      </c>
      <c r="N75" s="17">
        <v>0.00963738913888508</v>
      </c>
      <c r="O75" s="10">
        <v>74760250</v>
      </c>
      <c r="P75" s="10">
        <v>55949971</v>
      </c>
      <c r="Q75" s="25">
        <v>0.336198190344013</v>
      </c>
      <c r="R75" s="17">
        <v>0.0172508981851088</v>
      </c>
      <c r="S75" s="37">
        <v>30838.486534</v>
      </c>
      <c r="T75" s="37">
        <v>18324.822021</v>
      </c>
      <c r="U75" s="11">
        <v>0.682880548507347</v>
      </c>
      <c r="V75" s="17">
        <v>0.00917542368996698</v>
      </c>
      <c r="W75" s="10">
        <v>555213</v>
      </c>
      <c r="X75" s="17">
        <v>0.0185806428035713</v>
      </c>
      <c r="Y75" s="10">
        <v>551548</v>
      </c>
      <c r="Z75" s="46">
        <v>0.00664493389514603</v>
      </c>
    </row>
    <row r="76" spans="1:26">
      <c r="A76" s="8"/>
      <c r="B76" s="9" t="s">
        <v>99</v>
      </c>
      <c r="C76" s="10">
        <v>699708</v>
      </c>
      <c r="D76" s="10">
        <v>175549</v>
      </c>
      <c r="E76" s="11">
        <v>2.98582731886824</v>
      </c>
      <c r="F76" s="10">
        <v>439482</v>
      </c>
      <c r="G76" s="11">
        <v>0.592119813780769</v>
      </c>
      <c r="H76" s="11">
        <v>0.00113325222706782</v>
      </c>
      <c r="I76" s="37">
        <v>5.308786725</v>
      </c>
      <c r="J76" s="37">
        <v>0.94005435</v>
      </c>
      <c r="K76" s="25">
        <v>4.64731892895342</v>
      </c>
      <c r="L76" s="37">
        <v>3.981044725</v>
      </c>
      <c r="M76" s="11">
        <v>0.333515971740308</v>
      </c>
      <c r="N76" s="17">
        <v>1.06675263250717e-5</v>
      </c>
      <c r="O76" s="10">
        <v>2100055</v>
      </c>
      <c r="P76" s="10">
        <v>175549</v>
      </c>
      <c r="Q76" s="25">
        <v>10.9627853191986</v>
      </c>
      <c r="R76" s="17">
        <v>0.000484586862512213</v>
      </c>
      <c r="S76" s="37">
        <v>20.051390275</v>
      </c>
      <c r="T76" s="37">
        <v>0.94005435</v>
      </c>
      <c r="U76" s="11">
        <v>20.3300329656471</v>
      </c>
      <c r="V76" s="17">
        <v>5.96592187308437e-6</v>
      </c>
      <c r="W76" s="10">
        <v>70516</v>
      </c>
      <c r="X76" s="17">
        <v>0.00235987379246637</v>
      </c>
      <c r="Y76" s="10">
        <v>65874</v>
      </c>
      <c r="Z76" s="46">
        <v>0.0704678628897592</v>
      </c>
    </row>
    <row r="77" spans="1:26">
      <c r="A77" s="8"/>
      <c r="B77" s="9" t="s">
        <v>100</v>
      </c>
      <c r="C77" s="10">
        <v>458855</v>
      </c>
      <c r="D77" s="10" t="s">
        <v>29</v>
      </c>
      <c r="E77" s="11" t="s">
        <v>29</v>
      </c>
      <c r="F77" s="10">
        <v>722327</v>
      </c>
      <c r="G77" s="11">
        <v>-0.364754467159611</v>
      </c>
      <c r="H77" s="11">
        <v>0.000743164935446224</v>
      </c>
      <c r="I77" s="37">
        <v>1371.9139376</v>
      </c>
      <c r="J77" s="37" t="s">
        <v>29</v>
      </c>
      <c r="K77" s="25" t="s">
        <v>29</v>
      </c>
      <c r="L77" s="37">
        <v>2175.7923184</v>
      </c>
      <c r="M77" s="11">
        <v>-0.369464665355168</v>
      </c>
      <c r="N77" s="17">
        <v>0.00275673685969759</v>
      </c>
      <c r="O77" s="10">
        <v>2027380</v>
      </c>
      <c r="P77" s="10" t="s">
        <v>29</v>
      </c>
      <c r="Q77" s="25" t="s">
        <v>29</v>
      </c>
      <c r="R77" s="17">
        <v>0.000467817134941709</v>
      </c>
      <c r="S77" s="37">
        <v>7103.4722688</v>
      </c>
      <c r="T77" s="37" t="s">
        <v>29</v>
      </c>
      <c r="U77" s="11" t="s">
        <v>29</v>
      </c>
      <c r="V77" s="17">
        <v>0.00211350734298558</v>
      </c>
      <c r="W77" s="10">
        <v>58536</v>
      </c>
      <c r="X77" s="17">
        <v>0.00195895360366175</v>
      </c>
      <c r="Y77" s="10">
        <v>60375</v>
      </c>
      <c r="Z77" s="46">
        <v>-0.0304596273291925</v>
      </c>
    </row>
    <row r="78" spans="1:26">
      <c r="A78" s="8"/>
      <c r="B78" s="9" t="s">
        <v>101</v>
      </c>
      <c r="C78" s="10">
        <v>31023453</v>
      </c>
      <c r="D78" s="10">
        <v>34617399</v>
      </c>
      <c r="E78" s="11">
        <v>-0.103819065089206</v>
      </c>
      <c r="F78" s="10">
        <v>30933763</v>
      </c>
      <c r="G78" s="11">
        <v>0.00289942093368989</v>
      </c>
      <c r="H78" s="11">
        <v>0.0502458128299005</v>
      </c>
      <c r="I78" s="37">
        <v>11165.647119</v>
      </c>
      <c r="J78" s="37">
        <v>10109.5004025</v>
      </c>
      <c r="K78" s="25">
        <v>0.104470713136212</v>
      </c>
      <c r="L78" s="37">
        <v>10801.5338867</v>
      </c>
      <c r="M78" s="11">
        <v>0.0337094005461887</v>
      </c>
      <c r="N78" s="17">
        <v>0.0224363570714725</v>
      </c>
      <c r="O78" s="10">
        <v>233952875</v>
      </c>
      <c r="P78" s="10">
        <v>183171473</v>
      </c>
      <c r="Q78" s="25">
        <v>0.277234228498015</v>
      </c>
      <c r="R78" s="17">
        <v>0.0539845335821976</v>
      </c>
      <c r="S78" s="37">
        <v>82031.3195267</v>
      </c>
      <c r="T78" s="37">
        <v>51350.3443815</v>
      </c>
      <c r="U78" s="11">
        <v>0.597483337546095</v>
      </c>
      <c r="V78" s="17">
        <v>0.0244069082856806</v>
      </c>
      <c r="W78" s="10">
        <v>2087455</v>
      </c>
      <c r="X78" s="17">
        <v>0.0698583349516833</v>
      </c>
      <c r="Y78" s="10">
        <v>1995200</v>
      </c>
      <c r="Z78" s="46">
        <v>0.0462384723336006</v>
      </c>
    </row>
    <row r="79" spans="1:26">
      <c r="A79" s="8"/>
      <c r="B79" s="9" t="s">
        <v>102</v>
      </c>
      <c r="C79" s="10">
        <v>3895073</v>
      </c>
      <c r="D79" s="10">
        <v>3461063</v>
      </c>
      <c r="E79" s="11">
        <v>0.125397890763618</v>
      </c>
      <c r="F79" s="10">
        <v>3465397</v>
      </c>
      <c r="G79" s="11">
        <v>0.123990411488208</v>
      </c>
      <c r="H79" s="11">
        <v>0.00630848890085829</v>
      </c>
      <c r="I79" s="37">
        <v>26.0310097</v>
      </c>
      <c r="J79" s="37">
        <v>14.0012116</v>
      </c>
      <c r="K79" s="25">
        <v>0.859196935499496</v>
      </c>
      <c r="L79" s="37">
        <v>28.68789175</v>
      </c>
      <c r="M79" s="11">
        <v>-0.0926133601295397</v>
      </c>
      <c r="N79" s="17">
        <v>5.23069574325283e-5</v>
      </c>
      <c r="O79" s="10">
        <v>22851366</v>
      </c>
      <c r="P79" s="10">
        <v>14681513</v>
      </c>
      <c r="Q79" s="25">
        <v>0.55647214289154</v>
      </c>
      <c r="R79" s="17">
        <v>0.00527294368674071</v>
      </c>
      <c r="S79" s="37">
        <v>177.32673235</v>
      </c>
      <c r="T79" s="37">
        <v>73.7310998</v>
      </c>
      <c r="U79" s="11">
        <v>1.40504661982541</v>
      </c>
      <c r="V79" s="17">
        <v>5.27603032358535e-5</v>
      </c>
      <c r="W79" s="10">
        <v>503291</v>
      </c>
      <c r="X79" s="17">
        <v>0.0168430319485534</v>
      </c>
      <c r="Y79" s="10">
        <v>569852</v>
      </c>
      <c r="Z79" s="46">
        <v>-0.116804012269853</v>
      </c>
    </row>
    <row r="80" spans="1:26">
      <c r="A80" s="8"/>
      <c r="B80" s="9" t="s">
        <v>103</v>
      </c>
      <c r="C80" s="10">
        <v>22901408</v>
      </c>
      <c r="D80" s="10">
        <v>34580996</v>
      </c>
      <c r="E80" s="11">
        <v>-0.337745853242631</v>
      </c>
      <c r="F80" s="10">
        <v>21768908</v>
      </c>
      <c r="G80" s="11">
        <v>0.052023739546329</v>
      </c>
      <c r="H80" s="11">
        <v>0.0370912889648095</v>
      </c>
      <c r="I80" s="37">
        <v>18076.0197534</v>
      </c>
      <c r="J80" s="37">
        <v>18522.228748</v>
      </c>
      <c r="K80" s="25">
        <v>-0.0240904591272895</v>
      </c>
      <c r="L80" s="37">
        <v>15780.2901202</v>
      </c>
      <c r="M80" s="11">
        <v>0.145480825492637</v>
      </c>
      <c r="N80" s="17">
        <v>0.0363221252916146</v>
      </c>
      <c r="O80" s="10">
        <v>121295782</v>
      </c>
      <c r="P80" s="10">
        <v>174377317</v>
      </c>
      <c r="Q80" s="25">
        <v>-0.304406191775505</v>
      </c>
      <c r="R80" s="17">
        <v>0.0279889538299451</v>
      </c>
      <c r="S80" s="37">
        <v>90276.4253194</v>
      </c>
      <c r="T80" s="37">
        <v>91015.2727046</v>
      </c>
      <c r="U80" s="11">
        <v>-0.00811783960256882</v>
      </c>
      <c r="V80" s="17">
        <v>0.0268600876572822</v>
      </c>
      <c r="W80" s="10">
        <v>702106</v>
      </c>
      <c r="X80" s="17">
        <v>0.0234965333957314</v>
      </c>
      <c r="Y80" s="10">
        <v>610614</v>
      </c>
      <c r="Z80" s="46">
        <v>0.149836066647669</v>
      </c>
    </row>
    <row r="81" spans="1:26">
      <c r="A81" s="8"/>
      <c r="B81" s="9" t="s">
        <v>129</v>
      </c>
      <c r="C81" s="10">
        <v>1381296</v>
      </c>
      <c r="D81" s="10" t="s">
        <v>29</v>
      </c>
      <c r="E81" s="11" t="s">
        <v>29</v>
      </c>
      <c r="F81" s="10">
        <v>325375</v>
      </c>
      <c r="G81" s="11">
        <v>3.24524318094506</v>
      </c>
      <c r="H81" s="11">
        <v>0.00223715716876165</v>
      </c>
      <c r="I81" s="37">
        <v>17.15916225</v>
      </c>
      <c r="J81" s="37" t="s">
        <v>29</v>
      </c>
      <c r="K81" s="25" t="s">
        <v>29</v>
      </c>
      <c r="L81" s="37">
        <v>6.29198035</v>
      </c>
      <c r="M81" s="11">
        <v>1.72714809892882</v>
      </c>
      <c r="N81" s="17">
        <v>3.44797831406669e-5</v>
      </c>
      <c r="O81" s="10">
        <v>1706671</v>
      </c>
      <c r="P81" s="10" t="s">
        <v>29</v>
      </c>
      <c r="Q81" s="25" t="s">
        <v>29</v>
      </c>
      <c r="R81" s="17">
        <v>0.000393813659752045</v>
      </c>
      <c r="S81" s="37">
        <v>23.4511426</v>
      </c>
      <c r="T81" s="37" t="s">
        <v>29</v>
      </c>
      <c r="U81" s="11" t="s">
        <v>29</v>
      </c>
      <c r="V81" s="17">
        <v>6.97745556130326e-6</v>
      </c>
      <c r="W81" s="10">
        <v>125107</v>
      </c>
      <c r="X81" s="17">
        <v>0.00418680484647585</v>
      </c>
      <c r="Y81" s="10">
        <v>44549</v>
      </c>
      <c r="Z81" s="46">
        <v>1.80830097196346</v>
      </c>
    </row>
    <row r="82" spans="1:26">
      <c r="A82" s="8"/>
      <c r="B82" s="9" t="s">
        <v>104</v>
      </c>
      <c r="C82" s="10">
        <v>2549040</v>
      </c>
      <c r="D82" s="10">
        <v>6164978</v>
      </c>
      <c r="E82" s="11">
        <v>-0.586528938140574</v>
      </c>
      <c r="F82" s="10">
        <v>2184911</v>
      </c>
      <c r="G82" s="11">
        <v>0.166656216202857</v>
      </c>
      <c r="H82" s="11">
        <v>0.00412844394645333</v>
      </c>
      <c r="I82" s="37">
        <v>2505.0370518</v>
      </c>
      <c r="J82" s="37">
        <v>4701.9482034</v>
      </c>
      <c r="K82" s="25">
        <v>-0.467234230698544</v>
      </c>
      <c r="L82" s="37">
        <v>1973.8662644</v>
      </c>
      <c r="M82" s="11">
        <v>0.269101710171566</v>
      </c>
      <c r="N82" s="17">
        <v>0.00503364517725215</v>
      </c>
      <c r="O82" s="10">
        <v>15007763</v>
      </c>
      <c r="P82" s="10">
        <v>31212416</v>
      </c>
      <c r="Q82" s="25">
        <v>-0.519173299497226</v>
      </c>
      <c r="R82" s="17">
        <v>0.00346303538978592</v>
      </c>
      <c r="S82" s="37">
        <v>12355.6301056</v>
      </c>
      <c r="T82" s="37">
        <v>21223.2904832</v>
      </c>
      <c r="U82" s="11">
        <v>-0.417826839086026</v>
      </c>
      <c r="V82" s="17">
        <v>0.00367619017393739</v>
      </c>
      <c r="W82" s="10">
        <v>101974</v>
      </c>
      <c r="X82" s="17">
        <v>0.00341264067889509</v>
      </c>
      <c r="Y82" s="10">
        <v>105406</v>
      </c>
      <c r="Z82" s="46">
        <v>-0.0325598163292412</v>
      </c>
    </row>
    <row r="83" spans="1:26">
      <c r="A83" s="8"/>
      <c r="B83" s="9" t="s">
        <v>105</v>
      </c>
      <c r="C83" s="10">
        <v>317208</v>
      </c>
      <c r="D83" s="10">
        <v>125495</v>
      </c>
      <c r="E83" s="11">
        <v>1.52765448822662</v>
      </c>
      <c r="F83" s="10">
        <v>243788</v>
      </c>
      <c r="G83" s="11">
        <v>0.301163305823092</v>
      </c>
      <c r="H83" s="11">
        <v>0.000513752411639899</v>
      </c>
      <c r="I83" s="37">
        <v>3.26648324</v>
      </c>
      <c r="J83" s="37">
        <v>4.10157072</v>
      </c>
      <c r="K83" s="25">
        <v>-0.203601872796673</v>
      </c>
      <c r="L83" s="37">
        <v>2.3367184</v>
      </c>
      <c r="M83" s="11">
        <v>0.397893404699514</v>
      </c>
      <c r="N83" s="17">
        <v>6.5637023595265e-6</v>
      </c>
      <c r="O83" s="10">
        <v>1515252</v>
      </c>
      <c r="P83" s="10">
        <v>443463</v>
      </c>
      <c r="Q83" s="25">
        <v>2.41686228614338</v>
      </c>
      <c r="R83" s="17">
        <v>0.000349643801041095</v>
      </c>
      <c r="S83" s="37">
        <v>16.58076572</v>
      </c>
      <c r="T83" s="37">
        <v>17.86476112</v>
      </c>
      <c r="U83" s="11">
        <v>-0.0718730797112389</v>
      </c>
      <c r="V83" s="17">
        <v>4.93330145814219e-6</v>
      </c>
      <c r="W83" s="10">
        <v>28654</v>
      </c>
      <c r="X83" s="17">
        <v>0.000958928805509835</v>
      </c>
      <c r="Y83" s="10">
        <v>33489</v>
      </c>
      <c r="Z83" s="46">
        <v>-0.144375765176625</v>
      </c>
    </row>
    <row r="84" spans="1:26">
      <c r="A84" s="8"/>
      <c r="B84" s="9" t="s">
        <v>106</v>
      </c>
      <c r="C84" s="10">
        <v>17759775</v>
      </c>
      <c r="D84" s="10">
        <v>14275364</v>
      </c>
      <c r="E84" s="11">
        <v>0.244085614909714</v>
      </c>
      <c r="F84" s="10">
        <v>15060902</v>
      </c>
      <c r="G84" s="11">
        <v>0.179197301728675</v>
      </c>
      <c r="H84" s="11">
        <v>0.0287638623125268</v>
      </c>
      <c r="I84" s="37">
        <v>7565.9947799</v>
      </c>
      <c r="J84" s="37">
        <v>5379.67236735</v>
      </c>
      <c r="K84" s="25">
        <v>0.406404379905941</v>
      </c>
      <c r="L84" s="37">
        <v>6274.0596002</v>
      </c>
      <c r="M84" s="11">
        <v>0.205916944056256</v>
      </c>
      <c r="N84" s="17">
        <v>0.0152031815687488</v>
      </c>
      <c r="O84" s="10">
        <v>103311881</v>
      </c>
      <c r="P84" s="10">
        <v>99663429</v>
      </c>
      <c r="Q84" s="25">
        <v>0.0366077310063253</v>
      </c>
      <c r="R84" s="17">
        <v>0.0238391757711227</v>
      </c>
      <c r="S84" s="37">
        <v>44351.97106125</v>
      </c>
      <c r="T84" s="37">
        <v>35149.7382942</v>
      </c>
      <c r="U84" s="11">
        <v>0.261800889953381</v>
      </c>
      <c r="V84" s="17">
        <v>0.0131961121218921</v>
      </c>
      <c r="W84" s="10">
        <v>624989</v>
      </c>
      <c r="X84" s="17">
        <v>0.0209157519099179</v>
      </c>
      <c r="Y84" s="10">
        <v>621957</v>
      </c>
      <c r="Z84" s="46">
        <v>0.00487493508393667</v>
      </c>
    </row>
    <row r="85" spans="1:26">
      <c r="A85" s="8"/>
      <c r="B85" s="9" t="s">
        <v>107</v>
      </c>
      <c r="C85" s="10">
        <v>759867</v>
      </c>
      <c r="D85" s="10">
        <v>227234</v>
      </c>
      <c r="E85" s="11">
        <v>2.34398461497839</v>
      </c>
      <c r="F85" s="10">
        <v>764085</v>
      </c>
      <c r="G85" s="11">
        <v>-0.0055203282357329</v>
      </c>
      <c r="H85" s="11">
        <v>0.00123068618627391</v>
      </c>
      <c r="I85" s="37">
        <v>4.8090527</v>
      </c>
      <c r="J85" s="37">
        <v>1.0143546</v>
      </c>
      <c r="K85" s="25">
        <v>3.74099757619278</v>
      </c>
      <c r="L85" s="37">
        <v>5.725956025</v>
      </c>
      <c r="M85" s="11">
        <v>-0.16013104554012</v>
      </c>
      <c r="N85" s="17">
        <v>9.66335604222395e-6</v>
      </c>
      <c r="O85" s="10">
        <v>3024121</v>
      </c>
      <c r="P85" s="10">
        <v>227234</v>
      </c>
      <c r="Q85" s="25">
        <v>12.3084001513858</v>
      </c>
      <c r="R85" s="17">
        <v>0.000697814727351091</v>
      </c>
      <c r="S85" s="37">
        <v>24.65798995</v>
      </c>
      <c r="T85" s="37">
        <v>1.0143546</v>
      </c>
      <c r="U85" s="11">
        <v>23.3090433562385</v>
      </c>
      <c r="V85" s="17">
        <v>7.33653076277773e-6</v>
      </c>
      <c r="W85" s="10">
        <v>73617</v>
      </c>
      <c r="X85" s="17">
        <v>0.00246365121362524</v>
      </c>
      <c r="Y85" s="10">
        <v>58259</v>
      </c>
      <c r="Z85" s="46">
        <v>0.263615922003467</v>
      </c>
    </row>
    <row r="86" spans="1:26">
      <c r="A86" s="8"/>
      <c r="B86" s="9" t="s">
        <v>108</v>
      </c>
      <c r="C86" s="10">
        <v>337697</v>
      </c>
      <c r="D86" s="10">
        <v>522393</v>
      </c>
      <c r="E86" s="11">
        <v>-0.353557570641261</v>
      </c>
      <c r="F86" s="10">
        <v>401308</v>
      </c>
      <c r="G86" s="11">
        <v>-0.158509174997757</v>
      </c>
      <c r="H86" s="11">
        <v>0.000546936546851148</v>
      </c>
      <c r="I86" s="37">
        <v>119.2529202</v>
      </c>
      <c r="J86" s="37">
        <v>182.2980466</v>
      </c>
      <c r="K86" s="25">
        <v>-0.345835446818222</v>
      </c>
      <c r="L86" s="37">
        <v>142.1527994</v>
      </c>
      <c r="M86" s="11">
        <v>-0.161093410025381</v>
      </c>
      <c r="N86" s="17">
        <v>0.000239627947301871</v>
      </c>
      <c r="O86" s="10">
        <v>3442493</v>
      </c>
      <c r="P86" s="10">
        <v>1252914</v>
      </c>
      <c r="Q86" s="25">
        <v>1.74758922001031</v>
      </c>
      <c r="R86" s="17">
        <v>0.000794353901250327</v>
      </c>
      <c r="S86" s="37">
        <v>1245.6533634</v>
      </c>
      <c r="T86" s="37">
        <v>435.8264132</v>
      </c>
      <c r="U86" s="11">
        <v>1.8581410526589</v>
      </c>
      <c r="V86" s="17">
        <v>0.000370621216038805</v>
      </c>
      <c r="W86" s="10">
        <v>31839</v>
      </c>
      <c r="X86" s="17">
        <v>0.00106551735320122</v>
      </c>
      <c r="Y86" s="10">
        <v>31672</v>
      </c>
      <c r="Z86" s="46">
        <v>0.00527279616064663</v>
      </c>
    </row>
    <row r="87" spans="1:26">
      <c r="A87" s="8"/>
      <c r="B87" s="50" t="s">
        <v>109</v>
      </c>
      <c r="C87" s="10">
        <v>10157340</v>
      </c>
      <c r="D87" s="10">
        <v>5094029</v>
      </c>
      <c r="E87" s="11">
        <v>0.993969802684673</v>
      </c>
      <c r="F87" s="10">
        <v>10858765</v>
      </c>
      <c r="G87" s="11">
        <v>-0.0645952831652586</v>
      </c>
      <c r="H87" s="11">
        <v>0.016450902628075</v>
      </c>
      <c r="I87" s="37">
        <v>4560.61142125</v>
      </c>
      <c r="J87" s="37">
        <v>1657.0080725</v>
      </c>
      <c r="K87" s="25">
        <v>1.75231696027238</v>
      </c>
      <c r="L87" s="37">
        <v>4673.51675225</v>
      </c>
      <c r="M87" s="11">
        <v>-0.0241585377747161</v>
      </c>
      <c r="N87" s="17">
        <v>0.00916413578370055</v>
      </c>
      <c r="O87" s="10">
        <v>71743957</v>
      </c>
      <c r="P87" s="10">
        <v>26819084</v>
      </c>
      <c r="Q87" s="25">
        <v>1.67510840414982</v>
      </c>
      <c r="R87" s="17">
        <v>0.0165548897656686</v>
      </c>
      <c r="S87" s="37">
        <v>30748.364879</v>
      </c>
      <c r="T87" s="37">
        <v>8057.91446025</v>
      </c>
      <c r="U87" s="11">
        <v>2.81592098435431</v>
      </c>
      <c r="V87" s="17">
        <v>0.0091486096513677</v>
      </c>
      <c r="W87" s="10">
        <v>619468</v>
      </c>
      <c r="X87" s="17">
        <v>0.0207309872719888</v>
      </c>
      <c r="Y87" s="10">
        <v>533499</v>
      </c>
      <c r="Z87" s="46">
        <v>0.161141820322062</v>
      </c>
    </row>
    <row r="88" spans="1:26">
      <c r="A88" s="8"/>
      <c r="B88" s="50" t="s">
        <v>110</v>
      </c>
      <c r="C88" s="10">
        <v>429043</v>
      </c>
      <c r="D88" s="10">
        <v>128949</v>
      </c>
      <c r="E88" s="11">
        <v>2.32723014525122</v>
      </c>
      <c r="F88" s="10">
        <v>352008</v>
      </c>
      <c r="G88" s="11">
        <v>0.218844458080498</v>
      </c>
      <c r="H88" s="11">
        <v>0.00069488120081214</v>
      </c>
      <c r="I88" s="37">
        <v>3.8125409</v>
      </c>
      <c r="J88" s="37">
        <v>0.735077425</v>
      </c>
      <c r="K88" s="25">
        <v>4.18658412071354</v>
      </c>
      <c r="L88" s="37">
        <v>3.82111525</v>
      </c>
      <c r="M88" s="11">
        <v>-0.00224393912222354</v>
      </c>
      <c r="N88" s="17">
        <v>7.66095579327732e-6</v>
      </c>
      <c r="O88" s="10">
        <v>2209164</v>
      </c>
      <c r="P88" s="10">
        <v>128949</v>
      </c>
      <c r="Q88" s="25">
        <v>16.1320754716981</v>
      </c>
      <c r="R88" s="17">
        <v>0.000509763721204888</v>
      </c>
      <c r="S88" s="37">
        <v>22.23998625</v>
      </c>
      <c r="T88" s="37">
        <v>0.735077425</v>
      </c>
      <c r="U88" s="11">
        <v>29.2552975967123</v>
      </c>
      <c r="V88" s="17">
        <v>6.61709829624124e-6</v>
      </c>
      <c r="W88" s="10">
        <v>63161</v>
      </c>
      <c r="X88" s="17">
        <v>0.00211373289191061</v>
      </c>
      <c r="Y88" s="10">
        <v>55857</v>
      </c>
      <c r="Z88" s="46">
        <v>0.130762482768498</v>
      </c>
    </row>
    <row r="89" spans="1:26">
      <c r="A89" s="8"/>
      <c r="B89" s="9" t="s">
        <v>111</v>
      </c>
      <c r="C89" s="10">
        <v>22064288</v>
      </c>
      <c r="D89" s="10">
        <v>13574211</v>
      </c>
      <c r="E89" s="11">
        <v>0.625456389325317</v>
      </c>
      <c r="F89" s="10">
        <v>22894228</v>
      </c>
      <c r="G89" s="11">
        <v>-0.0362510585637568</v>
      </c>
      <c r="H89" s="11">
        <v>0.0357354832511074</v>
      </c>
      <c r="I89" s="37">
        <v>19273.9347328</v>
      </c>
      <c r="J89" s="37">
        <v>8180.6450272</v>
      </c>
      <c r="K89" s="25">
        <v>1.35604095627126</v>
      </c>
      <c r="L89" s="37">
        <v>19127.4151934</v>
      </c>
      <c r="M89" s="11">
        <v>0.00766018502335619</v>
      </c>
      <c r="N89" s="17">
        <v>0.0387292269967499</v>
      </c>
      <c r="O89" s="10">
        <v>132304690</v>
      </c>
      <c r="P89" s="10">
        <v>72406694</v>
      </c>
      <c r="Q89" s="25">
        <v>0.827243900957555</v>
      </c>
      <c r="R89" s="17">
        <v>0.030529255006536</v>
      </c>
      <c r="S89" s="37">
        <v>112317.7364408</v>
      </c>
      <c r="T89" s="37">
        <v>42199.3949794</v>
      </c>
      <c r="U89" s="11">
        <v>1.66159589481387</v>
      </c>
      <c r="V89" s="17">
        <v>0.0334180738281747</v>
      </c>
      <c r="W89" s="10">
        <v>694871</v>
      </c>
      <c r="X89" s="17">
        <v>0.0232544083902221</v>
      </c>
      <c r="Y89" s="10">
        <v>674712</v>
      </c>
      <c r="Z89" s="46">
        <v>0.0298779331033093</v>
      </c>
    </row>
    <row r="90" spans="1:26">
      <c r="A90" s="51"/>
      <c r="B90" s="52" t="s">
        <v>47</v>
      </c>
      <c r="C90" s="21">
        <v>209240462</v>
      </c>
      <c r="D90" s="21">
        <v>208082712</v>
      </c>
      <c r="E90" s="53">
        <v>0.00556389326567408</v>
      </c>
      <c r="F90" s="21">
        <v>194421182</v>
      </c>
      <c r="G90" s="53">
        <v>0.076222558918503</v>
      </c>
      <c r="H90" s="53">
        <v>0.338887392389683</v>
      </c>
      <c r="I90" s="39">
        <v>133198.667125715</v>
      </c>
      <c r="J90" s="39">
        <v>96844.196067045</v>
      </c>
      <c r="K90" s="53">
        <v>0.375391324778016</v>
      </c>
      <c r="L90" s="39">
        <v>123810.1180494</v>
      </c>
      <c r="M90" s="53">
        <v>0.0758302247363094</v>
      </c>
      <c r="N90" s="67">
        <v>0.267650663255459</v>
      </c>
      <c r="O90" s="21">
        <v>1310620713</v>
      </c>
      <c r="P90" s="21">
        <v>1140845468</v>
      </c>
      <c r="Q90" s="53">
        <v>0.148815286348668</v>
      </c>
      <c r="R90" s="67">
        <v>0.302425212318815</v>
      </c>
      <c r="S90" s="39">
        <v>782107.384420645</v>
      </c>
      <c r="T90" s="39">
        <v>512450.934633045</v>
      </c>
      <c r="U90" s="53">
        <v>0.526209304273579</v>
      </c>
      <c r="V90" s="67">
        <v>0.232701647507878</v>
      </c>
      <c r="W90" s="21">
        <v>11454916</v>
      </c>
      <c r="X90" s="67">
        <v>0.383347836849846</v>
      </c>
      <c r="Y90" s="21">
        <v>10666393</v>
      </c>
      <c r="Z90" s="70">
        <v>0.073925927912088</v>
      </c>
    </row>
    <row r="91" s="55" customFormat="1" ht="26.45" customHeight="1" spans="1:26">
      <c r="A91" s="54" t="s">
        <v>112</v>
      </c>
      <c r="B91" s="55" t="s">
        <v>113</v>
      </c>
      <c r="C91" s="10">
        <v>1482953</v>
      </c>
      <c r="D91" s="10">
        <v>1769977</v>
      </c>
      <c r="E91" s="11">
        <v>-0.162162559174498</v>
      </c>
      <c r="F91" s="10">
        <v>1298571</v>
      </c>
      <c r="G91" s="11">
        <v>0.141988385694737</v>
      </c>
      <c r="H91" s="25">
        <v>0.00240180159421775</v>
      </c>
      <c r="I91" s="37">
        <v>14721.922828</v>
      </c>
      <c r="J91" s="37">
        <v>17547.5696005</v>
      </c>
      <c r="K91" s="11">
        <v>-0.161027813926977</v>
      </c>
      <c r="L91" s="37">
        <v>12736.626342</v>
      </c>
      <c r="M91" s="11">
        <v>0.15587302576769</v>
      </c>
      <c r="N91" s="26">
        <v>0.0295823711628505</v>
      </c>
      <c r="O91" s="10">
        <v>9025579</v>
      </c>
      <c r="P91" s="10">
        <v>9265782</v>
      </c>
      <c r="Q91" s="11">
        <v>-0.0259236619208179</v>
      </c>
      <c r="R91" s="26">
        <v>0.00208264879251549</v>
      </c>
      <c r="S91" s="37">
        <v>88403.172573</v>
      </c>
      <c r="T91" s="37">
        <v>93215.382399</v>
      </c>
      <c r="U91" s="11">
        <v>-0.0516246321385216</v>
      </c>
      <c r="V91" s="26">
        <v>0.026302735803855</v>
      </c>
      <c r="W91" s="10">
        <v>159859</v>
      </c>
      <c r="X91" s="26">
        <v>0.00534980805192981</v>
      </c>
      <c r="Y91" s="10">
        <v>156654</v>
      </c>
      <c r="Z91" s="46">
        <v>0.0204591009485873</v>
      </c>
    </row>
    <row r="92" s="75" customFormat="1" ht="26.45" customHeight="1" spans="1:26">
      <c r="A92" s="56"/>
      <c r="B92" s="55" t="s">
        <v>114</v>
      </c>
      <c r="C92" s="10">
        <v>191066</v>
      </c>
      <c r="D92" s="10">
        <v>189483</v>
      </c>
      <c r="E92" s="11">
        <v>0.00835431146857502</v>
      </c>
      <c r="F92" s="10">
        <v>203701</v>
      </c>
      <c r="G92" s="11">
        <v>-0.0620271869062989</v>
      </c>
      <c r="H92" s="25">
        <v>0.000309451899959613</v>
      </c>
      <c r="I92" s="37">
        <v>3846.958836</v>
      </c>
      <c r="J92" s="37">
        <v>3819.672887</v>
      </c>
      <c r="K92" s="11">
        <v>0.00714353029885504</v>
      </c>
      <c r="L92" s="37">
        <v>4085.163955</v>
      </c>
      <c r="M92" s="11">
        <v>-0.058309806319634</v>
      </c>
      <c r="N92" s="26">
        <v>0.00773011551985018</v>
      </c>
      <c r="O92" s="10">
        <v>1315459</v>
      </c>
      <c r="P92" s="10">
        <v>1533621</v>
      </c>
      <c r="Q92" s="11">
        <v>-0.142252877340621</v>
      </c>
      <c r="R92" s="26">
        <v>0.000303541645134748</v>
      </c>
      <c r="S92" s="37">
        <v>26396.211856</v>
      </c>
      <c r="T92" s="37">
        <v>31038.171662</v>
      </c>
      <c r="U92" s="11">
        <v>-0.149556483434337</v>
      </c>
      <c r="V92" s="26">
        <v>0.00785370667661993</v>
      </c>
      <c r="W92" s="10">
        <v>31221</v>
      </c>
      <c r="X92" s="26">
        <v>0.00104483549371196</v>
      </c>
      <c r="Y92" s="10">
        <v>32667</v>
      </c>
      <c r="Z92" s="46">
        <v>-0.0442648544402608</v>
      </c>
    </row>
    <row r="93" spans="1:26">
      <c r="A93" s="57"/>
      <c r="B93" s="55" t="s">
        <v>115</v>
      </c>
      <c r="C93" s="10">
        <v>478343</v>
      </c>
      <c r="D93" s="10">
        <v>639830</v>
      </c>
      <c r="E93" s="11">
        <v>-0.25239047872091</v>
      </c>
      <c r="F93" s="10">
        <v>427695</v>
      </c>
      <c r="G93" s="11">
        <v>0.118420837278902</v>
      </c>
      <c r="H93" s="25">
        <v>0.000774727843689517</v>
      </c>
      <c r="I93" s="37">
        <v>4814.949859</v>
      </c>
      <c r="J93" s="37">
        <v>6449.850928</v>
      </c>
      <c r="K93" s="11">
        <v>-0.253478892341928</v>
      </c>
      <c r="L93" s="37">
        <v>4271.102481</v>
      </c>
      <c r="M93" s="11">
        <v>0.127331849427474</v>
      </c>
      <c r="N93" s="26">
        <v>0.00967520584937092</v>
      </c>
      <c r="O93" s="10">
        <v>3357265</v>
      </c>
      <c r="P93" s="10">
        <v>3300635</v>
      </c>
      <c r="Q93" s="11">
        <v>0.0171573045792704</v>
      </c>
      <c r="R93" s="26">
        <v>0.000774687573883572</v>
      </c>
      <c r="S93" s="37">
        <v>33517.835861</v>
      </c>
      <c r="T93" s="37">
        <v>33669.782123</v>
      </c>
      <c r="U93" s="11">
        <v>-0.00451283769657073</v>
      </c>
      <c r="V93" s="26">
        <v>0.0099726147343961</v>
      </c>
      <c r="W93" s="10">
        <v>74416</v>
      </c>
      <c r="X93" s="26">
        <v>0.00249039038147623</v>
      </c>
      <c r="Y93" s="10">
        <v>71795</v>
      </c>
      <c r="Z93" s="46">
        <v>0.0365067205237133</v>
      </c>
    </row>
    <row r="94" ht="24.75" customHeight="1" spans="1:26">
      <c r="A94" s="57"/>
      <c r="B94" s="55" t="s">
        <v>116</v>
      </c>
      <c r="C94" s="10">
        <v>2817599</v>
      </c>
      <c r="D94" s="10">
        <v>4099767</v>
      </c>
      <c r="E94" s="11">
        <v>-0.312741675319597</v>
      </c>
      <c r="F94" s="10">
        <v>2688305</v>
      </c>
      <c r="G94" s="11">
        <v>0.0480949892218332</v>
      </c>
      <c r="H94" s="25">
        <v>0.0045634040796076</v>
      </c>
      <c r="I94" s="37">
        <v>42381.912264</v>
      </c>
      <c r="J94" s="37">
        <v>56842.6288824</v>
      </c>
      <c r="K94" s="11">
        <v>-0.254399152585243</v>
      </c>
      <c r="L94" s="37">
        <v>41726.7911652</v>
      </c>
      <c r="M94" s="11">
        <v>0.0157002510978215</v>
      </c>
      <c r="N94" s="26">
        <v>0.0851626159050679</v>
      </c>
      <c r="O94" s="10">
        <v>19199438</v>
      </c>
      <c r="P94" s="10">
        <v>17265844</v>
      </c>
      <c r="Q94" s="11">
        <v>0.111989544212261</v>
      </c>
      <c r="R94" s="26">
        <v>0.00443026274188902</v>
      </c>
      <c r="S94" s="37">
        <v>298825.1774442</v>
      </c>
      <c r="T94" s="37">
        <v>210905.7207522</v>
      </c>
      <c r="U94" s="11">
        <v>0.416866154120586</v>
      </c>
      <c r="V94" s="26">
        <v>0.0889099278350499</v>
      </c>
      <c r="W94" s="10">
        <v>214821</v>
      </c>
      <c r="X94" s="26">
        <v>0.00718915491479124</v>
      </c>
      <c r="Y94" s="10">
        <v>206180</v>
      </c>
      <c r="Z94" s="46">
        <v>0.0419099815695024</v>
      </c>
    </row>
    <row r="95" ht="26.25" customHeight="1" spans="1:26">
      <c r="A95" s="57"/>
      <c r="B95" s="55" t="s">
        <v>117</v>
      </c>
      <c r="C95" s="10">
        <v>2856408</v>
      </c>
      <c r="D95" s="10">
        <v>2488145</v>
      </c>
      <c r="E95" s="11">
        <v>0.148007049428389</v>
      </c>
      <c r="F95" s="10">
        <v>2420166</v>
      </c>
      <c r="G95" s="11">
        <v>0.180252924799373</v>
      </c>
      <c r="H95" s="25">
        <v>0.00462625942166497</v>
      </c>
      <c r="I95" s="37">
        <v>222.8025776</v>
      </c>
      <c r="J95" s="37">
        <v>258.213771</v>
      </c>
      <c r="K95" s="11">
        <v>-0.13713905831924</v>
      </c>
      <c r="L95" s="37">
        <v>190.6371544</v>
      </c>
      <c r="M95" s="11">
        <v>0.168725888199682</v>
      </c>
      <c r="N95" s="26">
        <v>0.000447701609606822</v>
      </c>
      <c r="O95" s="10">
        <v>17513989</v>
      </c>
      <c r="P95" s="10">
        <v>7526823</v>
      </c>
      <c r="Q95" s="11">
        <v>1.32687669153373</v>
      </c>
      <c r="R95" s="26">
        <v>0.00404134605026221</v>
      </c>
      <c r="S95" s="37">
        <v>1611.6155298</v>
      </c>
      <c r="T95" s="37">
        <v>624.2139582</v>
      </c>
      <c r="U95" s="11">
        <v>1.58183193219084</v>
      </c>
      <c r="V95" s="26">
        <v>0.000479506518419521</v>
      </c>
      <c r="W95" s="10">
        <v>192844</v>
      </c>
      <c r="X95" s="26">
        <v>0.00645367720282469</v>
      </c>
      <c r="Y95" s="10">
        <v>196708</v>
      </c>
      <c r="Z95" s="46">
        <v>-0.0196433291986091</v>
      </c>
    </row>
    <row r="96" ht="22.9" customHeight="1" spans="1:26">
      <c r="A96" s="57"/>
      <c r="B96" s="55" t="s">
        <v>118</v>
      </c>
      <c r="C96" s="10">
        <v>1397047</v>
      </c>
      <c r="D96" s="10">
        <v>1749305</v>
      </c>
      <c r="E96" s="11">
        <v>-0.20137025847408</v>
      </c>
      <c r="F96" s="10">
        <v>1198642</v>
      </c>
      <c r="G96" s="11">
        <v>0.165524818920078</v>
      </c>
      <c r="H96" s="25">
        <v>0.0022626676042984</v>
      </c>
      <c r="I96" s="37">
        <v>13938.5495676</v>
      </c>
      <c r="J96" s="37">
        <v>17160.9950574</v>
      </c>
      <c r="K96" s="11">
        <v>-0.187777310058163</v>
      </c>
      <c r="L96" s="37">
        <v>12636.1197396</v>
      </c>
      <c r="M96" s="11">
        <v>0.103071975799529</v>
      </c>
      <c r="N96" s="26">
        <v>0.0280082535140248</v>
      </c>
      <c r="O96" s="10">
        <v>7919097</v>
      </c>
      <c r="P96" s="10">
        <v>6598910</v>
      </c>
      <c r="Q96" s="11">
        <v>0.200061373772335</v>
      </c>
      <c r="R96" s="26">
        <v>0.00182732850766284</v>
      </c>
      <c r="S96" s="37">
        <v>84599.8326762</v>
      </c>
      <c r="T96" s="37">
        <v>58195.5631818</v>
      </c>
      <c r="U96" s="11">
        <v>0.453716195028724</v>
      </c>
      <c r="V96" s="26">
        <v>0.0251711220668573</v>
      </c>
      <c r="W96" s="10">
        <v>101944</v>
      </c>
      <c r="X96" s="26">
        <v>0.00341163670513348</v>
      </c>
      <c r="Y96" s="10">
        <v>82858</v>
      </c>
      <c r="Z96" s="46">
        <v>0.230345892973521</v>
      </c>
    </row>
    <row r="97" ht="23.45" customHeight="1" spans="1:26">
      <c r="A97" s="57"/>
      <c r="B97" s="55" t="s">
        <v>119</v>
      </c>
      <c r="C97" s="10">
        <v>2149383</v>
      </c>
      <c r="D97" s="10">
        <v>3935488</v>
      </c>
      <c r="E97" s="11">
        <v>-0.453845876292851</v>
      </c>
      <c r="F97" s="10">
        <v>1759007</v>
      </c>
      <c r="G97" s="11">
        <v>0.221929759233477</v>
      </c>
      <c r="H97" s="25">
        <v>0.00348115652753966</v>
      </c>
      <c r="I97" s="37">
        <v>29047.5633832</v>
      </c>
      <c r="J97" s="37">
        <v>50352.3124808</v>
      </c>
      <c r="K97" s="11">
        <v>-0.423113617785157</v>
      </c>
      <c r="L97" s="37">
        <v>23293.7739464</v>
      </c>
      <c r="M97" s="11">
        <v>0.247009756771905</v>
      </c>
      <c r="N97" s="26">
        <v>0.0583684489735222</v>
      </c>
      <c r="O97" s="10">
        <v>13589742</v>
      </c>
      <c r="P97" s="10">
        <v>19482698</v>
      </c>
      <c r="Q97" s="11">
        <v>-0.302471249105232</v>
      </c>
      <c r="R97" s="26">
        <v>0.00313582760362488</v>
      </c>
      <c r="S97" s="37">
        <v>175053.9641744</v>
      </c>
      <c r="T97" s="37">
        <v>217051.9251844</v>
      </c>
      <c r="U97" s="11">
        <v>-0.193492690628383</v>
      </c>
      <c r="V97" s="26">
        <v>0.052084082924678</v>
      </c>
      <c r="W97" s="10">
        <v>277781</v>
      </c>
      <c r="X97" s="26">
        <v>0.00929616118249904</v>
      </c>
      <c r="Y97" s="10">
        <v>240849</v>
      </c>
      <c r="Z97" s="46">
        <v>0.153340889935188</v>
      </c>
    </row>
    <row r="98" spans="1:26">
      <c r="A98" s="58"/>
      <c r="B98" s="52" t="s">
        <v>47</v>
      </c>
      <c r="C98" s="21">
        <v>11372799</v>
      </c>
      <c r="D98" s="21">
        <v>14871995</v>
      </c>
      <c r="E98" s="22">
        <v>-0.235287599276358</v>
      </c>
      <c r="F98" s="21">
        <v>9996087</v>
      </c>
      <c r="G98" s="22">
        <v>0.137725091828433</v>
      </c>
      <c r="H98" s="53">
        <v>0.0184194689709775</v>
      </c>
      <c r="I98" s="39">
        <v>108974.6593154</v>
      </c>
      <c r="J98" s="39">
        <v>152431.2436071</v>
      </c>
      <c r="K98" s="22">
        <v>-0.28508974448645</v>
      </c>
      <c r="L98" s="39">
        <v>98940.2147836</v>
      </c>
      <c r="M98" s="53">
        <v>0.101419271766765</v>
      </c>
      <c r="N98" s="67">
        <v>0.218974712534293</v>
      </c>
      <c r="O98" s="21">
        <v>71920569</v>
      </c>
      <c r="P98" s="21">
        <v>64974313</v>
      </c>
      <c r="Q98" s="22">
        <v>0.106907725211346</v>
      </c>
      <c r="R98" s="67">
        <v>0.0165956429149728</v>
      </c>
      <c r="S98" s="39">
        <v>708407.8101146</v>
      </c>
      <c r="T98" s="39">
        <v>644700.7592606</v>
      </c>
      <c r="U98" s="22">
        <v>0.0988164663045611</v>
      </c>
      <c r="V98" s="67">
        <v>0.210773696559876</v>
      </c>
      <c r="W98" s="21">
        <v>1052886</v>
      </c>
      <c r="X98" s="67">
        <v>0.0352356639323664</v>
      </c>
      <c r="Y98" s="21">
        <v>987711</v>
      </c>
      <c r="Z98" s="48">
        <v>0.0659859007341216</v>
      </c>
    </row>
    <row r="99" ht="14.25" spans="1:26">
      <c r="A99" s="59" t="s">
        <v>120</v>
      </c>
      <c r="B99" s="60"/>
      <c r="C99" s="61">
        <v>617433598</v>
      </c>
      <c r="D99" s="61">
        <v>567649727</v>
      </c>
      <c r="E99" s="62">
        <v>0.0877017439312536</v>
      </c>
      <c r="F99" s="63">
        <v>591256905</v>
      </c>
      <c r="G99" s="64">
        <v>0.044272959484507</v>
      </c>
      <c r="H99" s="64">
        <v>1</v>
      </c>
      <c r="I99" s="68">
        <v>497658.647677565</v>
      </c>
      <c r="J99" s="68">
        <v>454225.047315145</v>
      </c>
      <c r="K99" s="62">
        <v>0.0956213238771164</v>
      </c>
      <c r="L99" s="68">
        <v>469920.34937275</v>
      </c>
      <c r="M99" s="64">
        <v>0.059027659350867</v>
      </c>
      <c r="N99" s="69">
        <v>1</v>
      </c>
      <c r="O99" s="61">
        <v>4333701886</v>
      </c>
      <c r="P99" s="61">
        <v>3089377000</v>
      </c>
      <c r="Q99" s="62">
        <v>0.402775344673052</v>
      </c>
      <c r="R99" s="69">
        <v>1</v>
      </c>
      <c r="S99" s="68">
        <v>3360987.74029594</v>
      </c>
      <c r="T99" s="68">
        <v>2108885.57682029</v>
      </c>
      <c r="U99" s="64">
        <v>0.593726932005257</v>
      </c>
      <c r="V99" s="69">
        <v>1</v>
      </c>
      <c r="W99" s="61">
        <v>29881259</v>
      </c>
      <c r="X99" s="69">
        <v>1</v>
      </c>
      <c r="Y99" s="61">
        <v>28004780</v>
      </c>
      <c r="Z99" s="71">
        <v>0.0670056683180514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A1" sqref="$A1:$XFD1048576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131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4644421</v>
      </c>
      <c r="D3" s="10">
        <v>5392298</v>
      </c>
      <c r="E3" s="11">
        <v>-0.138693558850049</v>
      </c>
      <c r="F3" s="10">
        <v>4448306</v>
      </c>
      <c r="G3" s="11">
        <v>0.0440875695152267</v>
      </c>
      <c r="H3" s="11">
        <v>0.00726630964513541</v>
      </c>
      <c r="I3" s="37">
        <v>16076.294676</v>
      </c>
      <c r="J3" s="37">
        <v>13790.2091745</v>
      </c>
      <c r="K3" s="11">
        <v>0.165775984437371</v>
      </c>
      <c r="L3" s="37">
        <v>15476.8074095</v>
      </c>
      <c r="M3" s="11">
        <v>0.0387345562064707</v>
      </c>
      <c r="N3" s="11">
        <v>0.0307839820649414</v>
      </c>
      <c r="O3" s="10">
        <v>45659888</v>
      </c>
      <c r="P3" s="10">
        <v>35139108</v>
      </c>
      <c r="Q3" s="11">
        <v>0.299403729884094</v>
      </c>
      <c r="R3" s="11">
        <v>0.00918179103099112</v>
      </c>
      <c r="S3" s="37">
        <v>154784.697608</v>
      </c>
      <c r="T3" s="37">
        <v>81778.769428</v>
      </c>
      <c r="U3" s="11">
        <v>0.892724709489254</v>
      </c>
      <c r="V3" s="11">
        <v>0.0398599148944734</v>
      </c>
      <c r="W3" s="41">
        <v>323198</v>
      </c>
      <c r="X3" s="11">
        <v>0.0114409295699522</v>
      </c>
      <c r="Y3" s="41">
        <v>308094</v>
      </c>
      <c r="Z3" s="46">
        <v>0.0490239991690848</v>
      </c>
    </row>
    <row r="4" spans="1:26">
      <c r="A4" s="8"/>
      <c r="B4" s="9" t="s">
        <v>26</v>
      </c>
      <c r="C4" s="10">
        <v>953027</v>
      </c>
      <c r="D4" s="10">
        <v>503142</v>
      </c>
      <c r="E4" s="11">
        <v>0.894151154147338</v>
      </c>
      <c r="F4" s="10">
        <v>727702</v>
      </c>
      <c r="G4" s="11">
        <v>0.309639110515019</v>
      </c>
      <c r="H4" s="11">
        <v>0.00149103392697916</v>
      </c>
      <c r="I4" s="37">
        <v>25.4839993</v>
      </c>
      <c r="J4" s="37">
        <v>10.91744665</v>
      </c>
      <c r="K4" s="11">
        <v>1.3342453704594</v>
      </c>
      <c r="L4" s="37">
        <v>23.1432356</v>
      </c>
      <c r="M4" s="11">
        <v>0.101142456502495</v>
      </c>
      <c r="N4" s="11">
        <v>4.87984945041686e-5</v>
      </c>
      <c r="O4" s="10">
        <v>5761933</v>
      </c>
      <c r="P4" s="10">
        <v>2809152</v>
      </c>
      <c r="Q4" s="11">
        <v>1.0511289527943</v>
      </c>
      <c r="R4" s="11">
        <v>0.00115867267875409</v>
      </c>
      <c r="S4" s="37">
        <v>203.3738018</v>
      </c>
      <c r="T4" s="37">
        <v>77.4158847</v>
      </c>
      <c r="U4" s="11">
        <v>1.62702935693506</v>
      </c>
      <c r="V4" s="11">
        <v>5.23725055305113e-5</v>
      </c>
      <c r="W4" s="41">
        <v>45657</v>
      </c>
      <c r="X4" s="11">
        <v>0.00161621829768534</v>
      </c>
      <c r="Y4" s="41">
        <v>38276</v>
      </c>
      <c r="Z4" s="46">
        <v>0.19283624203156</v>
      </c>
    </row>
    <row r="5" spans="1:26">
      <c r="A5" s="8"/>
      <c r="B5" s="9" t="s">
        <v>27</v>
      </c>
      <c r="C5" s="10">
        <v>9527316</v>
      </c>
      <c r="D5" s="10">
        <v>4664687</v>
      </c>
      <c r="E5" s="11">
        <v>1.04243414402724</v>
      </c>
      <c r="F5" s="10">
        <v>8169766</v>
      </c>
      <c r="G5" s="11">
        <v>0.166167549964099</v>
      </c>
      <c r="H5" s="11">
        <v>0.0149057176649259</v>
      </c>
      <c r="I5" s="37">
        <v>9685.36821225</v>
      </c>
      <c r="J5" s="37">
        <v>3370.45429975</v>
      </c>
      <c r="K5" s="11">
        <v>1.87360911939035</v>
      </c>
      <c r="L5" s="37">
        <v>7849.1169015</v>
      </c>
      <c r="M5" s="11">
        <v>0.233943682301264</v>
      </c>
      <c r="N5" s="11">
        <v>0.0185462015562185</v>
      </c>
      <c r="O5" s="10">
        <v>72989634</v>
      </c>
      <c r="P5" s="10">
        <v>32192648</v>
      </c>
      <c r="Q5" s="11">
        <v>1.26727649120383</v>
      </c>
      <c r="R5" s="11">
        <v>0.0146775560819712</v>
      </c>
      <c r="S5" s="37">
        <v>66430.79451525</v>
      </c>
      <c r="T5" s="37">
        <v>21420.81046675</v>
      </c>
      <c r="U5" s="11">
        <v>2.1012269408931</v>
      </c>
      <c r="V5" s="11">
        <v>0.0171071550138381</v>
      </c>
      <c r="W5" s="41">
        <v>644521</v>
      </c>
      <c r="X5" s="11">
        <v>0.0228154857621494</v>
      </c>
      <c r="Y5" s="41">
        <v>527718</v>
      </c>
      <c r="Z5" s="46">
        <v>0.221336016584615</v>
      </c>
    </row>
    <row r="6" spans="1:26">
      <c r="A6" s="8"/>
      <c r="B6" s="9" t="s">
        <v>28</v>
      </c>
      <c r="C6" s="10">
        <v>856878</v>
      </c>
      <c r="D6" s="10">
        <v>37108</v>
      </c>
      <c r="E6" s="11">
        <v>22.0914627573569</v>
      </c>
      <c r="F6" s="10">
        <v>509324</v>
      </c>
      <c r="G6" s="11">
        <v>0.682382923247285</v>
      </c>
      <c r="H6" s="11">
        <v>0.00134060647734224</v>
      </c>
      <c r="I6" s="37">
        <v>8.1680917</v>
      </c>
      <c r="J6" s="37">
        <v>0.3245786</v>
      </c>
      <c r="K6" s="11">
        <v>24.1652194568588</v>
      </c>
      <c r="L6" s="37">
        <v>4.7346705</v>
      </c>
      <c r="M6" s="11">
        <v>0.725165816713117</v>
      </c>
      <c r="N6" s="11">
        <v>1.56408173316813e-5</v>
      </c>
      <c r="O6" s="10">
        <v>4080972</v>
      </c>
      <c r="P6" s="10">
        <v>37108</v>
      </c>
      <c r="Q6" s="11">
        <v>108.975530882828</v>
      </c>
      <c r="R6" s="11">
        <v>0.000820646605776298</v>
      </c>
      <c r="S6" s="37">
        <v>43.1846256</v>
      </c>
      <c r="T6" s="37">
        <v>0.3245786</v>
      </c>
      <c r="U6" s="11">
        <v>132.048283528242</v>
      </c>
      <c r="V6" s="11">
        <v>1.11208377040285e-5</v>
      </c>
      <c r="W6" s="41">
        <v>59341</v>
      </c>
      <c r="X6" s="11">
        <v>0.00210062005832503</v>
      </c>
      <c r="Y6" s="41">
        <v>28608</v>
      </c>
      <c r="Z6" s="46">
        <v>1.07427992170022</v>
      </c>
    </row>
    <row r="7" spans="1:26">
      <c r="A7" s="8"/>
      <c r="B7" s="9" t="s">
        <v>30</v>
      </c>
      <c r="C7" s="10">
        <v>5633734</v>
      </c>
      <c r="D7" s="10">
        <v>6727763</v>
      </c>
      <c r="E7" s="11">
        <v>-0.16261408138188</v>
      </c>
      <c r="F7" s="10">
        <v>5554929</v>
      </c>
      <c r="G7" s="11">
        <v>0.0141864999534648</v>
      </c>
      <c r="H7" s="11">
        <v>0.00881411390188944</v>
      </c>
      <c r="I7" s="37">
        <v>6316.965175</v>
      </c>
      <c r="J7" s="37">
        <v>6562.820425</v>
      </c>
      <c r="K7" s="11">
        <v>-0.0374618280066683</v>
      </c>
      <c r="L7" s="37">
        <v>6177.79019</v>
      </c>
      <c r="M7" s="11">
        <v>0.0225282796468684</v>
      </c>
      <c r="N7" s="11">
        <v>0.012096154404433</v>
      </c>
      <c r="O7" s="10">
        <v>43541471</v>
      </c>
      <c r="P7" s="10">
        <v>37727998</v>
      </c>
      <c r="Q7" s="11">
        <v>0.154089093198107</v>
      </c>
      <c r="R7" s="11">
        <v>0.00875579650795377</v>
      </c>
      <c r="S7" s="37">
        <v>47541.49464825</v>
      </c>
      <c r="T7" s="37">
        <v>32594.832341</v>
      </c>
      <c r="U7" s="11">
        <v>0.458559263348291</v>
      </c>
      <c r="V7" s="11">
        <v>0.0122428118536271</v>
      </c>
      <c r="W7" s="41">
        <v>145670</v>
      </c>
      <c r="X7" s="11">
        <v>0.00515659196670442</v>
      </c>
      <c r="Y7" s="41">
        <v>157710</v>
      </c>
      <c r="Z7" s="46">
        <v>-0.0763426542387927</v>
      </c>
    </row>
    <row r="8" spans="1:26">
      <c r="A8" s="8"/>
      <c r="B8" s="9" t="s">
        <v>31</v>
      </c>
      <c r="C8" s="10">
        <v>356096</v>
      </c>
      <c r="D8" s="10">
        <v>80067</v>
      </c>
      <c r="E8" s="11">
        <v>3.44747523948693</v>
      </c>
      <c r="F8" s="10">
        <v>314246</v>
      </c>
      <c r="G8" s="11">
        <v>0.133175919502555</v>
      </c>
      <c r="H8" s="11">
        <v>0.000557120855192528</v>
      </c>
      <c r="I8" s="37">
        <v>3.3594337</v>
      </c>
      <c r="J8" s="37">
        <v>1.3322694</v>
      </c>
      <c r="K8" s="11">
        <v>1.5215873756464</v>
      </c>
      <c r="L8" s="37">
        <v>3.40415495</v>
      </c>
      <c r="M8" s="11">
        <v>-0.0131372545189226</v>
      </c>
      <c r="N8" s="11">
        <v>6.43287205499839e-6</v>
      </c>
      <c r="O8" s="10">
        <v>2621139</v>
      </c>
      <c r="P8" s="10">
        <v>80067</v>
      </c>
      <c r="Q8" s="11">
        <v>31.7368204129042</v>
      </c>
      <c r="R8" s="11">
        <v>0.000527087376149084</v>
      </c>
      <c r="S8" s="37">
        <v>31.5990378</v>
      </c>
      <c r="T8" s="37">
        <v>1.3322694</v>
      </c>
      <c r="U8" s="11">
        <v>22.7182042911141</v>
      </c>
      <c r="V8" s="11">
        <v>8.13733513015017e-6</v>
      </c>
      <c r="W8" s="41">
        <v>16972</v>
      </c>
      <c r="X8" s="11">
        <v>0.000600794115870855</v>
      </c>
      <c r="Y8" s="41">
        <v>12072</v>
      </c>
      <c r="Z8" s="46">
        <v>0.405897945659377</v>
      </c>
    </row>
    <row r="9" spans="1:26">
      <c r="A9" s="8"/>
      <c r="B9" s="9" t="s">
        <v>32</v>
      </c>
      <c r="C9" s="10">
        <v>2308103</v>
      </c>
      <c r="D9" s="10">
        <v>954191</v>
      </c>
      <c r="E9" s="11">
        <v>1.41891088891008</v>
      </c>
      <c r="F9" s="10">
        <v>2467453</v>
      </c>
      <c r="G9" s="11">
        <v>-0.0645807640510275</v>
      </c>
      <c r="H9" s="11">
        <v>0.00361108329560691</v>
      </c>
      <c r="I9" s="37">
        <v>1791.40353475</v>
      </c>
      <c r="J9" s="37">
        <v>764.1029165</v>
      </c>
      <c r="K9" s="11">
        <v>1.34445320920327</v>
      </c>
      <c r="L9" s="37">
        <v>1961.64168625</v>
      </c>
      <c r="M9" s="11">
        <v>-0.0867835103083673</v>
      </c>
      <c r="N9" s="11">
        <v>0.00343030128498104</v>
      </c>
      <c r="O9" s="10">
        <v>16514586</v>
      </c>
      <c r="P9" s="10">
        <v>5902472</v>
      </c>
      <c r="Q9" s="11">
        <v>1.79791009597335</v>
      </c>
      <c r="R9" s="11">
        <v>0.00332093406832999</v>
      </c>
      <c r="S9" s="37">
        <v>12711.096142</v>
      </c>
      <c r="T9" s="37">
        <v>4321.87316275</v>
      </c>
      <c r="U9" s="11">
        <v>1.94110809441524</v>
      </c>
      <c r="V9" s="11">
        <v>0.00327334173381105</v>
      </c>
      <c r="W9" s="41">
        <v>142565</v>
      </c>
      <c r="X9" s="11">
        <v>0.00504667765314214</v>
      </c>
      <c r="Y9" s="41">
        <v>124388</v>
      </c>
      <c r="Z9" s="46">
        <v>0.146131459626331</v>
      </c>
    </row>
    <row r="10" spans="1:26">
      <c r="A10" s="8"/>
      <c r="B10" s="9" t="s">
        <v>33</v>
      </c>
      <c r="C10" s="10">
        <v>2253616</v>
      </c>
      <c r="D10" s="10">
        <v>1435845</v>
      </c>
      <c r="E10" s="11">
        <v>0.569539887661969</v>
      </c>
      <c r="F10" s="10">
        <v>2290235</v>
      </c>
      <c r="G10" s="11">
        <v>-0.0159891888823636</v>
      </c>
      <c r="H10" s="11">
        <v>0.00352583705853356</v>
      </c>
      <c r="I10" s="37">
        <v>5318.1153608</v>
      </c>
      <c r="J10" s="37">
        <v>2068.8849818</v>
      </c>
      <c r="K10" s="11">
        <v>1.57052248316533</v>
      </c>
      <c r="L10" s="37">
        <v>5119.6403672</v>
      </c>
      <c r="M10" s="11">
        <v>0.0387673702378727</v>
      </c>
      <c r="N10" s="11">
        <v>0.0101834888688972</v>
      </c>
      <c r="O10" s="10">
        <v>18842933</v>
      </c>
      <c r="P10" s="10">
        <v>8581013</v>
      </c>
      <c r="Q10" s="11">
        <v>1.19588677933479</v>
      </c>
      <c r="R10" s="11">
        <v>0.00378914361806947</v>
      </c>
      <c r="S10" s="37">
        <v>36730.5267923</v>
      </c>
      <c r="T10" s="37">
        <v>11519.3581859</v>
      </c>
      <c r="U10" s="11">
        <v>2.18859143014227</v>
      </c>
      <c r="V10" s="11">
        <v>0.00945878820449098</v>
      </c>
      <c r="W10" s="41">
        <v>56303</v>
      </c>
      <c r="X10" s="11">
        <v>0.00199307748679453</v>
      </c>
      <c r="Y10" s="41">
        <v>54659</v>
      </c>
      <c r="Z10" s="46">
        <v>0.0300773889021021</v>
      </c>
    </row>
    <row r="11" spans="1:26">
      <c r="A11" s="8"/>
      <c r="B11" s="9" t="s">
        <v>34</v>
      </c>
      <c r="C11" s="10">
        <v>15652324</v>
      </c>
      <c r="D11" s="10">
        <v>20358387</v>
      </c>
      <c r="E11" s="11">
        <v>-0.231160896980689</v>
      </c>
      <c r="F11" s="10">
        <v>13487052</v>
      </c>
      <c r="G11" s="11">
        <v>0.160544498530887</v>
      </c>
      <c r="H11" s="11">
        <v>0.0244884416916521</v>
      </c>
      <c r="I11" s="37">
        <v>22448.1910142</v>
      </c>
      <c r="J11" s="37">
        <v>23411.9982698</v>
      </c>
      <c r="K11" s="11">
        <v>-0.0411672358972983</v>
      </c>
      <c r="L11" s="37">
        <v>18915.7698464</v>
      </c>
      <c r="M11" s="11">
        <v>0.18674477414792</v>
      </c>
      <c r="N11" s="11">
        <v>0.0429853223954124</v>
      </c>
      <c r="O11" s="10">
        <v>126408448</v>
      </c>
      <c r="P11" s="10">
        <v>112266626</v>
      </c>
      <c r="Q11" s="11">
        <v>0.125966393610154</v>
      </c>
      <c r="R11" s="11">
        <v>0.0254195970451769</v>
      </c>
      <c r="S11" s="37">
        <v>167162.1143571</v>
      </c>
      <c r="T11" s="37">
        <v>118397.5697903</v>
      </c>
      <c r="U11" s="11">
        <v>0.41187116131834</v>
      </c>
      <c r="V11" s="11">
        <v>0.043047328029343</v>
      </c>
      <c r="W11" s="41">
        <v>279918</v>
      </c>
      <c r="X11" s="11">
        <v>0.00990885501569279</v>
      </c>
      <c r="Y11" s="41">
        <v>232980</v>
      </c>
      <c r="Z11" s="46">
        <v>0.201467937161988</v>
      </c>
    </row>
    <row r="12" spans="1:26">
      <c r="A12" s="8"/>
      <c r="B12" s="9" t="s">
        <v>35</v>
      </c>
      <c r="C12" s="10">
        <v>3596235</v>
      </c>
      <c r="D12" s="10">
        <v>7446590</v>
      </c>
      <c r="E12" s="11">
        <v>-0.517062843529723</v>
      </c>
      <c r="F12" s="10">
        <v>3462387</v>
      </c>
      <c r="G12" s="11">
        <v>0.0386577237033295</v>
      </c>
      <c r="H12" s="11">
        <v>0.0056263971476043</v>
      </c>
      <c r="I12" s="37">
        <v>13439.3519668</v>
      </c>
      <c r="J12" s="37">
        <v>31902.4195544</v>
      </c>
      <c r="K12" s="11">
        <v>-0.578735652200824</v>
      </c>
      <c r="L12" s="37">
        <v>13074.2548454</v>
      </c>
      <c r="M12" s="11">
        <v>0.0279248894653797</v>
      </c>
      <c r="N12" s="11">
        <v>0.0257345848809326</v>
      </c>
      <c r="O12" s="10">
        <v>30661914</v>
      </c>
      <c r="P12" s="10">
        <v>33531925</v>
      </c>
      <c r="Q12" s="11">
        <v>-0.0855904037719278</v>
      </c>
      <c r="R12" s="11">
        <v>0.00616583393630359</v>
      </c>
      <c r="S12" s="37">
        <v>115895.3380644</v>
      </c>
      <c r="T12" s="37">
        <v>131413.5432168</v>
      </c>
      <c r="U12" s="11">
        <v>-0.118086802718642</v>
      </c>
      <c r="V12" s="11">
        <v>0.0298451874332728</v>
      </c>
      <c r="W12" s="41">
        <v>222057</v>
      </c>
      <c r="X12" s="11">
        <v>0.00786062567687571</v>
      </c>
      <c r="Y12" s="41">
        <v>225186</v>
      </c>
      <c r="Z12" s="46">
        <v>-0.0138951799845461</v>
      </c>
    </row>
    <row r="13" spans="1:26">
      <c r="A13" s="8"/>
      <c r="B13" s="9" t="s">
        <v>36</v>
      </c>
      <c r="C13" s="10">
        <v>242970</v>
      </c>
      <c r="D13" s="10">
        <v>259686</v>
      </c>
      <c r="E13" s="11">
        <v>-0.064370046902798</v>
      </c>
      <c r="F13" s="10">
        <v>259624</v>
      </c>
      <c r="G13" s="11">
        <v>-0.0641466120235417</v>
      </c>
      <c r="H13" s="11">
        <v>0.000380132476034914</v>
      </c>
      <c r="I13" s="37">
        <v>10.2031334</v>
      </c>
      <c r="J13" s="37">
        <v>26.0336356</v>
      </c>
      <c r="K13" s="11">
        <v>-0.608078811704655</v>
      </c>
      <c r="L13" s="37">
        <v>8.2240142</v>
      </c>
      <c r="M13" s="11">
        <v>0.240651238175148</v>
      </c>
      <c r="N13" s="11">
        <v>1.95376535403216e-5</v>
      </c>
      <c r="O13" s="10">
        <v>2187037</v>
      </c>
      <c r="P13" s="10">
        <v>1387782</v>
      </c>
      <c r="Q13" s="11">
        <v>0.575922587265147</v>
      </c>
      <c r="R13" s="11">
        <v>0.000439793385192836</v>
      </c>
      <c r="S13" s="37">
        <v>92.4939064</v>
      </c>
      <c r="T13" s="37">
        <v>107.4054986</v>
      </c>
      <c r="U13" s="11">
        <v>-0.138834532629785</v>
      </c>
      <c r="V13" s="11">
        <v>2.38188871014782e-5</v>
      </c>
      <c r="W13" s="41">
        <v>34960</v>
      </c>
      <c r="X13" s="11">
        <v>0.00123755375270122</v>
      </c>
      <c r="Y13" s="41">
        <v>23676</v>
      </c>
      <c r="Z13" s="46">
        <v>0.476600777158304</v>
      </c>
    </row>
    <row r="14" spans="1:26">
      <c r="A14" s="8"/>
      <c r="B14" s="9" t="s">
        <v>37</v>
      </c>
      <c r="C14" s="10">
        <v>14979451</v>
      </c>
      <c r="D14" s="10">
        <v>74454101</v>
      </c>
      <c r="E14" s="11">
        <v>-0.798809591428684</v>
      </c>
      <c r="F14" s="10">
        <v>15106074</v>
      </c>
      <c r="G14" s="11">
        <v>-0.00838225736217101</v>
      </c>
      <c r="H14" s="11">
        <v>0.0234357155133295</v>
      </c>
      <c r="I14" s="37">
        <v>11561.18767875</v>
      </c>
      <c r="J14" s="37">
        <v>69187.82927865</v>
      </c>
      <c r="K14" s="11">
        <v>-0.832901425015258</v>
      </c>
      <c r="L14" s="37">
        <v>12233.66374785</v>
      </c>
      <c r="M14" s="11">
        <v>-0.0549693111532662</v>
      </c>
      <c r="N14" s="11">
        <v>0.0221381482067119</v>
      </c>
      <c r="O14" s="10">
        <v>171995532</v>
      </c>
      <c r="P14" s="10">
        <v>200795080</v>
      </c>
      <c r="Q14" s="11">
        <v>-0.143427558085587</v>
      </c>
      <c r="R14" s="11">
        <v>0.0345867478494066</v>
      </c>
      <c r="S14" s="37">
        <v>140944.3350243</v>
      </c>
      <c r="T14" s="37">
        <v>152595.9381861</v>
      </c>
      <c r="U14" s="11">
        <v>-0.0763559194320765</v>
      </c>
      <c r="V14" s="11">
        <v>0.0362957662207325</v>
      </c>
      <c r="W14" s="41">
        <v>587583</v>
      </c>
      <c r="X14" s="11">
        <v>0.0207999298247552</v>
      </c>
      <c r="Y14" s="41">
        <v>552016</v>
      </c>
      <c r="Z14" s="46">
        <v>0.0644311034462769</v>
      </c>
    </row>
    <row r="15" spans="1:26">
      <c r="A15" s="8"/>
      <c r="B15" s="9" t="s">
        <v>38</v>
      </c>
      <c r="C15" s="10">
        <v>10099315</v>
      </c>
      <c r="D15" s="10">
        <v>8072360</v>
      </c>
      <c r="E15" s="11">
        <v>0.251098191854674</v>
      </c>
      <c r="F15" s="10">
        <v>10692604</v>
      </c>
      <c r="G15" s="11">
        <v>-0.0554859227929885</v>
      </c>
      <c r="H15" s="11">
        <v>0.0158006240161606</v>
      </c>
      <c r="I15" s="37">
        <v>14410.162161</v>
      </c>
      <c r="J15" s="37">
        <v>9897.666278</v>
      </c>
      <c r="K15" s="11">
        <v>0.45591513759462</v>
      </c>
      <c r="L15" s="37">
        <v>14278.034946</v>
      </c>
      <c r="M15" s="11">
        <v>0.00925387950790917</v>
      </c>
      <c r="N15" s="11">
        <v>0.0275935582456925</v>
      </c>
      <c r="O15" s="10">
        <v>88219353</v>
      </c>
      <c r="P15" s="10">
        <v>44690728</v>
      </c>
      <c r="Q15" s="11">
        <v>0.973996776244057</v>
      </c>
      <c r="R15" s="11">
        <v>0.017740115002806</v>
      </c>
      <c r="S15" s="37">
        <v>125511.936767</v>
      </c>
      <c r="T15" s="37">
        <v>49513.68677</v>
      </c>
      <c r="U15" s="11">
        <v>1.53489378300642</v>
      </c>
      <c r="V15" s="11">
        <v>0.0323216389933017</v>
      </c>
      <c r="W15" s="41">
        <v>276700</v>
      </c>
      <c r="X15" s="11">
        <v>0.00979494059989781</v>
      </c>
      <c r="Y15" s="41">
        <v>319921</v>
      </c>
      <c r="Z15" s="46">
        <v>-0.135098977560085</v>
      </c>
    </row>
    <row r="16" spans="1:26">
      <c r="A16" s="8"/>
      <c r="B16" s="9" t="s">
        <v>39</v>
      </c>
      <c r="C16" s="10">
        <v>512847</v>
      </c>
      <c r="D16" s="10">
        <v>207220</v>
      </c>
      <c r="E16" s="11">
        <v>1.47489141974713</v>
      </c>
      <c r="F16" s="10">
        <v>468844</v>
      </c>
      <c r="G16" s="11">
        <v>0.0938542457619165</v>
      </c>
      <c r="H16" s="11">
        <v>0.000802361608170051</v>
      </c>
      <c r="I16" s="37">
        <v>11.4130098</v>
      </c>
      <c r="J16" s="37">
        <v>3.9563549</v>
      </c>
      <c r="K16" s="11">
        <v>1.88472851613994</v>
      </c>
      <c r="L16" s="37">
        <v>13.2472902</v>
      </c>
      <c r="M16" s="11">
        <v>-0.138464574438024</v>
      </c>
      <c r="N16" s="11">
        <v>2.18544071299406e-5</v>
      </c>
      <c r="O16" s="10">
        <v>3384875</v>
      </c>
      <c r="P16" s="10">
        <v>926539</v>
      </c>
      <c r="Q16" s="11">
        <v>2.65324611268387</v>
      </c>
      <c r="R16" s="11">
        <v>0.000680667786921117</v>
      </c>
      <c r="S16" s="37">
        <v>137.606426</v>
      </c>
      <c r="T16" s="37">
        <v>21.5235825</v>
      </c>
      <c r="U16" s="11">
        <v>5.39328634069166</v>
      </c>
      <c r="V16" s="11">
        <v>3.54361930737084e-5</v>
      </c>
      <c r="W16" s="41">
        <v>36094</v>
      </c>
      <c r="X16" s="11">
        <v>0.00127769637156744</v>
      </c>
      <c r="Y16" s="41">
        <v>70625</v>
      </c>
      <c r="Z16" s="46">
        <v>-0.488934513274336</v>
      </c>
    </row>
    <row r="17" spans="1:26">
      <c r="A17" s="8"/>
      <c r="B17" s="9" t="s">
        <v>40</v>
      </c>
      <c r="C17" s="10">
        <v>6595322</v>
      </c>
      <c r="D17" s="10">
        <v>3507407</v>
      </c>
      <c r="E17" s="11">
        <v>0.880398254322923</v>
      </c>
      <c r="F17" s="10">
        <v>7754647</v>
      </c>
      <c r="G17" s="11">
        <v>-0.14950068004385</v>
      </c>
      <c r="H17" s="11">
        <v>0.0103185417216427</v>
      </c>
      <c r="I17" s="37">
        <v>4105.1751644</v>
      </c>
      <c r="J17" s="37">
        <v>1631.6269114</v>
      </c>
      <c r="K17" s="11">
        <v>1.51600113709671</v>
      </c>
      <c r="L17" s="37">
        <v>4863.790252</v>
      </c>
      <c r="M17" s="11">
        <v>-0.15597199885173</v>
      </c>
      <c r="N17" s="11">
        <v>0.00786086851362544</v>
      </c>
      <c r="O17" s="10">
        <v>89052635</v>
      </c>
      <c r="P17" s="10">
        <v>14792951</v>
      </c>
      <c r="Q17" s="11">
        <v>5.01993713086726</v>
      </c>
      <c r="R17" s="11">
        <v>0.0179076804859689</v>
      </c>
      <c r="S17" s="37">
        <v>59529.4968634</v>
      </c>
      <c r="T17" s="37">
        <v>6726.8203556</v>
      </c>
      <c r="U17" s="11">
        <v>7.84957434813052</v>
      </c>
      <c r="V17" s="11">
        <v>0.0153299435626077</v>
      </c>
      <c r="W17" s="41">
        <v>285228</v>
      </c>
      <c r="X17" s="11">
        <v>0.0100968244214949</v>
      </c>
      <c r="Y17" s="41">
        <v>232824</v>
      </c>
      <c r="Z17" s="46">
        <v>0.225079888671271</v>
      </c>
    </row>
    <row r="18" spans="1:26">
      <c r="A18" s="8"/>
      <c r="B18" s="9" t="s">
        <v>41</v>
      </c>
      <c r="C18" s="10">
        <v>22810854</v>
      </c>
      <c r="D18" s="10">
        <v>29590829</v>
      </c>
      <c r="E18" s="11">
        <v>-0.229124199257817</v>
      </c>
      <c r="F18" s="10">
        <v>25515959</v>
      </c>
      <c r="G18" s="11">
        <v>-0.106016199508707</v>
      </c>
      <c r="H18" s="11">
        <v>0.0356881360311599</v>
      </c>
      <c r="I18" s="37">
        <v>5684.9596496</v>
      </c>
      <c r="J18" s="37">
        <v>5588.2292287</v>
      </c>
      <c r="K18" s="11">
        <v>0.017309673054071</v>
      </c>
      <c r="L18" s="37">
        <v>6626.3857849</v>
      </c>
      <c r="M18" s="11">
        <v>-0.142072340165478</v>
      </c>
      <c r="N18" s="11">
        <v>0.0108859472546535</v>
      </c>
      <c r="O18" s="10">
        <v>206733671</v>
      </c>
      <c r="P18" s="10">
        <v>347514464</v>
      </c>
      <c r="Q18" s="11">
        <v>-0.405107722365191</v>
      </c>
      <c r="R18" s="11">
        <v>0.0415722738126662</v>
      </c>
      <c r="S18" s="37">
        <v>50414.5505952</v>
      </c>
      <c r="T18" s="37">
        <v>60037.6528698</v>
      </c>
      <c r="U18" s="11">
        <v>-0.160284451750121</v>
      </c>
      <c r="V18" s="11">
        <v>0.0129826767582478</v>
      </c>
      <c r="W18" s="41">
        <v>348900</v>
      </c>
      <c r="X18" s="11">
        <v>0.0123507581326503</v>
      </c>
      <c r="Y18" s="41">
        <v>294718</v>
      </c>
      <c r="Z18" s="46">
        <v>0.183843538569073</v>
      </c>
    </row>
    <row r="19" spans="1:26">
      <c r="A19" s="8"/>
      <c r="B19" s="9" t="s">
        <v>42</v>
      </c>
      <c r="C19" s="10">
        <v>12564746</v>
      </c>
      <c r="D19" s="10">
        <v>13216316</v>
      </c>
      <c r="E19" s="11">
        <v>-0.0493004253227601</v>
      </c>
      <c r="F19" s="10">
        <v>13912927</v>
      </c>
      <c r="G19" s="11">
        <v>-0.0969013206207436</v>
      </c>
      <c r="H19" s="11">
        <v>0.0196578507952824</v>
      </c>
      <c r="I19" s="37">
        <v>3971.8376478</v>
      </c>
      <c r="J19" s="37">
        <v>3599.850853</v>
      </c>
      <c r="K19" s="11">
        <v>0.103333946318914</v>
      </c>
      <c r="L19" s="37">
        <v>4620.5517184</v>
      </c>
      <c r="M19" s="11">
        <v>-0.140397534782845</v>
      </c>
      <c r="N19" s="11">
        <v>0.00760554477128784</v>
      </c>
      <c r="O19" s="10">
        <v>97181602</v>
      </c>
      <c r="P19" s="10">
        <v>135085730</v>
      </c>
      <c r="Q19" s="11">
        <v>-0.280593131487686</v>
      </c>
      <c r="R19" s="11">
        <v>0.0195423423207028</v>
      </c>
      <c r="S19" s="37">
        <v>29801.7785014</v>
      </c>
      <c r="T19" s="37">
        <v>32585.2274758</v>
      </c>
      <c r="U19" s="11">
        <v>-0.0854205782809764</v>
      </c>
      <c r="V19" s="11">
        <v>0.00767450770733266</v>
      </c>
      <c r="W19" s="41">
        <v>478146</v>
      </c>
      <c r="X19" s="11">
        <v>0.0169259547093558</v>
      </c>
      <c r="Y19" s="41">
        <v>484991</v>
      </c>
      <c r="Z19" s="46">
        <v>-0.0141136639648983</v>
      </c>
    </row>
    <row r="20" spans="1:26">
      <c r="A20" s="8"/>
      <c r="B20" s="9" t="s">
        <v>43</v>
      </c>
      <c r="C20" s="10">
        <v>58081620</v>
      </c>
      <c r="D20" s="10">
        <v>24742608</v>
      </c>
      <c r="E20" s="11">
        <v>1.34743322126754</v>
      </c>
      <c r="F20" s="10">
        <v>44128200</v>
      </c>
      <c r="G20" s="11">
        <v>0.316201884509225</v>
      </c>
      <c r="H20" s="11">
        <v>0.0908701075141744</v>
      </c>
      <c r="I20" s="37">
        <v>30772.0137106</v>
      </c>
      <c r="J20" s="37">
        <v>9335.5238653</v>
      </c>
      <c r="K20" s="11">
        <v>2.29622784480034</v>
      </c>
      <c r="L20" s="37">
        <v>24212.4845334</v>
      </c>
      <c r="M20" s="11">
        <v>0.2709151623061</v>
      </c>
      <c r="N20" s="11">
        <v>0.058924344027074</v>
      </c>
      <c r="O20" s="10">
        <v>402702430</v>
      </c>
      <c r="P20" s="10">
        <v>241328342</v>
      </c>
      <c r="Q20" s="11">
        <v>0.668690990302333</v>
      </c>
      <c r="R20" s="11">
        <v>0.080979821061592</v>
      </c>
      <c r="S20" s="37">
        <v>202886.9998606</v>
      </c>
      <c r="T20" s="37">
        <v>84633.4601258</v>
      </c>
      <c r="U20" s="11">
        <v>1.39724335456717</v>
      </c>
      <c r="V20" s="11">
        <v>0.0522471450512468</v>
      </c>
      <c r="W20" s="41">
        <v>1628206</v>
      </c>
      <c r="X20" s="11">
        <v>0.0576370836805103</v>
      </c>
      <c r="Y20" s="41">
        <v>2127708</v>
      </c>
      <c r="Z20" s="46">
        <v>-0.234760596848816</v>
      </c>
    </row>
    <row r="21" spans="1:26">
      <c r="A21" s="8"/>
      <c r="B21" s="9" t="s">
        <v>44</v>
      </c>
      <c r="C21" s="10">
        <v>1110</v>
      </c>
      <c r="D21" s="10">
        <v>257</v>
      </c>
      <c r="E21" s="11">
        <v>3.31906614785992</v>
      </c>
      <c r="F21" s="10">
        <v>1326</v>
      </c>
      <c r="G21" s="11">
        <v>-0.16289592760181</v>
      </c>
      <c r="H21" s="11">
        <v>1.73662200435755e-6</v>
      </c>
      <c r="I21" s="37">
        <v>0.6399905</v>
      </c>
      <c r="J21" s="37">
        <v>0.1023074</v>
      </c>
      <c r="K21" s="11">
        <v>5.25556411364183</v>
      </c>
      <c r="L21" s="37">
        <v>0.774995</v>
      </c>
      <c r="M21" s="11">
        <v>-0.174200478712766</v>
      </c>
      <c r="N21" s="11">
        <v>1.22549732203807e-6</v>
      </c>
      <c r="O21" s="10">
        <v>13077</v>
      </c>
      <c r="P21" s="10">
        <v>2959</v>
      </c>
      <c r="Q21" s="11">
        <v>3.41939844542075</v>
      </c>
      <c r="R21" s="11">
        <v>2.62966657544738e-6</v>
      </c>
      <c r="S21" s="37">
        <v>7.2158087</v>
      </c>
      <c r="T21" s="37">
        <v>1.1535466</v>
      </c>
      <c r="U21" s="11">
        <v>5.25532483906589</v>
      </c>
      <c r="V21" s="11">
        <v>1.85820384780682e-6</v>
      </c>
      <c r="W21" s="41">
        <v>44</v>
      </c>
      <c r="X21" s="11">
        <v>1.55756193131732e-6</v>
      </c>
      <c r="Y21" s="41">
        <v>113</v>
      </c>
      <c r="Z21" s="46">
        <v>-0.610619469026549</v>
      </c>
    </row>
    <row r="22" spans="1:26">
      <c r="A22" s="8"/>
      <c r="B22" s="9" t="s">
        <v>45</v>
      </c>
      <c r="C22" s="10">
        <v>18242497</v>
      </c>
      <c r="D22" s="10">
        <v>6677836</v>
      </c>
      <c r="E22" s="11">
        <v>1.73179769613989</v>
      </c>
      <c r="F22" s="10">
        <v>15944907</v>
      </c>
      <c r="G22" s="11">
        <v>0.144095540977442</v>
      </c>
      <c r="H22" s="11">
        <v>0.0285408303645285</v>
      </c>
      <c r="I22" s="37">
        <v>10329.8222908</v>
      </c>
      <c r="J22" s="37">
        <v>2585.7238626</v>
      </c>
      <c r="K22" s="11">
        <v>2.99494410064853</v>
      </c>
      <c r="L22" s="37">
        <v>9299.9481754</v>
      </c>
      <c r="M22" s="11">
        <v>0.11073976929508</v>
      </c>
      <c r="N22" s="11">
        <v>0.0197802460419406</v>
      </c>
      <c r="O22" s="10">
        <v>144048295</v>
      </c>
      <c r="P22" s="10">
        <v>46479609</v>
      </c>
      <c r="Q22" s="11">
        <v>2.09917183253413</v>
      </c>
      <c r="R22" s="11">
        <v>0.0289668109361233</v>
      </c>
      <c r="S22" s="37">
        <v>77114.8957595</v>
      </c>
      <c r="T22" s="37">
        <v>16206.1492286</v>
      </c>
      <c r="U22" s="11">
        <v>3.75837255795538</v>
      </c>
      <c r="V22" s="11">
        <v>0.0198585081701965</v>
      </c>
      <c r="W22" s="41">
        <v>653745</v>
      </c>
      <c r="X22" s="11">
        <v>0.0231420073815692</v>
      </c>
      <c r="Y22" s="41">
        <v>978771</v>
      </c>
      <c r="Z22" s="46">
        <v>-0.332075633626252</v>
      </c>
    </row>
    <row r="23" spans="1:26">
      <c r="A23" s="8"/>
      <c r="B23" s="9" t="s">
        <v>46</v>
      </c>
      <c r="C23" s="10">
        <v>3821586</v>
      </c>
      <c r="D23" s="10">
        <v>1028745</v>
      </c>
      <c r="E23" s="11">
        <v>2.71480396016506</v>
      </c>
      <c r="F23" s="10">
        <v>5129657</v>
      </c>
      <c r="G23" s="11">
        <v>-0.255001650207801</v>
      </c>
      <c r="H23" s="11">
        <v>0.00597896426949978</v>
      </c>
      <c r="I23" s="37">
        <v>3518.1083735</v>
      </c>
      <c r="J23" s="37">
        <v>753.102915</v>
      </c>
      <c r="K23" s="11">
        <v>3.67148420677671</v>
      </c>
      <c r="L23" s="37">
        <v>4693.783766</v>
      </c>
      <c r="M23" s="11">
        <v>-0.250474979485878</v>
      </c>
      <c r="N23" s="11">
        <v>0.00673671310802889</v>
      </c>
      <c r="O23" s="10">
        <v>27821716</v>
      </c>
      <c r="P23" s="10">
        <v>4668491</v>
      </c>
      <c r="Q23" s="11">
        <v>4.95946655996552</v>
      </c>
      <c r="R23" s="11">
        <v>0.00559469577401465</v>
      </c>
      <c r="S23" s="37">
        <v>22194.20707425</v>
      </c>
      <c r="T23" s="37">
        <v>3127.242097</v>
      </c>
      <c r="U23" s="11">
        <v>6.09705433280691</v>
      </c>
      <c r="V23" s="11">
        <v>0.00571541773057159</v>
      </c>
      <c r="W23" s="41">
        <v>72540</v>
      </c>
      <c r="X23" s="11">
        <v>0.00256785323858543</v>
      </c>
      <c r="Y23" s="41">
        <v>89540</v>
      </c>
      <c r="Z23" s="46">
        <v>-0.189859280768372</v>
      </c>
    </row>
    <row r="24" spans="1:26">
      <c r="A24" s="8"/>
      <c r="B24" s="12" t="s">
        <v>47</v>
      </c>
      <c r="C24" s="13">
        <v>193734068</v>
      </c>
      <c r="D24" s="13">
        <v>209357443</v>
      </c>
      <c r="E24" s="15">
        <v>-0.0746253621372324</v>
      </c>
      <c r="F24" s="13">
        <v>180346169</v>
      </c>
      <c r="G24" s="15">
        <v>0.074234451855753</v>
      </c>
      <c r="H24" s="15">
        <v>0.303101662596849</v>
      </c>
      <c r="I24" s="38">
        <v>159488.22427465</v>
      </c>
      <c r="J24" s="38">
        <v>184493.10940695</v>
      </c>
      <c r="K24" s="15">
        <v>-0.135532894494964</v>
      </c>
      <c r="L24" s="38">
        <v>149457.19253065</v>
      </c>
      <c r="M24" s="15">
        <v>0.0671164202548692</v>
      </c>
      <c r="N24" s="15">
        <v>0.305398895366714</v>
      </c>
      <c r="O24" s="13">
        <v>1600423141</v>
      </c>
      <c r="P24" s="13">
        <v>1305940792</v>
      </c>
      <c r="Q24" s="15">
        <v>0.225494410469414</v>
      </c>
      <c r="R24" s="15">
        <v>0.321830637031445</v>
      </c>
      <c r="S24" s="42">
        <v>1310169.73617925</v>
      </c>
      <c r="T24" s="42">
        <v>807082.0890606</v>
      </c>
      <c r="U24" s="15">
        <v>0.623341360113959</v>
      </c>
      <c r="V24" s="15">
        <v>0.337392875319482</v>
      </c>
      <c r="W24" s="43">
        <v>6338348</v>
      </c>
      <c r="X24" s="15">
        <v>0.224372035278211</v>
      </c>
      <c r="Y24" s="43">
        <v>6884594</v>
      </c>
      <c r="Z24" s="47">
        <v>-0.0793432408650387</v>
      </c>
    </row>
    <row r="25" spans="1:26">
      <c r="A25" s="16" t="s">
        <v>48</v>
      </c>
      <c r="B25" s="9" t="s">
        <v>49</v>
      </c>
      <c r="C25" s="10">
        <v>3555371</v>
      </c>
      <c r="D25" s="10">
        <v>2554013</v>
      </c>
      <c r="E25" s="11">
        <v>0.392072397438854</v>
      </c>
      <c r="F25" s="10">
        <v>3701162</v>
      </c>
      <c r="G25" s="11">
        <v>-0.0393906021946621</v>
      </c>
      <c r="H25" s="17">
        <v>0.00556246442545469</v>
      </c>
      <c r="I25" s="37">
        <v>15166.286777</v>
      </c>
      <c r="J25" s="37">
        <v>7425.577626</v>
      </c>
      <c r="K25" s="11">
        <v>1.04243865472453</v>
      </c>
      <c r="L25" s="37">
        <v>16506.557937</v>
      </c>
      <c r="M25" s="11">
        <v>-0.0811962836295349</v>
      </c>
      <c r="N25" s="17">
        <v>0.0290414370689485</v>
      </c>
      <c r="O25" s="10">
        <v>28779770</v>
      </c>
      <c r="P25" s="10">
        <v>26536365</v>
      </c>
      <c r="Q25" s="11">
        <v>0.0845407801709089</v>
      </c>
      <c r="R25" s="17">
        <v>0.00578735177931202</v>
      </c>
      <c r="S25" s="37">
        <v>117508.570891</v>
      </c>
      <c r="T25" s="37">
        <v>78020.821367</v>
      </c>
      <c r="U25" s="11">
        <v>0.506118095556245</v>
      </c>
      <c r="V25" s="17">
        <v>0.0302606246448769</v>
      </c>
      <c r="W25" s="41">
        <v>68078</v>
      </c>
      <c r="X25" s="11">
        <v>0.00240990229909593</v>
      </c>
      <c r="Y25" s="41">
        <v>76639</v>
      </c>
      <c r="Z25" s="46">
        <v>-0.111705528516813</v>
      </c>
    </row>
    <row r="26" spans="1:26">
      <c r="A26" s="18"/>
      <c r="B26" s="9" t="s">
        <v>128</v>
      </c>
      <c r="C26" s="10">
        <v>292961</v>
      </c>
      <c r="D26" s="10">
        <v>0</v>
      </c>
      <c r="E26" s="11" t="s">
        <v>29</v>
      </c>
      <c r="F26" s="10">
        <v>211816</v>
      </c>
      <c r="G26" s="11">
        <v>0.383091928843902</v>
      </c>
      <c r="H26" s="17">
        <v>0.000458344611728462</v>
      </c>
      <c r="I26" s="37">
        <v>14.8015725</v>
      </c>
      <c r="J26" s="37">
        <v>0</v>
      </c>
      <c r="K26" s="11" t="s">
        <v>29</v>
      </c>
      <c r="L26" s="37">
        <v>16.470441</v>
      </c>
      <c r="M26" s="11">
        <v>-0.101325064702275</v>
      </c>
      <c r="N26" s="17">
        <v>2.83430573746054e-5</v>
      </c>
      <c r="O26" s="10">
        <v>539576</v>
      </c>
      <c r="P26" s="10">
        <v>0</v>
      </c>
      <c r="Q26" s="11" t="s">
        <v>29</v>
      </c>
      <c r="R26" s="17">
        <v>0.000108503859609513</v>
      </c>
      <c r="S26" s="37">
        <v>35.5149835</v>
      </c>
      <c r="T26" s="37">
        <v>0</v>
      </c>
      <c r="U26" s="11" t="s">
        <v>29</v>
      </c>
      <c r="V26" s="17">
        <v>9.14576338401208e-6</v>
      </c>
      <c r="W26" s="41">
        <v>18479</v>
      </c>
      <c r="X26" s="11">
        <v>0.000654140612018474</v>
      </c>
      <c r="Y26" s="41">
        <v>18989</v>
      </c>
      <c r="Z26" s="46">
        <v>-0.026857654431513</v>
      </c>
    </row>
    <row r="27" spans="1:26">
      <c r="A27" s="18"/>
      <c r="B27" s="9" t="s">
        <v>50</v>
      </c>
      <c r="C27" s="10">
        <v>404505</v>
      </c>
      <c r="D27" s="10">
        <v>0</v>
      </c>
      <c r="E27" s="11" t="s">
        <v>29</v>
      </c>
      <c r="F27" s="10">
        <v>424046</v>
      </c>
      <c r="G27" s="11">
        <v>-0.0460822646599661</v>
      </c>
      <c r="H27" s="17">
        <v>0.000632857913398785</v>
      </c>
      <c r="I27" s="37">
        <v>1245.617717</v>
      </c>
      <c r="J27" s="37">
        <v>0</v>
      </c>
      <c r="K27" s="11" t="s">
        <v>29</v>
      </c>
      <c r="L27" s="37">
        <v>1316.34729</v>
      </c>
      <c r="M27" s="11">
        <v>-0.0537316964431171</v>
      </c>
      <c r="N27" s="17">
        <v>0.0023851934934451</v>
      </c>
      <c r="O27" s="10">
        <v>3212136</v>
      </c>
      <c r="P27" s="10">
        <v>0</v>
      </c>
      <c r="Q27" s="11" t="s">
        <v>29</v>
      </c>
      <c r="R27" s="17">
        <v>0.000645931534372658</v>
      </c>
      <c r="S27" s="37">
        <v>9692.607298</v>
      </c>
      <c r="T27" s="37">
        <v>0</v>
      </c>
      <c r="U27" s="11" t="s">
        <v>29</v>
      </c>
      <c r="V27" s="17">
        <v>0.00249602517544902</v>
      </c>
      <c r="W27" s="41">
        <v>9420</v>
      </c>
      <c r="X27" s="11">
        <v>0.000333459849841118</v>
      </c>
      <c r="Y27" s="41">
        <v>12417</v>
      </c>
      <c r="Z27" s="46">
        <v>-0.241362647982604</v>
      </c>
    </row>
    <row r="28" spans="1:26">
      <c r="A28" s="18"/>
      <c r="B28" s="9" t="s">
        <v>51</v>
      </c>
      <c r="C28" s="10">
        <v>1259115</v>
      </c>
      <c r="D28" s="10">
        <v>889405</v>
      </c>
      <c r="E28" s="11">
        <v>0.415682394409746</v>
      </c>
      <c r="F28" s="10">
        <v>1438580</v>
      </c>
      <c r="G28" s="11">
        <v>-0.124751491053678</v>
      </c>
      <c r="H28" s="17">
        <v>0.00196991604956456</v>
      </c>
      <c r="I28" s="37">
        <v>414.5928655</v>
      </c>
      <c r="J28" s="37">
        <v>221.1724821</v>
      </c>
      <c r="K28" s="11">
        <v>0.874522822927618</v>
      </c>
      <c r="L28" s="37">
        <v>494.1082878</v>
      </c>
      <c r="M28" s="11">
        <v>-0.160927117118476</v>
      </c>
      <c r="N28" s="17">
        <v>0.000793890606823602</v>
      </c>
      <c r="O28" s="10">
        <v>11678665</v>
      </c>
      <c r="P28" s="10">
        <v>1950137</v>
      </c>
      <c r="Q28" s="11">
        <v>4.98863823413432</v>
      </c>
      <c r="R28" s="17">
        <v>0.00234847403810868</v>
      </c>
      <c r="S28" s="37">
        <v>3737.9837676</v>
      </c>
      <c r="T28" s="37">
        <v>493.2784101</v>
      </c>
      <c r="U28" s="11">
        <v>6.57783777084875</v>
      </c>
      <c r="V28" s="17">
        <v>0.000962599773465968</v>
      </c>
      <c r="W28" s="41">
        <v>71832</v>
      </c>
      <c r="X28" s="11">
        <v>0.00254279065114514</v>
      </c>
      <c r="Y28" s="41">
        <v>66012</v>
      </c>
      <c r="Z28" s="46">
        <v>0.0881657880385384</v>
      </c>
    </row>
    <row r="29" spans="1:26">
      <c r="A29" s="18"/>
      <c r="B29" s="9" t="s">
        <v>52</v>
      </c>
      <c r="C29" s="10">
        <v>425007</v>
      </c>
      <c r="D29" s="10">
        <v>369769</v>
      </c>
      <c r="E29" s="11">
        <v>0.1493851566789</v>
      </c>
      <c r="F29" s="10">
        <v>455951</v>
      </c>
      <c r="G29" s="11">
        <v>-0.0678669418424348</v>
      </c>
      <c r="H29" s="17">
        <v>0.000664933791176567</v>
      </c>
      <c r="I29" s="37">
        <v>480.1877695</v>
      </c>
      <c r="J29" s="37">
        <v>350.3609775</v>
      </c>
      <c r="K29" s="11">
        <v>0.370551517827067</v>
      </c>
      <c r="L29" s="37">
        <v>487.52475</v>
      </c>
      <c r="M29" s="11">
        <v>-0.0150494523611365</v>
      </c>
      <c r="N29" s="17">
        <v>0.000919496188767935</v>
      </c>
      <c r="O29" s="10">
        <v>4846540</v>
      </c>
      <c r="P29" s="10">
        <v>1902456</v>
      </c>
      <c r="Q29" s="11">
        <v>1.54751752471542</v>
      </c>
      <c r="R29" s="17">
        <v>0.000974595415199873</v>
      </c>
      <c r="S29" s="37">
        <v>5421.8286175</v>
      </c>
      <c r="T29" s="37">
        <v>1759.6045815</v>
      </c>
      <c r="U29" s="11">
        <v>2.08127671097451</v>
      </c>
      <c r="V29" s="17">
        <v>0.00139622088362565</v>
      </c>
      <c r="W29" s="41">
        <v>37392</v>
      </c>
      <c r="X29" s="11">
        <v>0.0013236444485413</v>
      </c>
      <c r="Y29" s="41">
        <v>31230</v>
      </c>
      <c r="Z29" s="46">
        <v>0.19731027857829</v>
      </c>
    </row>
    <row r="30" spans="1:26">
      <c r="A30" s="19"/>
      <c r="B30" s="20" t="s">
        <v>47</v>
      </c>
      <c r="C30" s="21">
        <v>5936959</v>
      </c>
      <c r="D30" s="21">
        <v>3813187</v>
      </c>
      <c r="E30" s="22">
        <v>0.556954589428738</v>
      </c>
      <c r="F30" s="21">
        <v>6231555</v>
      </c>
      <c r="G30" s="22">
        <v>-0.0472748776188287</v>
      </c>
      <c r="H30" s="22">
        <v>0.00928851679132306</v>
      </c>
      <c r="I30" s="39">
        <v>17321.4867015</v>
      </c>
      <c r="J30" s="39">
        <v>7997.1110856</v>
      </c>
      <c r="K30" s="22">
        <v>1.16596799970554</v>
      </c>
      <c r="L30" s="39">
        <v>18821.0087058</v>
      </c>
      <c r="M30" s="22">
        <v>-0.0796727756593566</v>
      </c>
      <c r="N30" s="22">
        <v>0.0331683604153598</v>
      </c>
      <c r="O30" s="21">
        <v>49056687</v>
      </c>
      <c r="P30" s="21">
        <v>30388958</v>
      </c>
      <c r="Q30" s="22">
        <v>0.614293158719032</v>
      </c>
      <c r="R30" s="22">
        <v>0.00986485662660274</v>
      </c>
      <c r="S30" s="42">
        <v>136396.5055576</v>
      </c>
      <c r="T30" s="42">
        <v>80273.7043586</v>
      </c>
      <c r="U30" s="22">
        <v>0.699143033792078</v>
      </c>
      <c r="V30" s="22">
        <v>0.0351246162408015</v>
      </c>
      <c r="W30" s="21">
        <v>205201</v>
      </c>
      <c r="X30" s="22">
        <v>0.00726393786064196</v>
      </c>
      <c r="Y30" s="21">
        <v>205287</v>
      </c>
      <c r="Z30" s="48">
        <v>-0.000418925699143151</v>
      </c>
    </row>
    <row r="31" spans="1:26">
      <c r="A31" s="23" t="s">
        <v>53</v>
      </c>
      <c r="B31" s="24" t="s">
        <v>54</v>
      </c>
      <c r="C31" s="10">
        <v>10992135</v>
      </c>
      <c r="D31" s="10">
        <v>7745436</v>
      </c>
      <c r="E31" s="11">
        <v>0.41917575718139</v>
      </c>
      <c r="F31" s="10">
        <v>11150559</v>
      </c>
      <c r="G31" s="25">
        <v>-0.0142077181960115</v>
      </c>
      <c r="H31" s="26">
        <v>0.0171974626269088</v>
      </c>
      <c r="I31" s="37">
        <v>9716.465</v>
      </c>
      <c r="J31" s="37">
        <v>4900.725</v>
      </c>
      <c r="K31" s="25">
        <v>0.982658688255309</v>
      </c>
      <c r="L31" s="37">
        <v>9413.53</v>
      </c>
      <c r="M31" s="11">
        <v>0.03218080783723</v>
      </c>
      <c r="N31" s="26">
        <v>0.0186057477996574</v>
      </c>
      <c r="O31" s="10">
        <v>75408982</v>
      </c>
      <c r="P31" s="10">
        <v>71359397</v>
      </c>
      <c r="Q31" s="25">
        <v>0.0567491482586379</v>
      </c>
      <c r="R31" s="25">
        <v>0.0151640651107986</v>
      </c>
      <c r="S31" s="37">
        <v>60673.805</v>
      </c>
      <c r="T31" s="37">
        <v>43437.65</v>
      </c>
      <c r="U31" s="11">
        <v>0.396802198093129</v>
      </c>
      <c r="V31" s="26">
        <v>0.0156246240164433</v>
      </c>
      <c r="W31" s="41">
        <v>526673</v>
      </c>
      <c r="X31" s="26">
        <v>0.0186437685239248</v>
      </c>
      <c r="Y31" s="10">
        <v>679102</v>
      </c>
      <c r="Z31" s="46">
        <v>-0.224456709006894</v>
      </c>
    </row>
    <row r="32" spans="1:26">
      <c r="A32" s="23"/>
      <c r="B32" s="24" t="s">
        <v>55</v>
      </c>
      <c r="C32" s="10">
        <v>546580</v>
      </c>
      <c r="D32" s="10">
        <v>298399</v>
      </c>
      <c r="E32" s="11">
        <v>0.831708551302116</v>
      </c>
      <c r="F32" s="10">
        <v>1080726</v>
      </c>
      <c r="G32" s="25">
        <v>-0.494247385553785</v>
      </c>
      <c r="H32" s="26">
        <v>0.00085513770733491</v>
      </c>
      <c r="I32" s="37">
        <v>9.75</v>
      </c>
      <c r="J32" s="37">
        <v>2.455</v>
      </c>
      <c r="K32" s="25">
        <v>2.97148676171079</v>
      </c>
      <c r="L32" s="37">
        <v>12.105</v>
      </c>
      <c r="M32" s="11">
        <v>-0.19454770755886</v>
      </c>
      <c r="N32" s="26">
        <v>1.86699628976855e-5</v>
      </c>
      <c r="O32" s="10">
        <v>5028911</v>
      </c>
      <c r="P32" s="10">
        <v>3086661</v>
      </c>
      <c r="Q32" s="25">
        <v>0.629239816099014</v>
      </c>
      <c r="R32" s="25">
        <v>0.00101126857594247</v>
      </c>
      <c r="S32" s="37">
        <v>73.16</v>
      </c>
      <c r="T32" s="37">
        <v>32.895</v>
      </c>
      <c r="U32" s="11">
        <v>1.22404620763034</v>
      </c>
      <c r="V32" s="26">
        <v>1.88400495575149e-5</v>
      </c>
      <c r="W32" s="41">
        <v>95459</v>
      </c>
      <c r="X32" s="26">
        <v>0.00337916600912774</v>
      </c>
      <c r="Y32" s="10">
        <v>166289</v>
      </c>
      <c r="Z32" s="46">
        <v>-0.425945191804629</v>
      </c>
    </row>
    <row r="33" spans="1:26">
      <c r="A33" s="23"/>
      <c r="B33" s="24" t="s">
        <v>56</v>
      </c>
      <c r="C33" s="10">
        <v>248552</v>
      </c>
      <c r="D33" s="10">
        <v>141542</v>
      </c>
      <c r="E33" s="11">
        <v>0.756030012293171</v>
      </c>
      <c r="F33" s="10">
        <v>309345</v>
      </c>
      <c r="G33" s="25">
        <v>-0.196521682910666</v>
      </c>
      <c r="H33" s="26">
        <v>0.000388865650835205</v>
      </c>
      <c r="I33" s="37">
        <v>327.205</v>
      </c>
      <c r="J33" s="37">
        <v>138.265</v>
      </c>
      <c r="K33" s="25">
        <v>1.36650634650852</v>
      </c>
      <c r="L33" s="37">
        <v>398.475</v>
      </c>
      <c r="M33" s="11">
        <v>-0.17885689190037</v>
      </c>
      <c r="N33" s="26">
        <v>0.000626554380506378</v>
      </c>
      <c r="O33" s="10">
        <v>1821317</v>
      </c>
      <c r="P33" s="10">
        <v>1371313</v>
      </c>
      <c r="Q33" s="25">
        <v>0.328155570610065</v>
      </c>
      <c r="R33" s="25">
        <v>0.000366250396741921</v>
      </c>
      <c r="S33" s="37">
        <v>2177.015</v>
      </c>
      <c r="T33" s="37">
        <v>1363.795</v>
      </c>
      <c r="U33" s="11">
        <v>0.59629196470144</v>
      </c>
      <c r="V33" s="26">
        <v>0.00056062152115163</v>
      </c>
      <c r="W33" s="41">
        <v>11074</v>
      </c>
      <c r="X33" s="26">
        <v>0.000392010018804728</v>
      </c>
      <c r="Y33" s="10">
        <v>8334</v>
      </c>
      <c r="Z33" s="46">
        <v>0.328773698104152</v>
      </c>
    </row>
    <row r="34" spans="1:26">
      <c r="A34" s="23"/>
      <c r="B34" s="24" t="s">
        <v>57</v>
      </c>
      <c r="C34" s="10">
        <v>14</v>
      </c>
      <c r="D34" s="10">
        <v>74</v>
      </c>
      <c r="E34" s="11">
        <v>-0.810810810810811</v>
      </c>
      <c r="F34" s="10">
        <v>0</v>
      </c>
      <c r="G34" s="25" t="s">
        <v>29</v>
      </c>
      <c r="H34" s="26">
        <v>2.19033405955006e-8</v>
      </c>
      <c r="I34" s="37">
        <v>0.005</v>
      </c>
      <c r="J34" s="37">
        <v>0.04</v>
      </c>
      <c r="K34" s="25">
        <v>-0.875</v>
      </c>
      <c r="L34" s="37">
        <v>0</v>
      </c>
      <c r="M34" s="11" t="s">
        <v>29</v>
      </c>
      <c r="N34" s="26">
        <v>9.57433994753103e-9</v>
      </c>
      <c r="O34" s="10">
        <v>36</v>
      </c>
      <c r="P34" s="10">
        <v>1946</v>
      </c>
      <c r="Q34" s="25">
        <v>-0.981500513874615</v>
      </c>
      <c r="R34" s="25">
        <v>7.23927481196801e-9</v>
      </c>
      <c r="S34" s="37">
        <v>0.02</v>
      </c>
      <c r="T34" s="37">
        <v>1.03</v>
      </c>
      <c r="U34" s="11">
        <v>-0.980582524271845</v>
      </c>
      <c r="V34" s="26">
        <v>5.15036893316427e-9</v>
      </c>
      <c r="W34" s="41">
        <v>2</v>
      </c>
      <c r="X34" s="26">
        <v>7.07982696053329e-8</v>
      </c>
      <c r="Y34" s="10">
        <v>0</v>
      </c>
      <c r="Z34" s="46" t="s">
        <v>29</v>
      </c>
    </row>
    <row r="35" spans="1:26">
      <c r="A35" s="23"/>
      <c r="B35" s="24" t="s">
        <v>58</v>
      </c>
      <c r="C35" s="10">
        <v>27233521</v>
      </c>
      <c r="D35" s="10">
        <v>22922160</v>
      </c>
      <c r="E35" s="11">
        <v>0.188087030192617</v>
      </c>
      <c r="F35" s="10">
        <v>28088224</v>
      </c>
      <c r="G35" s="25">
        <v>-0.0304292289893444</v>
      </c>
      <c r="H35" s="26">
        <v>0.0426075061484085</v>
      </c>
      <c r="I35" s="37">
        <v>7501.91</v>
      </c>
      <c r="J35" s="37">
        <v>4209.935</v>
      </c>
      <c r="K35" s="25">
        <v>0.781953878147762</v>
      </c>
      <c r="L35" s="37">
        <v>7458.895</v>
      </c>
      <c r="M35" s="11">
        <v>0.0057669400092104</v>
      </c>
      <c r="N35" s="26">
        <v>0.0143651673191565</v>
      </c>
      <c r="O35" s="10">
        <v>230044406</v>
      </c>
      <c r="P35" s="10">
        <v>210496561</v>
      </c>
      <c r="Q35" s="25">
        <v>0.092865388902957</v>
      </c>
      <c r="R35" s="25">
        <v>0.0462598520552762</v>
      </c>
      <c r="S35" s="37">
        <v>57982.38</v>
      </c>
      <c r="T35" s="37">
        <v>38856.955</v>
      </c>
      <c r="U35" s="11">
        <v>0.492200817073803</v>
      </c>
      <c r="V35" s="26">
        <v>0.0149315324311463</v>
      </c>
      <c r="W35" s="41">
        <v>1320947</v>
      </c>
      <c r="X35" s="26">
        <v>0.0467603809201779</v>
      </c>
      <c r="Y35" s="10">
        <v>1604547</v>
      </c>
      <c r="Z35" s="46">
        <v>-0.176747705115525</v>
      </c>
    </row>
    <row r="36" spans="1:26">
      <c r="A36" s="23"/>
      <c r="B36" s="24" t="s">
        <v>59</v>
      </c>
      <c r="C36" s="10">
        <v>1502607</v>
      </c>
      <c r="D36" s="10">
        <v>732520</v>
      </c>
      <c r="E36" s="11">
        <v>1.05128460656364</v>
      </c>
      <c r="F36" s="10">
        <v>1458213</v>
      </c>
      <c r="G36" s="25">
        <v>0.030444112074162</v>
      </c>
      <c r="H36" s="26">
        <v>0.00235086520729882</v>
      </c>
      <c r="I36" s="37">
        <v>6.23</v>
      </c>
      <c r="J36" s="37">
        <v>2.73</v>
      </c>
      <c r="K36" s="25">
        <v>1.28205128205128</v>
      </c>
      <c r="L36" s="37">
        <v>6.065</v>
      </c>
      <c r="M36" s="11">
        <v>0.0272052761747733</v>
      </c>
      <c r="N36" s="26">
        <v>1.19296275746237e-5</v>
      </c>
      <c r="O36" s="10">
        <v>10822737</v>
      </c>
      <c r="P36" s="10">
        <v>4550731</v>
      </c>
      <c r="Q36" s="25">
        <v>1.37824142978348</v>
      </c>
      <c r="R36" s="25">
        <v>0.00217635464890706</v>
      </c>
      <c r="S36" s="37">
        <v>50.615</v>
      </c>
      <c r="T36" s="37">
        <v>19.91</v>
      </c>
      <c r="U36" s="11">
        <v>1.54218985434455</v>
      </c>
      <c r="V36" s="26">
        <v>1.30342961776055e-5</v>
      </c>
      <c r="W36" s="41">
        <v>79803</v>
      </c>
      <c r="X36" s="26">
        <v>0.00282495715465719</v>
      </c>
      <c r="Y36" s="10">
        <v>115217</v>
      </c>
      <c r="Z36" s="46">
        <v>-0.307367836343595</v>
      </c>
    </row>
    <row r="37" spans="1:26">
      <c r="A37" s="23"/>
      <c r="B37" s="24" t="s">
        <v>60</v>
      </c>
      <c r="C37" s="10">
        <v>12361596</v>
      </c>
      <c r="D37" s="10">
        <v>14960775</v>
      </c>
      <c r="E37" s="11">
        <v>-0.173732911563739</v>
      </c>
      <c r="F37" s="10">
        <v>10798803</v>
      </c>
      <c r="G37" s="25">
        <v>0.14471909525528</v>
      </c>
      <c r="H37" s="26">
        <v>0.0193400176779985</v>
      </c>
      <c r="I37" s="37">
        <v>13004.99</v>
      </c>
      <c r="J37" s="37">
        <v>13108.48</v>
      </c>
      <c r="K37" s="25">
        <v>-0.00789488941509617</v>
      </c>
      <c r="L37" s="37">
        <v>11154.31</v>
      </c>
      <c r="M37" s="11">
        <v>0.165916134660055</v>
      </c>
      <c r="N37" s="26">
        <v>0.0249028390548483</v>
      </c>
      <c r="O37" s="10">
        <v>70410313</v>
      </c>
      <c r="P37" s="10">
        <v>58874088</v>
      </c>
      <c r="Q37" s="25">
        <v>0.195947408985766</v>
      </c>
      <c r="R37" s="25">
        <v>0.0141588779278801</v>
      </c>
      <c r="S37" s="37">
        <v>72888</v>
      </c>
      <c r="T37" s="37">
        <v>46621.52</v>
      </c>
      <c r="U37" s="11">
        <v>0.563398190363592</v>
      </c>
      <c r="V37" s="26">
        <v>0.0187700045400239</v>
      </c>
      <c r="W37" s="41">
        <v>256463</v>
      </c>
      <c r="X37" s="26">
        <v>0.00907856830889625</v>
      </c>
      <c r="Y37" s="10">
        <v>247062</v>
      </c>
      <c r="Z37" s="46">
        <v>0.0380511774372425</v>
      </c>
    </row>
    <row r="38" spans="1:26">
      <c r="A38" s="23"/>
      <c r="B38" s="24" t="s">
        <v>61</v>
      </c>
      <c r="C38" s="10">
        <v>1526</v>
      </c>
      <c r="D38" s="10">
        <v>578</v>
      </c>
      <c r="E38" s="11">
        <v>1.6401384083045</v>
      </c>
      <c r="F38" s="10">
        <v>889</v>
      </c>
      <c r="G38" s="25">
        <v>0.716535433070866</v>
      </c>
      <c r="H38" s="26">
        <v>2.38746412490957e-6</v>
      </c>
      <c r="I38" s="37">
        <v>0.92</v>
      </c>
      <c r="J38" s="37">
        <v>0.33</v>
      </c>
      <c r="K38" s="25">
        <v>1.78787878787879</v>
      </c>
      <c r="L38" s="37">
        <v>0.515</v>
      </c>
      <c r="M38" s="11">
        <v>0.786407766990291</v>
      </c>
      <c r="N38" s="26">
        <v>1.76167855034571e-6</v>
      </c>
      <c r="O38" s="10">
        <v>6942</v>
      </c>
      <c r="P38" s="10">
        <v>2040</v>
      </c>
      <c r="Q38" s="25">
        <v>2.40294117647059</v>
      </c>
      <c r="R38" s="25">
        <v>1.39597349290783e-6</v>
      </c>
      <c r="S38" s="37">
        <v>4.145</v>
      </c>
      <c r="T38" s="37">
        <v>1.025</v>
      </c>
      <c r="U38" s="11">
        <v>3.04390243902439</v>
      </c>
      <c r="V38" s="26">
        <v>1.06741396139829e-6</v>
      </c>
      <c r="W38" s="41">
        <v>7</v>
      </c>
      <c r="X38" s="26">
        <v>2.47793943618665e-7</v>
      </c>
      <c r="Y38" s="10">
        <v>14</v>
      </c>
      <c r="Z38" s="46">
        <v>-0.5</v>
      </c>
    </row>
    <row r="39" spans="1:26">
      <c r="A39" s="23"/>
      <c r="B39" s="24" t="s">
        <v>62</v>
      </c>
      <c r="C39" s="10">
        <v>26782526</v>
      </c>
      <c r="D39" s="10">
        <v>11474927</v>
      </c>
      <c r="E39" s="11">
        <v>1.33400404203007</v>
      </c>
      <c r="F39" s="10">
        <v>21534871</v>
      </c>
      <c r="G39" s="25">
        <v>0.24368174761762</v>
      </c>
      <c r="H39" s="26">
        <v>0.0419019134989894</v>
      </c>
      <c r="I39" s="37">
        <v>7847.52</v>
      </c>
      <c r="J39" s="37">
        <v>2663.45</v>
      </c>
      <c r="K39" s="25">
        <v>1.94637406371436</v>
      </c>
      <c r="L39" s="37">
        <v>6423.705</v>
      </c>
      <c r="M39" s="11">
        <v>0.221650122476048</v>
      </c>
      <c r="N39" s="26">
        <v>0.0150269648450097</v>
      </c>
      <c r="O39" s="10">
        <v>185272736</v>
      </c>
      <c r="P39" s="10">
        <v>94148546</v>
      </c>
      <c r="Q39" s="25">
        <v>0.967876763598665</v>
      </c>
      <c r="R39" s="25">
        <v>0.0372566736408111</v>
      </c>
      <c r="S39" s="37">
        <v>54297.325</v>
      </c>
      <c r="T39" s="37">
        <v>22069.995</v>
      </c>
      <c r="U39" s="11">
        <v>1.46023277304775</v>
      </c>
      <c r="V39" s="26">
        <v>0.0139825627916962</v>
      </c>
      <c r="W39" s="41">
        <v>532701</v>
      </c>
      <c r="X39" s="26">
        <v>0.0188571545085152</v>
      </c>
      <c r="Y39" s="10">
        <v>666838</v>
      </c>
      <c r="Z39" s="46">
        <v>-0.201153803472508</v>
      </c>
    </row>
    <row r="40" spans="1:26">
      <c r="A40" s="23"/>
      <c r="B40" s="24" t="s">
        <v>63</v>
      </c>
      <c r="C40" s="10">
        <v>228734</v>
      </c>
      <c r="D40" s="10">
        <v>198548</v>
      </c>
      <c r="E40" s="11">
        <v>0.152033765134879</v>
      </c>
      <c r="F40" s="10">
        <v>396506</v>
      </c>
      <c r="G40" s="25">
        <v>-0.423126005659435</v>
      </c>
      <c r="H40" s="26">
        <v>0.000357859907697946</v>
      </c>
      <c r="I40" s="37">
        <v>1.11</v>
      </c>
      <c r="J40" s="37">
        <v>0.645</v>
      </c>
      <c r="K40" s="25">
        <v>0.72093023255814</v>
      </c>
      <c r="L40" s="37">
        <v>1.69</v>
      </c>
      <c r="M40" s="11">
        <v>-0.343195266272189</v>
      </c>
      <c r="N40" s="26">
        <v>2.12550346835189e-6</v>
      </c>
      <c r="O40" s="10">
        <v>3380401</v>
      </c>
      <c r="P40" s="10">
        <v>1922540</v>
      </c>
      <c r="Q40" s="25">
        <v>0.758299437202867</v>
      </c>
      <c r="R40" s="25">
        <v>0.000679768105934763</v>
      </c>
      <c r="S40" s="37">
        <v>16.07</v>
      </c>
      <c r="T40" s="37">
        <v>7.6</v>
      </c>
      <c r="U40" s="11">
        <v>1.11447368421053</v>
      </c>
      <c r="V40" s="26">
        <v>4.13832143779749e-6</v>
      </c>
      <c r="W40" s="41">
        <v>27368</v>
      </c>
      <c r="X40" s="26">
        <v>0.000968803521279376</v>
      </c>
      <c r="Y40" s="10">
        <v>50823</v>
      </c>
      <c r="Z40" s="46">
        <v>-0.461503649922279</v>
      </c>
    </row>
    <row r="41" spans="1:26">
      <c r="A41" s="23"/>
      <c r="B41" s="24" t="s">
        <v>64</v>
      </c>
      <c r="C41" s="10">
        <v>9958221</v>
      </c>
      <c r="D41" s="10">
        <v>12815726</v>
      </c>
      <c r="E41" s="11">
        <v>-0.222968640247146</v>
      </c>
      <c r="F41" s="10">
        <v>10243361</v>
      </c>
      <c r="G41" s="25">
        <v>-0.0278365665331916</v>
      </c>
      <c r="H41" s="26">
        <v>0.0155798790205905</v>
      </c>
      <c r="I41" s="37">
        <v>5783.455</v>
      </c>
      <c r="J41" s="37">
        <v>6500.505</v>
      </c>
      <c r="K41" s="25">
        <v>-0.110306814624402</v>
      </c>
      <c r="L41" s="37">
        <v>5755.17</v>
      </c>
      <c r="M41" s="11">
        <v>0.00491471146812342</v>
      </c>
      <c r="N41" s="26">
        <v>0.0110745528482496</v>
      </c>
      <c r="O41" s="10">
        <v>76139146</v>
      </c>
      <c r="P41" s="10">
        <v>81535112</v>
      </c>
      <c r="Q41" s="25">
        <v>-0.0661796601199248</v>
      </c>
      <c r="R41" s="25">
        <v>0.0153108944956265</v>
      </c>
      <c r="S41" s="37">
        <v>41966.485</v>
      </c>
      <c r="T41" s="37">
        <v>42890.515</v>
      </c>
      <c r="U41" s="11">
        <v>-0.0215439241053645</v>
      </c>
      <c r="V41" s="26">
        <v>0.0108071440289052</v>
      </c>
      <c r="W41" s="41">
        <v>544600</v>
      </c>
      <c r="X41" s="26">
        <v>0.0192783688135322</v>
      </c>
      <c r="Y41" s="10">
        <v>595857</v>
      </c>
      <c r="Z41" s="46">
        <v>-0.0860223174352236</v>
      </c>
    </row>
    <row r="42" spans="1:26">
      <c r="A42" s="23"/>
      <c r="B42" s="24" t="s">
        <v>65</v>
      </c>
      <c r="C42" s="10">
        <v>816074</v>
      </c>
      <c r="D42" s="10">
        <v>421495</v>
      </c>
      <c r="E42" s="11">
        <v>0.936141591240703</v>
      </c>
      <c r="F42" s="10">
        <v>1050574</v>
      </c>
      <c r="G42" s="25">
        <v>-0.223211311149905</v>
      </c>
      <c r="H42" s="26">
        <v>0.00127676762665233</v>
      </c>
      <c r="I42" s="37">
        <v>5.895</v>
      </c>
      <c r="J42" s="37">
        <v>3.19</v>
      </c>
      <c r="K42" s="25">
        <v>0.847962382445141</v>
      </c>
      <c r="L42" s="37">
        <v>5.87</v>
      </c>
      <c r="M42" s="11">
        <v>0.00425894378194199</v>
      </c>
      <c r="N42" s="26">
        <v>1.12881467981391e-5</v>
      </c>
      <c r="O42" s="10">
        <v>6621015</v>
      </c>
      <c r="P42" s="10">
        <v>3978362</v>
      </c>
      <c r="Q42" s="25">
        <v>0.664256545784421</v>
      </c>
      <c r="R42" s="25">
        <v>0.00133142630886562</v>
      </c>
      <c r="S42" s="37">
        <v>44.75</v>
      </c>
      <c r="T42" s="37">
        <v>31.365</v>
      </c>
      <c r="U42" s="11">
        <v>0.426749561613263</v>
      </c>
      <c r="V42" s="26">
        <v>1.1523950487955e-5</v>
      </c>
      <c r="W42" s="41">
        <v>104746</v>
      </c>
      <c r="X42" s="26">
        <v>0.0037079177740401</v>
      </c>
      <c r="Y42" s="10">
        <v>180976</v>
      </c>
      <c r="Z42" s="46">
        <v>-0.421216072849439</v>
      </c>
    </row>
    <row r="43" spans="1:26">
      <c r="A43" s="23"/>
      <c r="B43" s="24" t="s">
        <v>66</v>
      </c>
      <c r="C43" s="10">
        <v>55727321</v>
      </c>
      <c r="D43" s="10">
        <v>19604125</v>
      </c>
      <c r="E43" s="11">
        <v>1.84263240516983</v>
      </c>
      <c r="F43" s="10">
        <v>58412984</v>
      </c>
      <c r="G43" s="25">
        <v>-0.0459771580921119</v>
      </c>
      <c r="H43" s="26">
        <v>0.0871867494526997</v>
      </c>
      <c r="I43" s="37">
        <v>14454.79</v>
      </c>
      <c r="J43" s="37">
        <v>3640.03</v>
      </c>
      <c r="K43" s="25">
        <v>2.97106342530144</v>
      </c>
      <c r="L43" s="37">
        <v>15162.925</v>
      </c>
      <c r="M43" s="11">
        <v>-0.0467017412537488</v>
      </c>
      <c r="N43" s="26">
        <v>0.0276790146660344</v>
      </c>
      <c r="O43" s="10">
        <v>381454689</v>
      </c>
      <c r="P43" s="10">
        <v>165038845</v>
      </c>
      <c r="Q43" s="25">
        <v>1.31130246336855</v>
      </c>
      <c r="R43" s="25">
        <v>0.0767070922773553</v>
      </c>
      <c r="S43" s="37">
        <v>90370.16</v>
      </c>
      <c r="T43" s="37">
        <v>30932.695</v>
      </c>
      <c r="U43" s="11">
        <v>1.92150942554472</v>
      </c>
      <c r="V43" s="26">
        <v>0.0232719832274542</v>
      </c>
      <c r="W43" s="41">
        <v>2597293</v>
      </c>
      <c r="X43" s="26">
        <v>0.091941925029022</v>
      </c>
      <c r="Y43" s="10">
        <v>2646293</v>
      </c>
      <c r="Z43" s="46">
        <v>-0.01851646813108</v>
      </c>
    </row>
    <row r="44" spans="1:26">
      <c r="A44" s="23"/>
      <c r="B44" s="27" t="s">
        <v>67</v>
      </c>
      <c r="C44" s="10">
        <v>3369998</v>
      </c>
      <c r="D44" s="10">
        <v>646867</v>
      </c>
      <c r="E44" s="11">
        <v>4.20972317338804</v>
      </c>
      <c r="F44" s="10">
        <v>4115248</v>
      </c>
      <c r="G44" s="25">
        <v>-0.18109479671699</v>
      </c>
      <c r="H44" s="26">
        <v>0.005272443857154</v>
      </c>
      <c r="I44" s="37">
        <v>12.805</v>
      </c>
      <c r="J44" s="37">
        <v>1.875</v>
      </c>
      <c r="K44" s="25">
        <v>5.82933333333333</v>
      </c>
      <c r="L44" s="37">
        <v>17.125</v>
      </c>
      <c r="M44" s="11">
        <v>-0.252262773722628</v>
      </c>
      <c r="N44" s="26">
        <v>2.4519884605627e-5</v>
      </c>
      <c r="O44" s="10">
        <v>19051420</v>
      </c>
      <c r="P44" s="10">
        <v>4065932</v>
      </c>
      <c r="Q44" s="25">
        <v>3.68562189431599</v>
      </c>
      <c r="R44" s="25">
        <v>0.00383106847050621</v>
      </c>
      <c r="S44" s="37">
        <v>86.735</v>
      </c>
      <c r="T44" s="37">
        <v>16.365</v>
      </c>
      <c r="U44" s="11">
        <v>4.30003055300947</v>
      </c>
      <c r="V44" s="26">
        <v>2.23358624709001e-5</v>
      </c>
      <c r="W44" s="41">
        <v>373540</v>
      </c>
      <c r="X44" s="26">
        <v>0.013222992814188</v>
      </c>
      <c r="Y44" s="10">
        <v>388387</v>
      </c>
      <c r="Z44" s="46">
        <v>-0.0382273351064788</v>
      </c>
    </row>
    <row r="45" spans="1:26">
      <c r="A45" s="23"/>
      <c r="B45" s="28" t="s">
        <v>68</v>
      </c>
      <c r="C45" s="10">
        <v>6</v>
      </c>
      <c r="D45" s="10">
        <v>18</v>
      </c>
      <c r="E45" s="11">
        <v>-0.666666666666667</v>
      </c>
      <c r="F45" s="10">
        <v>42</v>
      </c>
      <c r="G45" s="25">
        <v>-0.857142857142857</v>
      </c>
      <c r="H45" s="26">
        <v>9.38714596950027e-9</v>
      </c>
      <c r="I45" s="37">
        <v>0.005</v>
      </c>
      <c r="J45" s="37">
        <v>0.02</v>
      </c>
      <c r="K45" s="25">
        <v>-0.75</v>
      </c>
      <c r="L45" s="37">
        <v>0.055</v>
      </c>
      <c r="M45" s="11">
        <v>-0.909090909090909</v>
      </c>
      <c r="N45" s="26">
        <v>9.57433994753103e-9</v>
      </c>
      <c r="O45" s="10">
        <v>375</v>
      </c>
      <c r="P45" s="10">
        <v>627</v>
      </c>
      <c r="Q45" s="25">
        <v>-0.401913875598086</v>
      </c>
      <c r="R45" s="25">
        <v>7.54091126246668e-8</v>
      </c>
      <c r="S45" s="37">
        <v>0.475</v>
      </c>
      <c r="T45" s="37">
        <v>0.715</v>
      </c>
      <c r="U45" s="11">
        <v>-0.335664335664336</v>
      </c>
      <c r="V45" s="26">
        <v>1.22321262162651e-7</v>
      </c>
      <c r="W45" s="41">
        <v>3</v>
      </c>
      <c r="X45" s="26">
        <v>1.06197404407999e-7</v>
      </c>
      <c r="Y45" s="10">
        <v>4</v>
      </c>
      <c r="Z45" s="46">
        <v>-0.25</v>
      </c>
    </row>
    <row r="46" spans="1:26">
      <c r="A46" s="23"/>
      <c r="B46" s="24" t="s">
        <v>69</v>
      </c>
      <c r="C46" s="10">
        <v>1107</v>
      </c>
      <c r="D46" s="10">
        <v>1769</v>
      </c>
      <c r="E46" s="11">
        <v>-0.374222724703222</v>
      </c>
      <c r="F46" s="10">
        <v>427</v>
      </c>
      <c r="G46" s="25">
        <v>1.59250585480094</v>
      </c>
      <c r="H46" s="26">
        <v>1.7319284313728e-6</v>
      </c>
      <c r="I46" s="37">
        <v>0.615</v>
      </c>
      <c r="J46" s="37">
        <v>0.905</v>
      </c>
      <c r="K46" s="25">
        <v>-0.320441988950276</v>
      </c>
      <c r="L46" s="37">
        <v>0.235</v>
      </c>
      <c r="M46" s="11">
        <v>1.61702127659574</v>
      </c>
      <c r="N46" s="26">
        <v>1.17764381354632e-6</v>
      </c>
      <c r="O46" s="10">
        <v>10370</v>
      </c>
      <c r="P46" s="10">
        <v>26236</v>
      </c>
      <c r="Q46" s="25">
        <v>-0.604741576459826</v>
      </c>
      <c r="R46" s="25">
        <v>2.08531332778079e-6</v>
      </c>
      <c r="S46" s="37">
        <v>5.705</v>
      </c>
      <c r="T46" s="37">
        <v>13.585</v>
      </c>
      <c r="U46" s="11">
        <v>-0.580051527419948</v>
      </c>
      <c r="V46" s="26">
        <v>1.46914273818511e-6</v>
      </c>
      <c r="W46" s="41">
        <v>1</v>
      </c>
      <c r="X46" s="26">
        <v>3.53991348026665e-8</v>
      </c>
      <c r="Y46" s="10">
        <v>581</v>
      </c>
      <c r="Z46" s="46">
        <v>-0.998278829604131</v>
      </c>
    </row>
    <row r="47" spans="1:26">
      <c r="A47" s="23"/>
      <c r="B47" s="29" t="s">
        <v>70</v>
      </c>
      <c r="C47" s="10">
        <v>9730283</v>
      </c>
      <c r="D47" s="10">
        <v>34096597</v>
      </c>
      <c r="E47" s="11">
        <v>-0.714625978657049</v>
      </c>
      <c r="F47" s="10">
        <v>14745991</v>
      </c>
      <c r="G47" s="25">
        <v>-0.340140449021025</v>
      </c>
      <c r="H47" s="26">
        <v>0.0152232644742578</v>
      </c>
      <c r="I47" s="37">
        <v>5325.13</v>
      </c>
      <c r="J47" s="37">
        <v>12307.47</v>
      </c>
      <c r="K47" s="25">
        <v>-0.567325372314537</v>
      </c>
      <c r="L47" s="37">
        <v>8627.375</v>
      </c>
      <c r="M47" s="11">
        <v>-0.382763586838407</v>
      </c>
      <c r="N47" s="26">
        <v>0.0101969209769592</v>
      </c>
      <c r="O47" s="10">
        <v>162212526</v>
      </c>
      <c r="P47" s="10">
        <v>73609433</v>
      </c>
      <c r="Q47" s="25">
        <v>1.20369210016874</v>
      </c>
      <c r="R47" s="25">
        <v>0.0326194737127085</v>
      </c>
      <c r="S47" s="37">
        <v>75535.685</v>
      </c>
      <c r="T47" s="37">
        <v>23742.59</v>
      </c>
      <c r="U47" s="11">
        <v>2.18144250479834</v>
      </c>
      <c r="V47" s="26">
        <v>0.0194518322684641</v>
      </c>
      <c r="W47" s="41">
        <v>429735</v>
      </c>
      <c r="X47" s="26">
        <v>0.0152122471944239</v>
      </c>
      <c r="Y47" s="10">
        <v>575158</v>
      </c>
      <c r="Z47" s="46">
        <v>-0.25284008915811</v>
      </c>
    </row>
    <row r="48" spans="1:26">
      <c r="A48" s="23"/>
      <c r="B48" s="30" t="s">
        <v>71</v>
      </c>
      <c r="C48" s="10">
        <v>2291071</v>
      </c>
      <c r="D48" s="10">
        <v>4156487</v>
      </c>
      <c r="E48" s="11">
        <v>-0.448796303224333</v>
      </c>
      <c r="F48" s="10">
        <v>3008236</v>
      </c>
      <c r="G48" s="25">
        <v>-0.238400511130111</v>
      </c>
      <c r="H48" s="26">
        <v>0.00358443631724816</v>
      </c>
      <c r="I48" s="37">
        <v>1929.595</v>
      </c>
      <c r="J48" s="37">
        <v>2327.97</v>
      </c>
      <c r="K48" s="25">
        <v>-0.17112548701229</v>
      </c>
      <c r="L48" s="37">
        <v>2603.685</v>
      </c>
      <c r="M48" s="11">
        <v>-0.258898445856546</v>
      </c>
      <c r="N48" s="26">
        <v>0.00369491969821123</v>
      </c>
      <c r="O48" s="10">
        <v>79178691</v>
      </c>
      <c r="P48" s="10">
        <v>24954813</v>
      </c>
      <c r="Q48" s="25">
        <v>2.17288256177275</v>
      </c>
      <c r="R48" s="25">
        <v>0.0159221195389138</v>
      </c>
      <c r="S48" s="37">
        <v>57358.57</v>
      </c>
      <c r="T48" s="37">
        <v>13407.46</v>
      </c>
      <c r="U48" s="11">
        <v>3.27810860520934</v>
      </c>
      <c r="V48" s="26">
        <v>0.0147708898489364</v>
      </c>
      <c r="W48" s="41">
        <v>120777</v>
      </c>
      <c r="X48" s="26">
        <v>0.00427540130406165</v>
      </c>
      <c r="Y48" s="10">
        <v>169456</v>
      </c>
      <c r="Z48" s="46">
        <v>-0.28726631101879</v>
      </c>
    </row>
    <row r="49" spans="1:26">
      <c r="A49" s="23"/>
      <c r="B49" s="30" t="s">
        <v>72</v>
      </c>
      <c r="C49" s="10">
        <v>369580</v>
      </c>
      <c r="D49" s="10">
        <v>397418</v>
      </c>
      <c r="E49" s="11">
        <v>-0.0700471543815328</v>
      </c>
      <c r="F49" s="10">
        <v>868021</v>
      </c>
      <c r="G49" s="25">
        <v>-0.57422689082407</v>
      </c>
      <c r="H49" s="26">
        <v>0.000578216901234652</v>
      </c>
      <c r="I49" s="37">
        <v>7.315</v>
      </c>
      <c r="J49" s="37">
        <v>2.435</v>
      </c>
      <c r="K49" s="25">
        <v>2.0041067761807</v>
      </c>
      <c r="L49" s="37">
        <v>11.36</v>
      </c>
      <c r="M49" s="11">
        <v>-0.356073943661972</v>
      </c>
      <c r="N49" s="26">
        <v>1.40072593432379e-5</v>
      </c>
      <c r="O49" s="10">
        <v>6700005</v>
      </c>
      <c r="P49" s="10">
        <v>722760</v>
      </c>
      <c r="Q49" s="25">
        <v>8.27002739498589</v>
      </c>
      <c r="R49" s="25">
        <v>0.00134731048434888</v>
      </c>
      <c r="S49" s="37">
        <v>105.31</v>
      </c>
      <c r="T49" s="37">
        <v>4.435</v>
      </c>
      <c r="U49" s="11">
        <v>22.7452085682074</v>
      </c>
      <c r="V49" s="26">
        <v>2.71192676175764e-5</v>
      </c>
      <c r="W49" s="41">
        <v>41418</v>
      </c>
      <c r="X49" s="26">
        <v>0.00146616136525684</v>
      </c>
      <c r="Y49" s="10">
        <v>99679</v>
      </c>
      <c r="Z49" s="46">
        <v>-0.584486200704261</v>
      </c>
    </row>
    <row r="50" spans="1:26">
      <c r="A50" s="23"/>
      <c r="B50" s="30" t="s">
        <v>74</v>
      </c>
      <c r="C50" s="10">
        <v>256</v>
      </c>
      <c r="D50" s="10">
        <v>998</v>
      </c>
      <c r="E50" s="11">
        <v>-0.743486973947896</v>
      </c>
      <c r="F50" s="10">
        <v>108</v>
      </c>
      <c r="G50" s="25">
        <v>1.37037037037037</v>
      </c>
      <c r="H50" s="26">
        <v>4.00518228032012e-7</v>
      </c>
      <c r="I50" s="37">
        <v>0.135</v>
      </c>
      <c r="J50" s="37">
        <v>0.53</v>
      </c>
      <c r="K50" s="25">
        <v>-0.745283018867924</v>
      </c>
      <c r="L50" s="37">
        <v>0.055</v>
      </c>
      <c r="M50" s="11">
        <v>1.45454545454545</v>
      </c>
      <c r="N50" s="26">
        <v>2.58507178583338e-7</v>
      </c>
      <c r="O50" s="10">
        <v>1886</v>
      </c>
      <c r="P50" s="10">
        <v>10847</v>
      </c>
      <c r="Q50" s="25">
        <v>-0.826127039734489</v>
      </c>
      <c r="R50" s="25">
        <v>3.79257563760324e-7</v>
      </c>
      <c r="S50" s="37">
        <v>1.07</v>
      </c>
      <c r="T50" s="37">
        <v>6.235</v>
      </c>
      <c r="U50" s="11">
        <v>-0.828388131515638</v>
      </c>
      <c r="V50" s="26">
        <v>2.75544737924288e-7</v>
      </c>
      <c r="W50" s="41">
        <v>2</v>
      </c>
      <c r="X50" s="26">
        <v>7.07982696053329e-8</v>
      </c>
      <c r="Y50" s="10">
        <v>11</v>
      </c>
      <c r="Z50" s="46">
        <v>-0.818181818181818</v>
      </c>
    </row>
    <row r="51" spans="1:26">
      <c r="A51" s="23"/>
      <c r="B51" s="30" t="s">
        <v>75</v>
      </c>
      <c r="C51" s="10">
        <v>0</v>
      </c>
      <c r="D51" s="10">
        <v>963</v>
      </c>
      <c r="E51" s="11">
        <v>-1</v>
      </c>
      <c r="F51" s="10">
        <v>0</v>
      </c>
      <c r="G51" s="25" t="s">
        <v>29</v>
      </c>
      <c r="H51" s="26">
        <v>0</v>
      </c>
      <c r="I51" s="37">
        <v>0</v>
      </c>
      <c r="J51" s="37">
        <v>0.555</v>
      </c>
      <c r="K51" s="25">
        <v>-1</v>
      </c>
      <c r="L51" s="37">
        <v>0</v>
      </c>
      <c r="M51" s="11" t="s">
        <v>29</v>
      </c>
      <c r="N51" s="26">
        <v>0</v>
      </c>
      <c r="O51" s="10">
        <v>0</v>
      </c>
      <c r="P51" s="10">
        <v>2926</v>
      </c>
      <c r="Q51" s="25">
        <v>-1</v>
      </c>
      <c r="R51" s="25">
        <v>0</v>
      </c>
      <c r="S51" s="37">
        <v>0</v>
      </c>
      <c r="T51" s="37">
        <v>1.67</v>
      </c>
      <c r="U51" s="11">
        <v>-1</v>
      </c>
      <c r="V51" s="26">
        <v>0</v>
      </c>
      <c r="W51" s="41">
        <v>0</v>
      </c>
      <c r="X51" s="26">
        <v>0</v>
      </c>
      <c r="Y51" s="10">
        <v>0</v>
      </c>
      <c r="Z51" s="46" t="s">
        <v>29</v>
      </c>
    </row>
    <row r="52" spans="1:26">
      <c r="A52" s="23"/>
      <c r="B52" s="30" t="s">
        <v>76</v>
      </c>
      <c r="C52" s="10">
        <v>9286814</v>
      </c>
      <c r="D52" s="10">
        <v>2407276</v>
      </c>
      <c r="E52" s="11">
        <v>2.85781023862656</v>
      </c>
      <c r="F52" s="10">
        <v>6322850</v>
      </c>
      <c r="G52" s="25">
        <v>0.468770253920305</v>
      </c>
      <c r="H52" s="26">
        <v>0.0145294464349331</v>
      </c>
      <c r="I52" s="37">
        <v>4397.16</v>
      </c>
      <c r="J52" s="37">
        <v>691.835</v>
      </c>
      <c r="K52" s="25">
        <v>5.35579292750439</v>
      </c>
      <c r="L52" s="37">
        <v>2676.105</v>
      </c>
      <c r="M52" s="11">
        <v>0.64311938432909</v>
      </c>
      <c r="N52" s="26">
        <v>0.00841998092873711</v>
      </c>
      <c r="O52" s="10">
        <v>65035279</v>
      </c>
      <c r="P52" s="10">
        <v>19546870</v>
      </c>
      <c r="Q52" s="25">
        <v>2.32714542021306</v>
      </c>
      <c r="R52" s="25">
        <v>0.013078007143167</v>
      </c>
      <c r="S52" s="37">
        <v>26013.36</v>
      </c>
      <c r="T52" s="37">
        <v>5629.385</v>
      </c>
      <c r="U52" s="11">
        <v>3.62099501100031</v>
      </c>
      <c r="V52" s="26">
        <v>0.0066989200595609</v>
      </c>
      <c r="W52" s="41">
        <v>346225</v>
      </c>
      <c r="X52" s="26">
        <v>0.0122560654470532</v>
      </c>
      <c r="Y52" s="10">
        <v>300267</v>
      </c>
      <c r="Z52" s="46">
        <v>0.153057112503205</v>
      </c>
    </row>
    <row r="53" spans="1:26">
      <c r="A53" s="23"/>
      <c r="B53" s="30" t="s">
        <v>77</v>
      </c>
      <c r="C53" s="10">
        <v>7856604</v>
      </c>
      <c r="D53" s="10">
        <v>3243861</v>
      </c>
      <c r="E53" s="11">
        <v>1.42199157115548</v>
      </c>
      <c r="F53" s="10">
        <v>6715130</v>
      </c>
      <c r="G53" s="25">
        <v>0.169985391198681</v>
      </c>
      <c r="H53" s="26">
        <v>0.0122918480954266</v>
      </c>
      <c r="I53" s="37">
        <v>3118.66</v>
      </c>
      <c r="J53" s="37">
        <v>1029.08</v>
      </c>
      <c r="K53" s="25">
        <v>2.03053212578225</v>
      </c>
      <c r="L53" s="37">
        <v>2554.96</v>
      </c>
      <c r="M53" s="11">
        <v>0.220629677176942</v>
      </c>
      <c r="N53" s="26">
        <v>0.00597182220415342</v>
      </c>
      <c r="O53" s="10">
        <v>57598537</v>
      </c>
      <c r="P53" s="10">
        <v>29263510</v>
      </c>
      <c r="Q53" s="25">
        <v>0.968271646155912</v>
      </c>
      <c r="R53" s="25">
        <v>0.0115825455030641</v>
      </c>
      <c r="S53" s="37">
        <v>21439.36</v>
      </c>
      <c r="T53" s="37">
        <v>9797.625</v>
      </c>
      <c r="U53" s="11">
        <v>1.18822010436203</v>
      </c>
      <c r="V53" s="26">
        <v>0.00552103068454623</v>
      </c>
      <c r="W53" s="41">
        <v>247595</v>
      </c>
      <c r="X53" s="26">
        <v>0.0087646487814662</v>
      </c>
      <c r="Y53" s="10">
        <v>241844</v>
      </c>
      <c r="Z53" s="46">
        <v>0.0237797919319892</v>
      </c>
    </row>
    <row r="54" spans="1:26">
      <c r="A54" s="23"/>
      <c r="B54" s="30" t="s">
        <v>78</v>
      </c>
      <c r="C54" s="10">
        <v>5526106</v>
      </c>
      <c r="D54" s="10">
        <v>5718954</v>
      </c>
      <c r="E54" s="11">
        <v>-0.0337208517501627</v>
      </c>
      <c r="F54" s="10">
        <v>6358384</v>
      </c>
      <c r="G54" s="25">
        <v>-0.13089457950322</v>
      </c>
      <c r="H54" s="26">
        <v>0.00864572727748855</v>
      </c>
      <c r="I54" s="37">
        <v>3322.19</v>
      </c>
      <c r="J54" s="37">
        <v>4048.955</v>
      </c>
      <c r="K54" s="25">
        <v>-0.179494462151345</v>
      </c>
      <c r="L54" s="37">
        <v>3862.935</v>
      </c>
      <c r="M54" s="11">
        <v>-0.139982940432599</v>
      </c>
      <c r="N54" s="26">
        <v>0.00636155528605762</v>
      </c>
      <c r="O54" s="10">
        <v>73829454</v>
      </c>
      <c r="P54" s="10">
        <v>35628229</v>
      </c>
      <c r="Q54" s="25">
        <v>1.0722179033934</v>
      </c>
      <c r="R54" s="25">
        <v>0.0148464362978764</v>
      </c>
      <c r="S54" s="37">
        <v>44478.04</v>
      </c>
      <c r="T54" s="37">
        <v>27178.935</v>
      </c>
      <c r="U54" s="11">
        <v>0.636489435660374</v>
      </c>
      <c r="V54" s="26">
        <v>0.0114539157712019</v>
      </c>
      <c r="W54" s="41">
        <v>428051</v>
      </c>
      <c r="X54" s="26">
        <v>0.0151526350514162</v>
      </c>
      <c r="Y54" s="10">
        <v>427310</v>
      </c>
      <c r="Z54" s="46">
        <v>0.00173410404624277</v>
      </c>
    </row>
    <row r="55" spans="1:26">
      <c r="A55" s="23"/>
      <c r="B55" s="30" t="s">
        <v>79</v>
      </c>
      <c r="C55" s="10">
        <v>4442696</v>
      </c>
      <c r="D55" s="10">
        <v>443819</v>
      </c>
      <c r="E55" s="11">
        <v>9.01015278751022</v>
      </c>
      <c r="F55" s="10">
        <v>4567992</v>
      </c>
      <c r="G55" s="25">
        <v>-0.0274291198408404</v>
      </c>
      <c r="H55" s="26">
        <v>0.00695070597501916</v>
      </c>
      <c r="I55" s="37">
        <v>3014.825</v>
      </c>
      <c r="J55" s="37">
        <v>208.385</v>
      </c>
      <c r="K55" s="25">
        <v>13.4675720421335</v>
      </c>
      <c r="L55" s="37">
        <v>2461.26</v>
      </c>
      <c r="M55" s="11">
        <v>0.224911224332252</v>
      </c>
      <c r="N55" s="26">
        <v>0.00577299188646305</v>
      </c>
      <c r="O55" s="10">
        <v>13820198</v>
      </c>
      <c r="P55" s="10">
        <v>4417031</v>
      </c>
      <c r="Q55" s="25">
        <v>2.12884333390461</v>
      </c>
      <c r="R55" s="25">
        <v>0.00277911697993919</v>
      </c>
      <c r="S55" s="37">
        <v>7740.795</v>
      </c>
      <c r="T55" s="37">
        <v>2231.82</v>
      </c>
      <c r="U55" s="11">
        <v>2.46837782616878</v>
      </c>
      <c r="V55" s="26">
        <v>0.00199339750429966</v>
      </c>
      <c r="W55" s="41">
        <v>147470</v>
      </c>
      <c r="X55" s="26">
        <v>0.00522031040934922</v>
      </c>
      <c r="Y55" s="10">
        <v>148674</v>
      </c>
      <c r="Z55" s="46">
        <v>-0.00809825524301492</v>
      </c>
    </row>
    <row r="56" spans="1:26">
      <c r="A56" s="23"/>
      <c r="B56" s="30" t="s">
        <v>80</v>
      </c>
      <c r="C56" s="10">
        <v>2524564</v>
      </c>
      <c r="D56" s="10">
        <v>2711253</v>
      </c>
      <c r="E56" s="11">
        <v>-0.0688570930119764</v>
      </c>
      <c r="F56" s="10">
        <v>2479495</v>
      </c>
      <c r="G56" s="25">
        <v>0.0181766851717789</v>
      </c>
      <c r="H56" s="26">
        <v>0.00394974179622425</v>
      </c>
      <c r="I56" s="37">
        <v>1190.44</v>
      </c>
      <c r="J56" s="37">
        <v>921.625</v>
      </c>
      <c r="K56" s="25">
        <v>0.29167503051675</v>
      </c>
      <c r="L56" s="37">
        <v>1201.535</v>
      </c>
      <c r="M56" s="11">
        <v>-0.00923402148085576</v>
      </c>
      <c r="N56" s="26">
        <v>0.00227953544942777</v>
      </c>
      <c r="O56" s="10">
        <v>26133157</v>
      </c>
      <c r="P56" s="10">
        <v>9593719</v>
      </c>
      <c r="Q56" s="25">
        <v>1.72398607880844</v>
      </c>
      <c r="R56" s="25">
        <v>0.0052551418118696</v>
      </c>
      <c r="S56" s="37">
        <v>11170.695</v>
      </c>
      <c r="T56" s="37">
        <v>3173.215</v>
      </c>
      <c r="U56" s="11">
        <v>2.5203082677978</v>
      </c>
      <c r="V56" s="26">
        <v>0.00287666002449267</v>
      </c>
      <c r="W56" s="41">
        <v>98308</v>
      </c>
      <c r="X56" s="26">
        <v>0.00348001814418053</v>
      </c>
      <c r="Y56" s="10">
        <v>120975</v>
      </c>
      <c r="Z56" s="46">
        <v>-0.187369291175863</v>
      </c>
    </row>
    <row r="57" customFormat="1" spans="1:26">
      <c r="A57" s="23"/>
      <c r="B57" s="30" t="s">
        <v>81</v>
      </c>
      <c r="C57" s="10">
        <v>15681564</v>
      </c>
      <c r="D57" s="10">
        <v>12156519</v>
      </c>
      <c r="E57" s="11">
        <v>0.28997157821248</v>
      </c>
      <c r="F57" s="10">
        <v>10784164</v>
      </c>
      <c r="G57" s="25">
        <v>0.454128850414367</v>
      </c>
      <c r="H57" s="26">
        <v>0.0245341883830101</v>
      </c>
      <c r="I57" s="37">
        <v>8384.34</v>
      </c>
      <c r="J57" s="37">
        <v>3745.885</v>
      </c>
      <c r="K57" s="25">
        <v>1.23828013940631</v>
      </c>
      <c r="L57" s="37">
        <v>5136.565</v>
      </c>
      <c r="M57" s="11">
        <v>0.632285389165717</v>
      </c>
      <c r="N57" s="26">
        <v>0.0160549042791365</v>
      </c>
      <c r="O57" s="10">
        <v>121061439</v>
      </c>
      <c r="P57" s="10">
        <v>19488128</v>
      </c>
      <c r="Q57" s="25">
        <v>5.21206095321213</v>
      </c>
      <c r="R57" s="25">
        <v>0.0243443618348139</v>
      </c>
      <c r="S57" s="37">
        <v>51190.22</v>
      </c>
      <c r="T57" s="37">
        <v>5855.61</v>
      </c>
      <c r="U57" s="11">
        <v>7.74208152523819</v>
      </c>
      <c r="V57" s="26">
        <v>0.0131824259384922</v>
      </c>
      <c r="W57" s="41">
        <v>523675</v>
      </c>
      <c r="X57" s="26">
        <v>0.0185376419177864</v>
      </c>
      <c r="Y57" s="10">
        <v>532909</v>
      </c>
      <c r="Z57" s="46">
        <v>-0.0173275362210058</v>
      </c>
    </row>
    <row r="58" customFormat="1" spans="1:26">
      <c r="A58" s="23"/>
      <c r="B58" s="30" t="s">
        <v>82</v>
      </c>
      <c r="C58" s="10">
        <v>3673758</v>
      </c>
      <c r="D58" s="10" t="s">
        <v>73</v>
      </c>
      <c r="E58" s="11" t="s">
        <v>29</v>
      </c>
      <c r="F58" s="10">
        <v>4194415</v>
      </c>
      <c r="G58" s="25">
        <v>-0.124131017078663</v>
      </c>
      <c r="H58" s="26">
        <v>0.00574768376710323</v>
      </c>
      <c r="I58" s="37">
        <v>1311.97</v>
      </c>
      <c r="J58" s="37" t="s">
        <v>73</v>
      </c>
      <c r="K58" s="25" t="s">
        <v>29</v>
      </c>
      <c r="L58" s="37">
        <v>1532.89</v>
      </c>
      <c r="M58" s="11">
        <v>-0.144119930327682</v>
      </c>
      <c r="N58" s="26">
        <v>0.00251224935619246</v>
      </c>
      <c r="O58" s="10">
        <v>36000250</v>
      </c>
      <c r="P58" s="10" t="s">
        <v>73</v>
      </c>
      <c r="Q58" s="25" t="s">
        <v>29</v>
      </c>
      <c r="R58" s="25">
        <v>0.00723932508470976</v>
      </c>
      <c r="S58" s="37">
        <v>12993.035</v>
      </c>
      <c r="T58" s="37" t="s">
        <v>73</v>
      </c>
      <c r="U58" s="11" t="s">
        <v>29</v>
      </c>
      <c r="V58" s="26">
        <v>0.0033459461905758</v>
      </c>
      <c r="W58" s="41">
        <v>199564</v>
      </c>
      <c r="X58" s="26">
        <v>0.00706439293775933</v>
      </c>
      <c r="Y58" s="10">
        <v>210770</v>
      </c>
      <c r="Z58" s="46">
        <v>-0.0531669592446743</v>
      </c>
    </row>
    <row r="59" customFormat="1" spans="1:26">
      <c r="A59" s="23"/>
      <c r="B59" s="30" t="s">
        <v>123</v>
      </c>
      <c r="C59" s="10">
        <v>1669637</v>
      </c>
      <c r="D59" s="10" t="s">
        <v>73</v>
      </c>
      <c r="E59" s="11" t="s">
        <v>29</v>
      </c>
      <c r="F59" s="10">
        <v>1557055</v>
      </c>
      <c r="G59" s="25">
        <v>0.0723044465352862</v>
      </c>
      <c r="H59" s="26">
        <v>0.00261218770584642</v>
      </c>
      <c r="I59" s="37">
        <v>756.24</v>
      </c>
      <c r="J59" s="37" t="s">
        <v>73</v>
      </c>
      <c r="K59" s="25" t="s">
        <v>29</v>
      </c>
      <c r="L59" s="37">
        <v>727.725</v>
      </c>
      <c r="M59" s="11">
        <v>0.039183757600742</v>
      </c>
      <c r="N59" s="26">
        <v>0.00144809976838417</v>
      </c>
      <c r="O59" s="10">
        <v>7130036</v>
      </c>
      <c r="P59" s="10" t="s">
        <v>73</v>
      </c>
      <c r="Q59" s="25" t="s">
        <v>29</v>
      </c>
      <c r="R59" s="25">
        <v>0.00143378583397848</v>
      </c>
      <c r="S59" s="37">
        <v>3484.71</v>
      </c>
      <c r="T59" s="37" t="s">
        <v>73</v>
      </c>
      <c r="U59" s="11" t="s">
        <v>29</v>
      </c>
      <c r="V59" s="26">
        <v>0.000897377106254342</v>
      </c>
      <c r="W59" s="41">
        <v>109001</v>
      </c>
      <c r="X59" s="26">
        <v>0.00385854109262545</v>
      </c>
      <c r="Y59" s="10">
        <v>106199</v>
      </c>
      <c r="Z59" s="46">
        <v>0.0263844292319137</v>
      </c>
    </row>
    <row r="60" s="74" customFormat="1" spans="1:26">
      <c r="A60" s="23"/>
      <c r="B60" s="31" t="s">
        <v>47</v>
      </c>
      <c r="C60" s="32">
        <v>212823451</v>
      </c>
      <c r="D60" s="32">
        <v>157299104</v>
      </c>
      <c r="E60" s="33">
        <v>0.352985780516588</v>
      </c>
      <c r="F60" s="32">
        <v>210242613</v>
      </c>
      <c r="G60" s="34">
        <v>0.0122755228503557</v>
      </c>
      <c r="H60" s="35">
        <v>0.332967466711632</v>
      </c>
      <c r="I60" s="40">
        <v>91431.67</v>
      </c>
      <c r="J60" s="40">
        <v>60458.305</v>
      </c>
      <c r="K60" s="34">
        <v>0.512309516451048</v>
      </c>
      <c r="L60" s="40">
        <v>87207.12</v>
      </c>
      <c r="M60" s="33">
        <v>0.0484427188972644</v>
      </c>
      <c r="N60" s="35">
        <v>0.175079578110095</v>
      </c>
      <c r="O60" s="32">
        <v>1714175254</v>
      </c>
      <c r="P60" s="32">
        <v>917697203</v>
      </c>
      <c r="Q60" s="34">
        <v>0.867909424150223</v>
      </c>
      <c r="R60" s="34">
        <v>0.344705159432807</v>
      </c>
      <c r="S60" s="40">
        <v>692147.695</v>
      </c>
      <c r="T60" s="40">
        <v>317326.595</v>
      </c>
      <c r="U60" s="33">
        <v>1.18118401012055</v>
      </c>
      <c r="V60" s="35">
        <v>0.178240799274463</v>
      </c>
      <c r="W60" s="44">
        <v>9162501</v>
      </c>
      <c r="X60" s="35">
        <v>0.324344608028566</v>
      </c>
      <c r="Y60" s="32">
        <v>10283576</v>
      </c>
      <c r="Z60" s="49">
        <v>-0.109016066006611</v>
      </c>
    </row>
    <row r="61" spans="1:26">
      <c r="A61" s="8" t="s">
        <v>83</v>
      </c>
      <c r="B61" s="9" t="s">
        <v>84</v>
      </c>
      <c r="C61" s="10">
        <v>4840405</v>
      </c>
      <c r="D61" s="10">
        <v>4907005</v>
      </c>
      <c r="E61" s="11">
        <v>-0.0135724336942799</v>
      </c>
      <c r="F61" s="10">
        <v>4957352</v>
      </c>
      <c r="G61" s="11">
        <v>-0.023590618539898</v>
      </c>
      <c r="H61" s="11">
        <v>0.00757293138108316</v>
      </c>
      <c r="I61" s="37">
        <v>2798.9243077</v>
      </c>
      <c r="J61" s="37">
        <v>2224.074022</v>
      </c>
      <c r="K61" s="25">
        <v>0.258467245250707</v>
      </c>
      <c r="L61" s="37">
        <v>2876.782233</v>
      </c>
      <c r="M61" s="11">
        <v>-0.0270642401801846</v>
      </c>
      <c r="N61" s="17">
        <v>0.00535957056186555</v>
      </c>
      <c r="O61" s="10">
        <v>33039190</v>
      </c>
      <c r="P61" s="10">
        <v>40057956</v>
      </c>
      <c r="Q61" s="25">
        <v>-0.175215280579968</v>
      </c>
      <c r="R61" s="17">
        <v>0.00664388266596737</v>
      </c>
      <c r="S61" s="37">
        <v>19220.5909786</v>
      </c>
      <c r="T61" s="37">
        <v>18131.9305537</v>
      </c>
      <c r="U61" s="11">
        <v>0.0600410652178374</v>
      </c>
      <c r="V61" s="17">
        <v>0.00494965673266194</v>
      </c>
      <c r="W61" s="10">
        <v>207080</v>
      </c>
      <c r="X61" s="17">
        <v>0.00733045283493617</v>
      </c>
      <c r="Y61" s="10">
        <v>237722</v>
      </c>
      <c r="Z61" s="46">
        <v>-0.128898461227821</v>
      </c>
    </row>
    <row r="62" spans="1:26">
      <c r="A62" s="8"/>
      <c r="B62" s="9" t="s">
        <v>85</v>
      </c>
      <c r="C62" s="10">
        <v>1523070</v>
      </c>
      <c r="D62" s="10">
        <v>1388838</v>
      </c>
      <c r="E62" s="11">
        <v>0.096650581277298</v>
      </c>
      <c r="F62" s="10">
        <v>1707300</v>
      </c>
      <c r="G62" s="11">
        <v>-0.107907221929362</v>
      </c>
      <c r="H62" s="11">
        <v>0.0023828800686278</v>
      </c>
      <c r="I62" s="37">
        <v>671.4372793</v>
      </c>
      <c r="J62" s="37">
        <v>466.6663331</v>
      </c>
      <c r="K62" s="25">
        <v>0.438795198358825</v>
      </c>
      <c r="L62" s="37">
        <v>748.1603287</v>
      </c>
      <c r="M62" s="11">
        <v>-0.10254894099145</v>
      </c>
      <c r="N62" s="17">
        <v>0.00128571375309271</v>
      </c>
      <c r="O62" s="10">
        <v>13109802</v>
      </c>
      <c r="P62" s="10">
        <v>9774589</v>
      </c>
      <c r="Q62" s="25">
        <v>0.341212607507078</v>
      </c>
      <c r="R62" s="17">
        <v>0.00263626276134688</v>
      </c>
      <c r="S62" s="37">
        <v>5585.5449453</v>
      </c>
      <c r="T62" s="37">
        <v>3073.8803707</v>
      </c>
      <c r="U62" s="11">
        <v>0.817098999213177</v>
      </c>
      <c r="V62" s="17">
        <v>0.00143838085805329</v>
      </c>
      <c r="W62" s="10">
        <v>50276</v>
      </c>
      <c r="X62" s="17">
        <v>0.00177972690133886</v>
      </c>
      <c r="Y62" s="10">
        <v>48954</v>
      </c>
      <c r="Z62" s="46">
        <v>0.0270049434162683</v>
      </c>
    </row>
    <row r="63" spans="1:26">
      <c r="A63" s="8"/>
      <c r="B63" s="9" t="s">
        <v>86</v>
      </c>
      <c r="C63" s="10">
        <v>0</v>
      </c>
      <c r="D63" s="10">
        <v>3</v>
      </c>
      <c r="E63" s="11">
        <v>-1</v>
      </c>
      <c r="F63" s="10">
        <v>0</v>
      </c>
      <c r="G63" s="11" t="s">
        <v>29</v>
      </c>
      <c r="H63" s="11">
        <v>0</v>
      </c>
      <c r="I63" s="37">
        <v>0</v>
      </c>
      <c r="J63" s="37">
        <v>0.00393275</v>
      </c>
      <c r="K63" s="25">
        <v>-1</v>
      </c>
      <c r="L63" s="37">
        <v>0</v>
      </c>
      <c r="M63" s="11" t="s">
        <v>29</v>
      </c>
      <c r="N63" s="17">
        <v>0</v>
      </c>
      <c r="O63" s="10">
        <v>227</v>
      </c>
      <c r="P63" s="10">
        <v>1786</v>
      </c>
      <c r="Q63" s="25">
        <v>-0.872900335946249</v>
      </c>
      <c r="R63" s="17">
        <v>4.56476495087983e-8</v>
      </c>
      <c r="S63" s="37">
        <v>0.3303805</v>
      </c>
      <c r="T63" s="37">
        <v>1.72956075</v>
      </c>
      <c r="U63" s="11">
        <v>-0.808980112436062</v>
      </c>
      <c r="V63" s="17">
        <v>8.50790731661638e-8</v>
      </c>
      <c r="W63" s="10">
        <v>0</v>
      </c>
      <c r="X63" s="17">
        <v>0</v>
      </c>
      <c r="Y63" s="10">
        <v>0</v>
      </c>
      <c r="Z63" s="46" t="s">
        <v>29</v>
      </c>
    </row>
    <row r="64" spans="1:26">
      <c r="A64" s="8"/>
      <c r="B64" s="9" t="s">
        <v>87</v>
      </c>
      <c r="C64" s="10">
        <v>16624676</v>
      </c>
      <c r="D64" s="10">
        <v>18449510</v>
      </c>
      <c r="E64" s="11">
        <v>-0.0989096187378418</v>
      </c>
      <c r="F64" s="10">
        <v>16852705</v>
      </c>
      <c r="G64" s="11">
        <v>-0.0135307061982037</v>
      </c>
      <c r="H64" s="11">
        <v>0.0260097100512747</v>
      </c>
      <c r="I64" s="37">
        <v>4258.3001812</v>
      </c>
      <c r="J64" s="37">
        <v>4197.7611627</v>
      </c>
      <c r="K64" s="25">
        <v>0.0144217396258585</v>
      </c>
      <c r="L64" s="37">
        <v>4338.1556459</v>
      </c>
      <c r="M64" s="11">
        <v>-0.018407699312373</v>
      </c>
      <c r="N64" s="17">
        <v>0.00815408270668836</v>
      </c>
      <c r="O64" s="10">
        <v>129146546</v>
      </c>
      <c r="P64" s="10">
        <v>92844875</v>
      </c>
      <c r="Q64" s="25">
        <v>0.390992728462395</v>
      </c>
      <c r="R64" s="17">
        <v>0.0259702038197352</v>
      </c>
      <c r="S64" s="37">
        <v>34771.3855181</v>
      </c>
      <c r="T64" s="37">
        <v>19580.4339779</v>
      </c>
      <c r="U64" s="11">
        <v>0.775823026054769</v>
      </c>
      <c r="V64" s="17">
        <v>0.00895427318677501</v>
      </c>
      <c r="W64" s="10">
        <v>1304576</v>
      </c>
      <c r="X64" s="17">
        <v>0.0461808616843234</v>
      </c>
      <c r="Y64" s="10">
        <v>1108221</v>
      </c>
      <c r="Z64" s="46">
        <v>0.177180363844396</v>
      </c>
    </row>
    <row r="65" spans="1:26">
      <c r="A65" s="8"/>
      <c r="B65" s="9" t="s">
        <v>88</v>
      </c>
      <c r="C65" s="10">
        <v>1604480</v>
      </c>
      <c r="D65" s="10">
        <v>655809</v>
      </c>
      <c r="E65" s="11">
        <v>1.44656599711196</v>
      </c>
      <c r="F65" s="10">
        <v>2106458</v>
      </c>
      <c r="G65" s="11">
        <v>-0.238304300394311</v>
      </c>
      <c r="H65" s="11">
        <v>0.00251024799419063</v>
      </c>
      <c r="I65" s="37">
        <v>6.8011418</v>
      </c>
      <c r="J65" s="37">
        <v>2.37911085</v>
      </c>
      <c r="K65" s="25">
        <v>1.85869059022618</v>
      </c>
      <c r="L65" s="37">
        <v>6.1775186</v>
      </c>
      <c r="M65" s="11">
        <v>0.100950436636484</v>
      </c>
      <c r="N65" s="17">
        <v>1.30232887249126e-5</v>
      </c>
      <c r="O65" s="10">
        <v>11034975</v>
      </c>
      <c r="P65" s="10">
        <v>6571741</v>
      </c>
      <c r="Q65" s="25">
        <v>0.679155493194269</v>
      </c>
      <c r="R65" s="17">
        <v>0.00221903379356102</v>
      </c>
      <c r="S65" s="37">
        <v>38.4718428</v>
      </c>
      <c r="T65" s="37">
        <v>17.78253725</v>
      </c>
      <c r="U65" s="11">
        <v>1.16346195478938</v>
      </c>
      <c r="V65" s="17">
        <v>9.90720919793497e-6</v>
      </c>
      <c r="W65" s="10">
        <v>297568</v>
      </c>
      <c r="X65" s="17">
        <v>0.0105336497449599</v>
      </c>
      <c r="Y65" s="10">
        <v>410244</v>
      </c>
      <c r="Z65" s="46">
        <v>-0.274656058345765</v>
      </c>
    </row>
    <row r="66" spans="1:26">
      <c r="A66" s="8"/>
      <c r="B66" s="9" t="s">
        <v>89</v>
      </c>
      <c r="C66" s="10">
        <v>4547837</v>
      </c>
      <c r="D66" s="10">
        <v>2791974</v>
      </c>
      <c r="E66" s="11">
        <v>0.628896615799431</v>
      </c>
      <c r="F66" s="10">
        <v>5402961</v>
      </c>
      <c r="G66" s="11">
        <v>-0.1582695118473</v>
      </c>
      <c r="H66" s="11">
        <v>0.0071152016274157</v>
      </c>
      <c r="I66" s="37">
        <v>1340.6853566</v>
      </c>
      <c r="J66" s="37">
        <v>728.8863497</v>
      </c>
      <c r="K66" s="25">
        <v>0.839361317648229</v>
      </c>
      <c r="L66" s="37">
        <v>1592.9037834</v>
      </c>
      <c r="M66" s="11">
        <v>-0.158338770632868</v>
      </c>
      <c r="N66" s="17">
        <v>0.00256723547335305</v>
      </c>
      <c r="O66" s="10">
        <v>36956613</v>
      </c>
      <c r="P66" s="10">
        <v>13344066</v>
      </c>
      <c r="Q66" s="25">
        <v>1.76951665257051</v>
      </c>
      <c r="R66" s="17">
        <v>0.00743164104518193</v>
      </c>
      <c r="S66" s="37">
        <v>11585.9930141</v>
      </c>
      <c r="T66" s="37">
        <v>3257.0150095</v>
      </c>
      <c r="U66" s="11">
        <v>2.55724274536844</v>
      </c>
      <c r="V66" s="17">
        <v>0.00298360692398394</v>
      </c>
      <c r="W66" s="10">
        <v>188698</v>
      </c>
      <c r="X66" s="17">
        <v>0.00667974593899356</v>
      </c>
      <c r="Y66" s="10">
        <v>199702</v>
      </c>
      <c r="Z66" s="46">
        <v>-0.0551021021321769</v>
      </c>
    </row>
    <row r="67" spans="1:26">
      <c r="A67" s="8"/>
      <c r="B67" s="9" t="s">
        <v>90</v>
      </c>
      <c r="C67" s="10">
        <v>6756478</v>
      </c>
      <c r="D67" s="10">
        <v>2491905</v>
      </c>
      <c r="E67" s="11">
        <v>1.71137061806128</v>
      </c>
      <c r="F67" s="10">
        <v>8331290</v>
      </c>
      <c r="G67" s="11">
        <v>-0.189023788632973</v>
      </c>
      <c r="H67" s="11">
        <v>0.0105706742042862</v>
      </c>
      <c r="I67" s="37">
        <v>2912.98207715</v>
      </c>
      <c r="J67" s="37">
        <v>687.6644853</v>
      </c>
      <c r="K67" s="25">
        <v>3.23605135850397</v>
      </c>
      <c r="L67" s="37">
        <v>3800.434611</v>
      </c>
      <c r="M67" s="11">
        <v>-0.233513433248227</v>
      </c>
      <c r="N67" s="17">
        <v>0.00557797613353983</v>
      </c>
      <c r="O67" s="10">
        <v>59330234</v>
      </c>
      <c r="P67" s="10">
        <v>19418208</v>
      </c>
      <c r="Q67" s="25">
        <v>2.05539182606346</v>
      </c>
      <c r="R67" s="17">
        <v>0.0119307741273436</v>
      </c>
      <c r="S67" s="37">
        <v>25590.96062725</v>
      </c>
      <c r="T67" s="37">
        <v>5445.3005275</v>
      </c>
      <c r="U67" s="11">
        <v>3.69964155293355</v>
      </c>
      <c r="V67" s="17">
        <v>0.00659014442922092</v>
      </c>
      <c r="W67" s="10">
        <v>244204</v>
      </c>
      <c r="X67" s="17">
        <v>0.00864461031535036</v>
      </c>
      <c r="Y67" s="10">
        <v>245123</v>
      </c>
      <c r="Z67" s="46">
        <v>-0.00374913818776696</v>
      </c>
    </row>
    <row r="68" spans="1:26">
      <c r="A68" s="8"/>
      <c r="B68" s="9" t="s">
        <v>91</v>
      </c>
      <c r="C68" s="10">
        <v>9415482</v>
      </c>
      <c r="D68" s="10">
        <v>6489429</v>
      </c>
      <c r="E68" s="11">
        <v>0.450895294485848</v>
      </c>
      <c r="F68" s="10">
        <v>9446892</v>
      </c>
      <c r="G68" s="11">
        <v>-0.00332490304747846</v>
      </c>
      <c r="H68" s="11">
        <v>0.0147307506512004</v>
      </c>
      <c r="I68" s="37">
        <v>4861.3760691</v>
      </c>
      <c r="J68" s="37">
        <v>2492.187639</v>
      </c>
      <c r="K68" s="25">
        <v>0.950646088209733</v>
      </c>
      <c r="L68" s="37">
        <v>4944.4985768</v>
      </c>
      <c r="M68" s="11">
        <v>-0.0168111096421421</v>
      </c>
      <c r="N68" s="17">
        <v>0.0093088934196711</v>
      </c>
      <c r="O68" s="10">
        <v>77691825</v>
      </c>
      <c r="P68" s="10">
        <v>50215235</v>
      </c>
      <c r="Q68" s="25">
        <v>0.547176369880575</v>
      </c>
      <c r="R68" s="17">
        <v>0.0156231242171757</v>
      </c>
      <c r="S68" s="37">
        <v>39260.2666502</v>
      </c>
      <c r="T68" s="37">
        <v>19054.5265803</v>
      </c>
      <c r="U68" s="11">
        <v>1.06041679832603</v>
      </c>
      <c r="V68" s="17">
        <v>0.0101102428831468</v>
      </c>
      <c r="W68" s="10">
        <v>381070</v>
      </c>
      <c r="X68" s="17">
        <v>0.0134895482992521</v>
      </c>
      <c r="Y68" s="10">
        <v>432889</v>
      </c>
      <c r="Z68" s="46">
        <v>-0.119705051410408</v>
      </c>
    </row>
    <row r="69" spans="1:26">
      <c r="A69" s="8"/>
      <c r="B69" s="9" t="s">
        <v>92</v>
      </c>
      <c r="C69" s="10">
        <v>92995</v>
      </c>
      <c r="D69" s="10">
        <v>18327</v>
      </c>
      <c r="E69" s="11">
        <v>4.07420745348393</v>
      </c>
      <c r="F69" s="10">
        <v>121504</v>
      </c>
      <c r="G69" s="11">
        <v>-0.234634250724256</v>
      </c>
      <c r="H69" s="11">
        <v>0.000145492939905613</v>
      </c>
      <c r="I69" s="37">
        <v>11.90663015</v>
      </c>
      <c r="J69" s="37">
        <v>2.2751605</v>
      </c>
      <c r="K69" s="25">
        <v>4.23331437496388</v>
      </c>
      <c r="L69" s="37">
        <v>16.41698915</v>
      </c>
      <c r="M69" s="11">
        <v>-0.274737283358685</v>
      </c>
      <c r="N69" s="17">
        <v>2.27996249371245e-5</v>
      </c>
      <c r="O69" s="10">
        <v>1273392</v>
      </c>
      <c r="P69" s="10">
        <v>586648</v>
      </c>
      <c r="Q69" s="25">
        <v>1.17062361075125</v>
      </c>
      <c r="R69" s="17">
        <v>0.000256067628648933</v>
      </c>
      <c r="S69" s="37">
        <v>172.8355155</v>
      </c>
      <c r="T69" s="37">
        <v>81.4413921</v>
      </c>
      <c r="U69" s="11">
        <v>1.12220728358596</v>
      </c>
      <c r="V69" s="17">
        <v>4.45083334789315e-5</v>
      </c>
      <c r="W69" s="10">
        <v>827</v>
      </c>
      <c r="X69" s="17">
        <v>2.92750844818052e-5</v>
      </c>
      <c r="Y69" s="10">
        <v>4725</v>
      </c>
      <c r="Z69" s="46">
        <v>-0.824973544973545</v>
      </c>
    </row>
    <row r="70" spans="1:26">
      <c r="A70" s="8"/>
      <c r="B70" s="9" t="s">
        <v>93</v>
      </c>
      <c r="C70" s="10">
        <v>18071036</v>
      </c>
      <c r="D70" s="10">
        <v>21344215</v>
      </c>
      <c r="E70" s="11">
        <v>-0.15335204410188</v>
      </c>
      <c r="F70" s="10">
        <v>11809590</v>
      </c>
      <c r="G70" s="11">
        <v>0.530200117023538</v>
      </c>
      <c r="H70" s="11">
        <v>0.0282725754586824</v>
      </c>
      <c r="I70" s="37">
        <v>15348.3280715</v>
      </c>
      <c r="J70" s="37">
        <v>18113.695557</v>
      </c>
      <c r="K70" s="25">
        <v>-0.152667216736528</v>
      </c>
      <c r="L70" s="37">
        <v>13381.6812425</v>
      </c>
      <c r="M70" s="11">
        <v>0.146965601209657</v>
      </c>
      <c r="N70" s="17">
        <v>0.0293900221165549</v>
      </c>
      <c r="O70" s="10">
        <v>87745539</v>
      </c>
      <c r="P70" s="10">
        <v>180205089</v>
      </c>
      <c r="Q70" s="25">
        <v>-0.513079572353254</v>
      </c>
      <c r="R70" s="17">
        <v>0.0176448352873682</v>
      </c>
      <c r="S70" s="37">
        <v>91220.3119915</v>
      </c>
      <c r="T70" s="37">
        <v>126633.9814985</v>
      </c>
      <c r="U70" s="11">
        <v>-0.279653763452265</v>
      </c>
      <c r="V70" s="17">
        <v>0.0234909130477287</v>
      </c>
      <c r="W70" s="10">
        <v>1090450</v>
      </c>
      <c r="X70" s="17">
        <v>0.0386009865455676</v>
      </c>
      <c r="Y70" s="10">
        <v>1116736</v>
      </c>
      <c r="Z70" s="46">
        <v>-0.0235382400137544</v>
      </c>
    </row>
    <row r="71" spans="1:26">
      <c r="A71" s="8"/>
      <c r="B71" s="9" t="s">
        <v>94</v>
      </c>
      <c r="C71" s="10">
        <v>1764637</v>
      </c>
      <c r="D71" s="10">
        <v>863204</v>
      </c>
      <c r="E71" s="11">
        <v>1.04428732953045</v>
      </c>
      <c r="F71" s="10">
        <v>2148172</v>
      </c>
      <c r="G71" s="11">
        <v>-0.17854017276084</v>
      </c>
      <c r="H71" s="11">
        <v>0.00276081751703018</v>
      </c>
      <c r="I71" s="37">
        <v>49.4799297</v>
      </c>
      <c r="J71" s="37">
        <v>16.468233</v>
      </c>
      <c r="K71" s="25">
        <v>2.00456823145507</v>
      </c>
      <c r="L71" s="37">
        <v>47.8159287</v>
      </c>
      <c r="M71" s="11">
        <v>0.0348001397283328</v>
      </c>
      <c r="N71" s="17">
        <v>9.47475335055474e-5</v>
      </c>
      <c r="O71" s="10">
        <v>9933542</v>
      </c>
      <c r="P71" s="10">
        <v>7075221</v>
      </c>
      <c r="Q71" s="25">
        <v>0.403990348852707</v>
      </c>
      <c r="R71" s="17">
        <v>0.00199754556650629</v>
      </c>
      <c r="S71" s="37">
        <v>292.5741672</v>
      </c>
      <c r="T71" s="37">
        <v>135.6653235</v>
      </c>
      <c r="U71" s="11">
        <v>1.15658769427546</v>
      </c>
      <c r="V71" s="17">
        <v>7.53432450696644e-5</v>
      </c>
      <c r="W71" s="10">
        <v>191021</v>
      </c>
      <c r="X71" s="17">
        <v>0.00676197812914015</v>
      </c>
      <c r="Y71" s="10">
        <v>248019</v>
      </c>
      <c r="Z71" s="46">
        <v>-0.22981303851721</v>
      </c>
    </row>
    <row r="72" spans="1:26">
      <c r="A72" s="8"/>
      <c r="B72" s="9" t="s">
        <v>95</v>
      </c>
      <c r="C72" s="10">
        <v>8495128</v>
      </c>
      <c r="D72" s="10">
        <v>3794351</v>
      </c>
      <c r="E72" s="11">
        <v>1.23888828418878</v>
      </c>
      <c r="F72" s="10">
        <v>7802850</v>
      </c>
      <c r="G72" s="11">
        <v>0.0887211723921388</v>
      </c>
      <c r="H72" s="11">
        <v>0.0132908344275982</v>
      </c>
      <c r="I72" s="37">
        <v>25618.404041</v>
      </c>
      <c r="J72" s="37">
        <v>7538.2851865</v>
      </c>
      <c r="K72" s="25">
        <v>2.39843922154589</v>
      </c>
      <c r="L72" s="37">
        <v>20801.989016</v>
      </c>
      <c r="M72" s="11">
        <v>0.231536273829172</v>
      </c>
      <c r="N72" s="17">
        <v>0.0490558618403473</v>
      </c>
      <c r="O72" s="10">
        <v>52950703</v>
      </c>
      <c r="P72" s="10">
        <v>25923507</v>
      </c>
      <c r="Q72" s="25">
        <v>1.04257483372138</v>
      </c>
      <c r="R72" s="17">
        <v>0.0106479080695528</v>
      </c>
      <c r="S72" s="37">
        <v>140777.1629305</v>
      </c>
      <c r="T72" s="37">
        <v>48249.0020185</v>
      </c>
      <c r="U72" s="11">
        <v>1.9177217567427</v>
      </c>
      <c r="V72" s="17">
        <v>0.0362527163228126</v>
      </c>
      <c r="W72" s="10">
        <v>247029</v>
      </c>
      <c r="X72" s="17">
        <v>0.00874461287116789</v>
      </c>
      <c r="Y72" s="10">
        <v>331814</v>
      </c>
      <c r="Z72" s="46">
        <v>-0.255519658603917</v>
      </c>
    </row>
    <row r="73" spans="1:26">
      <c r="A73" s="8"/>
      <c r="B73" s="9" t="s">
        <v>96</v>
      </c>
      <c r="C73" s="10">
        <v>4069691</v>
      </c>
      <c r="D73" s="10">
        <v>10227851</v>
      </c>
      <c r="E73" s="11">
        <v>-0.602097156088801</v>
      </c>
      <c r="F73" s="10">
        <v>4870403</v>
      </c>
      <c r="G73" s="11">
        <v>-0.164403643805246</v>
      </c>
      <c r="H73" s="11">
        <v>0.00636713057796026</v>
      </c>
      <c r="I73" s="37">
        <v>1794.9100674</v>
      </c>
      <c r="J73" s="37">
        <v>3805.6982989</v>
      </c>
      <c r="K73" s="25">
        <v>-0.528362490552969</v>
      </c>
      <c r="L73" s="37">
        <v>2250.3659099</v>
      </c>
      <c r="M73" s="11">
        <v>-0.202391904577082</v>
      </c>
      <c r="N73" s="17">
        <v>0.00343701583210669</v>
      </c>
      <c r="O73" s="10">
        <v>47455302</v>
      </c>
      <c r="P73" s="10">
        <v>97782691</v>
      </c>
      <c r="Q73" s="25">
        <v>-0.51468607056437</v>
      </c>
      <c r="R73" s="17">
        <v>0.00954283256841487</v>
      </c>
      <c r="S73" s="37">
        <v>21492.3955214</v>
      </c>
      <c r="T73" s="37">
        <v>34125.1221483</v>
      </c>
      <c r="U73" s="11">
        <v>-0.370188466198042</v>
      </c>
      <c r="V73" s="17">
        <v>0.00553468830963487</v>
      </c>
      <c r="W73" s="10">
        <v>267053</v>
      </c>
      <c r="X73" s="17">
        <v>0.00945344514645649</v>
      </c>
      <c r="Y73" s="10">
        <v>298924</v>
      </c>
      <c r="Z73" s="46">
        <v>-0.106619073744497</v>
      </c>
    </row>
    <row r="74" spans="1:26">
      <c r="A74" s="8"/>
      <c r="B74" s="9" t="s">
        <v>97</v>
      </c>
      <c r="C74" s="10">
        <v>11693975</v>
      </c>
      <c r="D74" s="10">
        <v>1521930</v>
      </c>
      <c r="E74" s="11">
        <v>6.68364839381575</v>
      </c>
      <c r="F74" s="10">
        <v>7342512</v>
      </c>
      <c r="G74" s="11">
        <v>0.592639548971796</v>
      </c>
      <c r="H74" s="11">
        <v>0.0182955083814478</v>
      </c>
      <c r="I74" s="37">
        <v>16505.9580648</v>
      </c>
      <c r="J74" s="37">
        <v>1107.1654788</v>
      </c>
      <c r="K74" s="25">
        <v>13.9083026709702</v>
      </c>
      <c r="L74" s="37">
        <v>8898.3565446</v>
      </c>
      <c r="M74" s="11">
        <v>0.854944559938622</v>
      </c>
      <c r="N74" s="17">
        <v>0.0316067307344173</v>
      </c>
      <c r="O74" s="10">
        <v>49199013</v>
      </c>
      <c r="P74" s="10">
        <v>11478201</v>
      </c>
      <c r="Q74" s="25">
        <v>3.28630000467843</v>
      </c>
      <c r="R74" s="17">
        <v>0.00989347709957185</v>
      </c>
      <c r="S74" s="37">
        <v>56724.686049</v>
      </c>
      <c r="T74" s="37">
        <v>8195.445</v>
      </c>
      <c r="U74" s="11">
        <v>5.92148944309919</v>
      </c>
      <c r="V74" s="17">
        <v>0.0146076530385133</v>
      </c>
      <c r="W74" s="10">
        <v>356688</v>
      </c>
      <c r="X74" s="17">
        <v>0.0126264465944935</v>
      </c>
      <c r="Y74" s="10">
        <v>431046</v>
      </c>
      <c r="Z74" s="46">
        <v>-0.172505950640999</v>
      </c>
    </row>
    <row r="75" spans="1:26">
      <c r="A75" s="8"/>
      <c r="B75" s="9" t="s">
        <v>98</v>
      </c>
      <c r="C75" s="10">
        <v>11147960</v>
      </c>
      <c r="D75" s="10">
        <v>6533236</v>
      </c>
      <c r="E75" s="11">
        <v>0.706345829233782</v>
      </c>
      <c r="F75" s="10">
        <v>11606422</v>
      </c>
      <c r="G75" s="11">
        <v>-0.0395007177922705</v>
      </c>
      <c r="H75" s="11">
        <v>0.0174412546303584</v>
      </c>
      <c r="I75" s="37">
        <v>4569.74323625</v>
      </c>
      <c r="J75" s="37">
        <v>2336.368635</v>
      </c>
      <c r="K75" s="25">
        <v>0.955917044850245</v>
      </c>
      <c r="L75" s="37">
        <v>4796.130046</v>
      </c>
      <c r="M75" s="11">
        <v>-0.0472019748377773</v>
      </c>
      <c r="N75" s="17">
        <v>0.00875045504335762</v>
      </c>
      <c r="O75" s="10">
        <v>85908210</v>
      </c>
      <c r="P75" s="10">
        <v>62483207</v>
      </c>
      <c r="Q75" s="25">
        <v>0.374900779340599</v>
      </c>
      <c r="R75" s="17">
        <v>0.0172753650220627</v>
      </c>
      <c r="S75" s="37">
        <v>35408.22977025</v>
      </c>
      <c r="T75" s="37">
        <v>20661.190656</v>
      </c>
      <c r="U75" s="11">
        <v>0.713755531313849</v>
      </c>
      <c r="V75" s="17">
        <v>0.00911827232935188</v>
      </c>
      <c r="W75" s="10">
        <v>641895</v>
      </c>
      <c r="X75" s="17">
        <v>0.0227225276341576</v>
      </c>
      <c r="Y75" s="10">
        <v>555213</v>
      </c>
      <c r="Z75" s="46">
        <v>0.156123865975761</v>
      </c>
    </row>
    <row r="76" spans="1:26">
      <c r="A76" s="8"/>
      <c r="B76" s="9" t="s">
        <v>99</v>
      </c>
      <c r="C76" s="10">
        <v>543901</v>
      </c>
      <c r="D76" s="10">
        <v>97133</v>
      </c>
      <c r="E76" s="11">
        <v>4.59954907189112</v>
      </c>
      <c r="F76" s="10">
        <v>699708</v>
      </c>
      <c r="G76" s="11">
        <v>-0.222674315571638</v>
      </c>
      <c r="H76" s="11">
        <v>0.000850946346659528</v>
      </c>
      <c r="I76" s="37">
        <v>3.077255375</v>
      </c>
      <c r="J76" s="37">
        <v>0.65206335</v>
      </c>
      <c r="K76" s="25">
        <v>3.71925829752585</v>
      </c>
      <c r="L76" s="37">
        <v>5.308786725</v>
      </c>
      <c r="M76" s="11">
        <v>-0.420346769534239</v>
      </c>
      <c r="N76" s="17">
        <v>5.89253781312342e-6</v>
      </c>
      <c r="O76" s="10">
        <v>2643956</v>
      </c>
      <c r="P76" s="10">
        <v>272682</v>
      </c>
      <c r="Q76" s="25">
        <v>8.69611488840481</v>
      </c>
      <c r="R76" s="17">
        <v>0.000531675668743103</v>
      </c>
      <c r="S76" s="37">
        <v>23.12864565</v>
      </c>
      <c r="T76" s="37">
        <v>1.5921177</v>
      </c>
      <c r="U76" s="11">
        <v>13.5269697397372</v>
      </c>
      <c r="V76" s="17">
        <v>5.95605290109624e-6</v>
      </c>
      <c r="W76" s="10">
        <v>42498</v>
      </c>
      <c r="X76" s="17">
        <v>0.00150439243084372</v>
      </c>
      <c r="Y76" s="10">
        <v>70516</v>
      </c>
      <c r="Z76" s="46">
        <v>-0.397328265925464</v>
      </c>
    </row>
    <row r="77" spans="1:26">
      <c r="A77" s="8"/>
      <c r="B77" s="9" t="s">
        <v>100</v>
      </c>
      <c r="C77" s="10">
        <v>528462</v>
      </c>
      <c r="D77" s="10" t="s">
        <v>29</v>
      </c>
      <c r="E77" s="11" t="s">
        <v>29</v>
      </c>
      <c r="F77" s="10">
        <v>458855</v>
      </c>
      <c r="G77" s="11">
        <v>0.151697159233309</v>
      </c>
      <c r="H77" s="11">
        <v>0.000826791655555676</v>
      </c>
      <c r="I77" s="37">
        <v>1446.1827576</v>
      </c>
      <c r="J77" s="37" t="s">
        <v>29</v>
      </c>
      <c r="K77" s="25" t="s">
        <v>29</v>
      </c>
      <c r="L77" s="37">
        <v>1371.9139376</v>
      </c>
      <c r="M77" s="11">
        <v>0.054135188778623</v>
      </c>
      <c r="N77" s="17">
        <v>0.00276924906950405</v>
      </c>
      <c r="O77" s="10">
        <v>2555842</v>
      </c>
      <c r="P77" s="10" t="s">
        <v>29</v>
      </c>
      <c r="Q77" s="25" t="s">
        <v>29</v>
      </c>
      <c r="R77" s="17">
        <v>0.000513956739276943</v>
      </c>
      <c r="S77" s="37">
        <v>8549.6550264</v>
      </c>
      <c r="T77" s="37" t="s">
        <v>29</v>
      </c>
      <c r="U77" s="11" t="s">
        <v>29</v>
      </c>
      <c r="V77" s="17">
        <v>0.00220169388186211</v>
      </c>
      <c r="W77" s="10">
        <v>77783</v>
      </c>
      <c r="X77" s="17">
        <v>0.00275345090235581</v>
      </c>
      <c r="Y77" s="10">
        <v>58536</v>
      </c>
      <c r="Z77" s="46">
        <v>0.328806204728714</v>
      </c>
    </row>
    <row r="78" spans="1:26">
      <c r="A78" s="8"/>
      <c r="B78" s="9" t="s">
        <v>101</v>
      </c>
      <c r="C78" s="10">
        <v>30403025</v>
      </c>
      <c r="D78" s="10">
        <v>25375325</v>
      </c>
      <c r="E78" s="11">
        <v>0.198133422921677</v>
      </c>
      <c r="F78" s="10">
        <v>31023453</v>
      </c>
      <c r="G78" s="11">
        <v>-0.0199986764851739</v>
      </c>
      <c r="H78" s="11">
        <v>0.0475662722648943</v>
      </c>
      <c r="I78" s="37">
        <v>10769.0462435</v>
      </c>
      <c r="J78" s="37">
        <v>7299.4389813</v>
      </c>
      <c r="K78" s="25">
        <v>0.475325195688132</v>
      </c>
      <c r="L78" s="37">
        <v>11165.647119</v>
      </c>
      <c r="M78" s="11">
        <v>-0.0355197393642437</v>
      </c>
      <c r="N78" s="17">
        <v>0.0206213019291902</v>
      </c>
      <c r="O78" s="10">
        <v>264355900</v>
      </c>
      <c r="P78" s="10">
        <v>208546798</v>
      </c>
      <c r="Q78" s="25">
        <v>0.267609488782465</v>
      </c>
      <c r="R78" s="17">
        <v>0.0531595835629204</v>
      </c>
      <c r="S78" s="37">
        <v>92800.3657702</v>
      </c>
      <c r="T78" s="37">
        <v>58649.7833628</v>
      </c>
      <c r="U78" s="11">
        <v>0.582279770688135</v>
      </c>
      <c r="V78" s="17">
        <v>0.0238978060424559</v>
      </c>
      <c r="W78" s="10">
        <v>2180543</v>
      </c>
      <c r="X78" s="17">
        <v>0.0771893356000107</v>
      </c>
      <c r="Y78" s="10">
        <v>2087455</v>
      </c>
      <c r="Z78" s="46">
        <v>0.0445940152003277</v>
      </c>
    </row>
    <row r="79" spans="1:26">
      <c r="A79" s="8"/>
      <c r="B79" s="9" t="s">
        <v>102</v>
      </c>
      <c r="C79" s="10">
        <v>2144231</v>
      </c>
      <c r="D79" s="10">
        <v>1857344</v>
      </c>
      <c r="E79" s="11">
        <v>0.154460886082492</v>
      </c>
      <c r="F79" s="10">
        <v>3895073</v>
      </c>
      <c r="G79" s="11">
        <v>-0.449501716655888</v>
      </c>
      <c r="H79" s="11">
        <v>0.00335470156488792</v>
      </c>
      <c r="I79" s="37">
        <v>15.38291415</v>
      </c>
      <c r="J79" s="37">
        <v>9.44061005</v>
      </c>
      <c r="K79" s="25">
        <v>0.629440689587639</v>
      </c>
      <c r="L79" s="37">
        <v>26.0310097</v>
      </c>
      <c r="M79" s="11">
        <v>-0.409054265382568</v>
      </c>
      <c r="N79" s="17">
        <v>2.94562498911571e-5</v>
      </c>
      <c r="O79" s="10">
        <v>24995597</v>
      </c>
      <c r="P79" s="10">
        <v>16538857</v>
      </c>
      <c r="Q79" s="25">
        <v>0.511325540815789</v>
      </c>
      <c r="R79" s="17">
        <v>0.00502638877145009</v>
      </c>
      <c r="S79" s="37">
        <v>192.7096465</v>
      </c>
      <c r="T79" s="37">
        <v>83.17170985</v>
      </c>
      <c r="U79" s="11">
        <v>1.31700955586402</v>
      </c>
      <c r="V79" s="17">
        <v>4.96262888227334e-5</v>
      </c>
      <c r="W79" s="10">
        <v>361248</v>
      </c>
      <c r="X79" s="17">
        <v>0.0127878666491937</v>
      </c>
      <c r="Y79" s="10">
        <v>503291</v>
      </c>
      <c r="Z79" s="46">
        <v>-0.282228372849902</v>
      </c>
    </row>
    <row r="80" spans="1:26">
      <c r="A80" s="8"/>
      <c r="B80" s="9" t="s">
        <v>103</v>
      </c>
      <c r="C80" s="10">
        <v>24817878</v>
      </c>
      <c r="D80" s="10">
        <v>23667176</v>
      </c>
      <c r="E80" s="11">
        <v>0.0486201649068736</v>
      </c>
      <c r="F80" s="10">
        <v>22901408</v>
      </c>
      <c r="G80" s="11">
        <v>0.0836835010319017</v>
      </c>
      <c r="H80" s="11">
        <v>0.0388281739065416</v>
      </c>
      <c r="I80" s="37">
        <v>20690.5693714</v>
      </c>
      <c r="J80" s="37">
        <v>13577.7212282</v>
      </c>
      <c r="K80" s="25">
        <v>0.523861701360247</v>
      </c>
      <c r="L80" s="37">
        <v>18076.0197534</v>
      </c>
      <c r="M80" s="11">
        <v>0.144641887631718</v>
      </c>
      <c r="N80" s="17">
        <v>0.0396197089739514</v>
      </c>
      <c r="O80" s="10">
        <v>146113660</v>
      </c>
      <c r="P80" s="10">
        <v>198044493</v>
      </c>
      <c r="Q80" s="25">
        <v>-0.262218010778012</v>
      </c>
      <c r="R80" s="17">
        <v>0.0293821371811794</v>
      </c>
      <c r="S80" s="37">
        <v>110966.9946908</v>
      </c>
      <c r="T80" s="37">
        <v>104592.9939328</v>
      </c>
      <c r="U80" s="11">
        <v>0.0609409915361561</v>
      </c>
      <c r="V80" s="17">
        <v>0.028576048103105</v>
      </c>
      <c r="W80" s="10">
        <v>671304</v>
      </c>
      <c r="X80" s="17">
        <v>0.0237635807895692</v>
      </c>
      <c r="Y80" s="10">
        <v>702106</v>
      </c>
      <c r="Z80" s="46">
        <v>-0.0438708685013374</v>
      </c>
    </row>
    <row r="81" spans="1:26">
      <c r="A81" s="8"/>
      <c r="B81" s="9" t="s">
        <v>129</v>
      </c>
      <c r="C81" s="10">
        <v>1540873</v>
      </c>
      <c r="D81" s="10" t="s">
        <v>29</v>
      </c>
      <c r="E81" s="11" t="s">
        <v>29</v>
      </c>
      <c r="F81" s="10">
        <v>1381296</v>
      </c>
      <c r="G81" s="11">
        <v>0.115527012313074</v>
      </c>
      <c r="H81" s="11">
        <v>0.00241073329524363</v>
      </c>
      <c r="I81" s="37">
        <v>19.32840845</v>
      </c>
      <c r="J81" s="37" t="s">
        <v>29</v>
      </c>
      <c r="K81" s="25" t="s">
        <v>29</v>
      </c>
      <c r="L81" s="37">
        <v>17.15916225</v>
      </c>
      <c r="M81" s="11">
        <v>0.12641912049057</v>
      </c>
      <c r="N81" s="17">
        <v>3.70113506290063e-5</v>
      </c>
      <c r="O81" s="10">
        <v>3247544</v>
      </c>
      <c r="P81" s="10" t="s">
        <v>29</v>
      </c>
      <c r="Q81" s="25" t="s">
        <v>29</v>
      </c>
      <c r="R81" s="17">
        <v>0.000653051763332162</v>
      </c>
      <c r="S81" s="37">
        <v>42.77955105</v>
      </c>
      <c r="T81" s="37" t="s">
        <v>29</v>
      </c>
      <c r="U81" s="11" t="s">
        <v>29</v>
      </c>
      <c r="V81" s="17">
        <v>1.10165235351317e-5</v>
      </c>
      <c r="W81" s="10">
        <v>117749</v>
      </c>
      <c r="X81" s="17">
        <v>0.00416821272387917</v>
      </c>
      <c r="Y81" s="10">
        <v>125107</v>
      </c>
      <c r="Z81" s="46">
        <v>-0.0588136555108827</v>
      </c>
    </row>
    <row r="82" spans="1:26">
      <c r="A82" s="8"/>
      <c r="B82" s="9" t="s">
        <v>104</v>
      </c>
      <c r="C82" s="10">
        <v>2362389</v>
      </c>
      <c r="D82" s="10">
        <v>4648600</v>
      </c>
      <c r="E82" s="11">
        <v>-0.491806350299015</v>
      </c>
      <c r="F82" s="10">
        <v>2549040</v>
      </c>
      <c r="G82" s="11">
        <v>-0.0732240372846248</v>
      </c>
      <c r="H82" s="11">
        <v>0.0036960150632903</v>
      </c>
      <c r="I82" s="37">
        <v>2385.781057</v>
      </c>
      <c r="J82" s="37">
        <v>3530.1180408</v>
      </c>
      <c r="K82" s="25">
        <v>-0.324163943124312</v>
      </c>
      <c r="L82" s="37">
        <v>2505.0370518</v>
      </c>
      <c r="M82" s="11">
        <v>-0.0476064793989007</v>
      </c>
      <c r="N82" s="17">
        <v>0.00456845577601958</v>
      </c>
      <c r="O82" s="10">
        <v>17370152</v>
      </c>
      <c r="P82" s="10">
        <v>35861016</v>
      </c>
      <c r="Q82" s="25">
        <v>-0.515625770335118</v>
      </c>
      <c r="R82" s="17">
        <v>0.00349298066260155</v>
      </c>
      <c r="S82" s="37">
        <v>14741.4111626</v>
      </c>
      <c r="T82" s="37">
        <v>24753.408524</v>
      </c>
      <c r="U82" s="11">
        <v>-0.404469443135184</v>
      </c>
      <c r="V82" s="17">
        <v>0.0037961853041428</v>
      </c>
      <c r="W82" s="10">
        <v>110524</v>
      </c>
      <c r="X82" s="17">
        <v>0.00391245397492991</v>
      </c>
      <c r="Y82" s="10">
        <v>101974</v>
      </c>
      <c r="Z82" s="46">
        <v>0.0838449016415949</v>
      </c>
    </row>
    <row r="83" spans="1:26">
      <c r="A83" s="8"/>
      <c r="B83" s="9" t="s">
        <v>105</v>
      </c>
      <c r="C83" s="10">
        <v>208279</v>
      </c>
      <c r="D83" s="10">
        <v>129001</v>
      </c>
      <c r="E83" s="11">
        <v>0.614553375555228</v>
      </c>
      <c r="F83" s="10">
        <v>317208</v>
      </c>
      <c r="G83" s="11">
        <v>-0.343399283750725</v>
      </c>
      <c r="H83" s="11">
        <v>0.000325857562563591</v>
      </c>
      <c r="I83" s="37">
        <v>2.1685562</v>
      </c>
      <c r="J83" s="37">
        <v>3.38659276</v>
      </c>
      <c r="K83" s="25">
        <v>-0.35966431346177</v>
      </c>
      <c r="L83" s="37">
        <v>3.26648324</v>
      </c>
      <c r="M83" s="11">
        <v>-0.336118987709853</v>
      </c>
      <c r="N83" s="17">
        <v>4.15249885082522e-6</v>
      </c>
      <c r="O83" s="10">
        <v>1723531</v>
      </c>
      <c r="P83" s="10">
        <v>572464</v>
      </c>
      <c r="Q83" s="25">
        <v>2.01072381844098</v>
      </c>
      <c r="R83" s="17">
        <v>0.000346586515442946</v>
      </c>
      <c r="S83" s="37">
        <v>18.74932192</v>
      </c>
      <c r="T83" s="37">
        <v>21.25135388</v>
      </c>
      <c r="U83" s="11">
        <v>-0.117735179326843</v>
      </c>
      <c r="V83" s="17">
        <v>4.82829625673319e-6</v>
      </c>
      <c r="W83" s="10">
        <v>21833</v>
      </c>
      <c r="X83" s="17">
        <v>0.000772869310146617</v>
      </c>
      <c r="Y83" s="10">
        <v>28654</v>
      </c>
      <c r="Z83" s="46">
        <v>-0.238047044042717</v>
      </c>
    </row>
    <row r="84" spans="1:26">
      <c r="A84" s="8"/>
      <c r="B84" s="9" t="s">
        <v>106</v>
      </c>
      <c r="C84" s="10">
        <v>17558217</v>
      </c>
      <c r="D84" s="10">
        <v>11123957</v>
      </c>
      <c r="E84" s="11">
        <v>0.578414677438972</v>
      </c>
      <c r="F84" s="10">
        <v>17759775</v>
      </c>
      <c r="G84" s="11">
        <v>-0.0113491302676977</v>
      </c>
      <c r="H84" s="11">
        <v>0.0274702576571935</v>
      </c>
      <c r="I84" s="37">
        <v>7344.5025711</v>
      </c>
      <c r="J84" s="37">
        <v>4267.09154235</v>
      </c>
      <c r="K84" s="25">
        <v>0.721196392954623</v>
      </c>
      <c r="L84" s="37">
        <v>7565.9947799</v>
      </c>
      <c r="M84" s="11">
        <v>-0.0292746975438606</v>
      </c>
      <c r="N84" s="17">
        <v>0.0140637528722454</v>
      </c>
      <c r="O84" s="10">
        <v>120870098</v>
      </c>
      <c r="P84" s="10">
        <v>110787386</v>
      </c>
      <c r="Q84" s="25">
        <v>0.0910095667389426</v>
      </c>
      <c r="R84" s="17">
        <v>0.0243058848880974</v>
      </c>
      <c r="S84" s="37">
        <v>51696.47363235</v>
      </c>
      <c r="T84" s="37">
        <v>39416.82983655</v>
      </c>
      <c r="U84" s="11">
        <v>0.311533013860325</v>
      </c>
      <c r="V84" s="17">
        <v>0.0133127955875101</v>
      </c>
      <c r="W84" s="10">
        <v>797713</v>
      </c>
      <c r="X84" s="17">
        <v>0.0282383500208395</v>
      </c>
      <c r="Y84" s="10">
        <v>624989</v>
      </c>
      <c r="Z84" s="46">
        <v>0.276363263993446</v>
      </c>
    </row>
    <row r="85" spans="1:26">
      <c r="A85" s="8"/>
      <c r="B85" s="9" t="s">
        <v>107</v>
      </c>
      <c r="C85" s="10">
        <v>544852</v>
      </c>
      <c r="D85" s="10">
        <v>133587</v>
      </c>
      <c r="E85" s="11">
        <v>3.07863040565324</v>
      </c>
      <c r="F85" s="10">
        <v>759867</v>
      </c>
      <c r="G85" s="11">
        <v>-0.282963992382878</v>
      </c>
      <c r="H85" s="11">
        <v>0.000852434209295694</v>
      </c>
      <c r="I85" s="37">
        <v>2.717335575</v>
      </c>
      <c r="J85" s="37">
        <v>0.732147225</v>
      </c>
      <c r="K85" s="25">
        <v>2.7114605945546</v>
      </c>
      <c r="L85" s="37">
        <v>4.8090527</v>
      </c>
      <c r="M85" s="11">
        <v>-0.434954086695702</v>
      </c>
      <c r="N85" s="17">
        <v>5.20333890931394e-6</v>
      </c>
      <c r="O85" s="10">
        <v>3568973</v>
      </c>
      <c r="P85" s="10">
        <v>360821</v>
      </c>
      <c r="Q85" s="25">
        <v>8.89125632931564</v>
      </c>
      <c r="R85" s="17">
        <v>0.00071768823176372</v>
      </c>
      <c r="S85" s="37">
        <v>27.375325525</v>
      </c>
      <c r="T85" s="37">
        <v>1.746501825</v>
      </c>
      <c r="U85" s="11">
        <v>14.6743755621326</v>
      </c>
      <c r="V85" s="17">
        <v>7.04965130596094e-6</v>
      </c>
      <c r="W85" s="10">
        <v>40176</v>
      </c>
      <c r="X85" s="17">
        <v>0.00142219563983193</v>
      </c>
      <c r="Y85" s="10">
        <v>73617</v>
      </c>
      <c r="Z85" s="46">
        <v>-0.454256489669506</v>
      </c>
    </row>
    <row r="86" spans="1:26">
      <c r="A86" s="8"/>
      <c r="B86" s="9" t="s">
        <v>108</v>
      </c>
      <c r="C86" s="10">
        <v>383711</v>
      </c>
      <c r="D86" s="10">
        <v>713865</v>
      </c>
      <c r="E86" s="11">
        <v>-0.462488005435201</v>
      </c>
      <c r="F86" s="10">
        <v>337697</v>
      </c>
      <c r="G86" s="11">
        <v>0.136258243336482</v>
      </c>
      <c r="H86" s="11">
        <v>0.000600325194517153</v>
      </c>
      <c r="I86" s="37">
        <v>136.1568928</v>
      </c>
      <c r="J86" s="37">
        <v>248.7347798</v>
      </c>
      <c r="K86" s="25">
        <v>-0.45260211334547</v>
      </c>
      <c r="L86" s="37">
        <v>119.2529202</v>
      </c>
      <c r="M86" s="11">
        <v>0.141748919621006</v>
      </c>
      <c r="N86" s="17">
        <v>0.000260722475573348</v>
      </c>
      <c r="O86" s="10">
        <v>3826204</v>
      </c>
      <c r="P86" s="10">
        <v>1966779</v>
      </c>
      <c r="Q86" s="25">
        <v>0.94541633808374</v>
      </c>
      <c r="R86" s="17">
        <v>0.000769415062295868</v>
      </c>
      <c r="S86" s="37">
        <v>1381.8102562</v>
      </c>
      <c r="T86" s="37">
        <v>684.561193</v>
      </c>
      <c r="U86" s="11">
        <v>1.01853431121971</v>
      </c>
      <c r="V86" s="17">
        <v>0.000355841630753012</v>
      </c>
      <c r="W86" s="10">
        <v>29657</v>
      </c>
      <c r="X86" s="17">
        <v>0.00104983214084268</v>
      </c>
      <c r="Y86" s="10">
        <v>31839</v>
      </c>
      <c r="Z86" s="46">
        <v>-0.0685323031502246</v>
      </c>
    </row>
    <row r="87" spans="1:26">
      <c r="A87" s="8"/>
      <c r="B87" s="50" t="s">
        <v>109</v>
      </c>
      <c r="C87" s="10">
        <v>12015262</v>
      </c>
      <c r="D87" s="10">
        <v>4222158</v>
      </c>
      <c r="E87" s="11">
        <v>1.84576323292496</v>
      </c>
      <c r="F87" s="10">
        <v>10157340</v>
      </c>
      <c r="G87" s="11">
        <v>0.182914227543825</v>
      </c>
      <c r="H87" s="11">
        <v>0.0187981697092983</v>
      </c>
      <c r="I87" s="37">
        <v>5495.357778</v>
      </c>
      <c r="J87" s="37">
        <v>1393.84826975</v>
      </c>
      <c r="K87" s="25">
        <v>2.94257961735365</v>
      </c>
      <c r="L87" s="37">
        <v>4560.61142125</v>
      </c>
      <c r="M87" s="11">
        <v>0.204960754252069</v>
      </c>
      <c r="N87" s="17">
        <v>0.0105228846999762</v>
      </c>
      <c r="O87" s="10">
        <v>83759219</v>
      </c>
      <c r="P87" s="10">
        <v>31041242</v>
      </c>
      <c r="Q87" s="25">
        <v>1.69832047957359</v>
      </c>
      <c r="R87" s="17">
        <v>0.0168432223438003</v>
      </c>
      <c r="S87" s="37">
        <v>36243.722657</v>
      </c>
      <c r="T87" s="37">
        <v>9451.76273</v>
      </c>
      <c r="U87" s="11">
        <v>2.83459929034846</v>
      </c>
      <c r="V87" s="17">
        <v>0.00933342715974173</v>
      </c>
      <c r="W87" s="10">
        <v>755262</v>
      </c>
      <c r="X87" s="17">
        <v>0.0267356213493315</v>
      </c>
      <c r="Y87" s="10">
        <v>619468</v>
      </c>
      <c r="Z87" s="46">
        <v>0.219210677549123</v>
      </c>
    </row>
    <row r="88" spans="1:26">
      <c r="A88" s="8"/>
      <c r="B88" s="50" t="s">
        <v>110</v>
      </c>
      <c r="C88" s="10">
        <v>320016</v>
      </c>
      <c r="D88" s="10">
        <v>87522</v>
      </c>
      <c r="E88" s="11">
        <v>2.6564063892507</v>
      </c>
      <c r="F88" s="10">
        <v>429043</v>
      </c>
      <c r="G88" s="11">
        <v>-0.254116720235501</v>
      </c>
      <c r="H88" s="11">
        <v>0.000500672817429267</v>
      </c>
      <c r="I88" s="37">
        <v>2.146643875</v>
      </c>
      <c r="J88" s="37">
        <v>0.620468125</v>
      </c>
      <c r="K88" s="25">
        <v>2.45971660510361</v>
      </c>
      <c r="L88" s="37">
        <v>3.8125409</v>
      </c>
      <c r="M88" s="11">
        <v>-0.436951909158535</v>
      </c>
      <c r="N88" s="17">
        <v>4.11053964110706e-6</v>
      </c>
      <c r="O88" s="10">
        <v>2529180</v>
      </c>
      <c r="P88" s="10">
        <v>216471</v>
      </c>
      <c r="Q88" s="25">
        <v>10.6836897321119</v>
      </c>
      <c r="R88" s="17">
        <v>0.000508595251914813</v>
      </c>
      <c r="S88" s="37">
        <v>24.386630125</v>
      </c>
      <c r="T88" s="37">
        <v>1.35554555</v>
      </c>
      <c r="U88" s="11">
        <v>16.9902697662945</v>
      </c>
      <c r="V88" s="17">
        <v>6.28000710901839e-6</v>
      </c>
      <c r="W88" s="10">
        <v>46313</v>
      </c>
      <c r="X88" s="17">
        <v>0.00163944013011589</v>
      </c>
      <c r="Y88" s="10">
        <v>63161</v>
      </c>
      <c r="Z88" s="46">
        <v>-0.266746884944824</v>
      </c>
    </row>
    <row r="89" spans="1:26">
      <c r="A89" s="8"/>
      <c r="B89" s="9" t="s">
        <v>111</v>
      </c>
      <c r="C89" s="10">
        <v>21195537</v>
      </c>
      <c r="D89" s="10">
        <v>15799289</v>
      </c>
      <c r="E89" s="11">
        <v>0.341550053296702</v>
      </c>
      <c r="F89" s="10">
        <v>22064288</v>
      </c>
      <c r="G89" s="11">
        <v>-0.0393736249273033</v>
      </c>
      <c r="H89" s="11">
        <v>0.033160933286824</v>
      </c>
      <c r="I89" s="37">
        <v>18987.8340972</v>
      </c>
      <c r="J89" s="37">
        <v>10102.788638</v>
      </c>
      <c r="K89" s="25">
        <v>0.879464648580328</v>
      </c>
      <c r="L89" s="37">
        <v>19273.9347328</v>
      </c>
      <c r="M89" s="11">
        <v>-0.0148439143105076</v>
      </c>
      <c r="N89" s="17">
        <v>0.0363591957027828</v>
      </c>
      <c r="O89" s="10">
        <v>153500227</v>
      </c>
      <c r="P89" s="10">
        <v>88205983</v>
      </c>
      <c r="Q89" s="25">
        <v>0.740247336736783</v>
      </c>
      <c r="R89" s="17">
        <v>0.0308675090820131</v>
      </c>
      <c r="S89" s="37">
        <v>131305.570538</v>
      </c>
      <c r="T89" s="37">
        <v>52302.1836174</v>
      </c>
      <c r="U89" s="11">
        <v>1.51051794507327</v>
      </c>
      <c r="V89" s="17">
        <v>0.0338136065625162</v>
      </c>
      <c r="W89" s="10">
        <v>817386</v>
      </c>
      <c r="X89" s="17">
        <v>0.0289347571998123</v>
      </c>
      <c r="Y89" s="10">
        <v>694871</v>
      </c>
      <c r="Z89" s="46">
        <v>0.176313301317799</v>
      </c>
    </row>
    <row r="90" spans="1:26">
      <c r="A90" s="51"/>
      <c r="B90" s="52" t="s">
        <v>47</v>
      </c>
      <c r="C90" s="21">
        <v>215214483</v>
      </c>
      <c r="D90" s="21">
        <v>169332544</v>
      </c>
      <c r="E90" s="53">
        <v>0.270957595723596</v>
      </c>
      <c r="F90" s="21">
        <v>209240462</v>
      </c>
      <c r="G90" s="53">
        <v>0.0285509836046911</v>
      </c>
      <c r="H90" s="53">
        <v>0.336708294445256</v>
      </c>
      <c r="I90" s="39">
        <v>148049.488335875</v>
      </c>
      <c r="J90" s="39">
        <v>84154.15294681</v>
      </c>
      <c r="K90" s="53">
        <v>0.759265385624526</v>
      </c>
      <c r="L90" s="39">
        <v>133198.667125715</v>
      </c>
      <c r="M90" s="53">
        <v>0.111493767397414</v>
      </c>
      <c r="N90" s="67">
        <v>0.28349522607714</v>
      </c>
      <c r="O90" s="21">
        <v>1525835196</v>
      </c>
      <c r="P90" s="21">
        <v>1310178012</v>
      </c>
      <c r="Q90" s="53">
        <v>0.164601437380862</v>
      </c>
      <c r="R90" s="67">
        <v>0.306831675044919</v>
      </c>
      <c r="S90" s="39">
        <v>930156.87275652</v>
      </c>
      <c r="T90" s="39">
        <v>596605.087579855</v>
      </c>
      <c r="U90" s="53">
        <v>0.559083038546867</v>
      </c>
      <c r="V90" s="67">
        <v>0.23953255302072</v>
      </c>
      <c r="W90" s="21">
        <v>11538424</v>
      </c>
      <c r="X90" s="67">
        <v>0.408450226586322</v>
      </c>
      <c r="Y90" s="21">
        <v>11454916</v>
      </c>
      <c r="Z90" s="70">
        <v>0.00729014512197209</v>
      </c>
    </row>
    <row r="91" s="55" customFormat="1" ht="26.45" customHeight="1" spans="1:26">
      <c r="A91" s="54" t="s">
        <v>112</v>
      </c>
      <c r="B91" s="55" t="s">
        <v>113</v>
      </c>
      <c r="C91" s="10">
        <v>1738807</v>
      </c>
      <c r="D91" s="10">
        <v>1524759</v>
      </c>
      <c r="E91" s="11">
        <v>0.140381529146573</v>
      </c>
      <c r="F91" s="10">
        <v>1482953</v>
      </c>
      <c r="G91" s="11">
        <v>0.172530080184605</v>
      </c>
      <c r="H91" s="25">
        <v>0.00272040585363148</v>
      </c>
      <c r="I91" s="37">
        <v>17389.4042625</v>
      </c>
      <c r="J91" s="37">
        <v>15049.240006</v>
      </c>
      <c r="K91" s="11">
        <v>0.155500494082558</v>
      </c>
      <c r="L91" s="37">
        <v>14721.922828</v>
      </c>
      <c r="M91" s="11">
        <v>0.181191102933012</v>
      </c>
      <c r="N91" s="26">
        <v>0.033298413578844</v>
      </c>
      <c r="O91" s="10">
        <v>10764386</v>
      </c>
      <c r="P91" s="10">
        <v>10790541</v>
      </c>
      <c r="Q91" s="11">
        <v>-0.00242388217606513</v>
      </c>
      <c r="R91" s="26">
        <v>0.0021646207898917</v>
      </c>
      <c r="S91" s="37">
        <v>105792.5768355</v>
      </c>
      <c r="T91" s="37">
        <v>108264.622405</v>
      </c>
      <c r="U91" s="11">
        <v>-0.0228333643491822</v>
      </c>
      <c r="V91" s="26">
        <v>0.0272435400546476</v>
      </c>
      <c r="W91" s="10">
        <v>146769</v>
      </c>
      <c r="X91" s="26">
        <v>0.00519549561585255</v>
      </c>
      <c r="Y91" s="10">
        <v>159859</v>
      </c>
      <c r="Z91" s="46">
        <v>-0.0818846608573806</v>
      </c>
    </row>
    <row r="92" s="75" customFormat="1" ht="26.45" customHeight="1" spans="1:26">
      <c r="A92" s="56"/>
      <c r="B92" s="55" t="s">
        <v>114</v>
      </c>
      <c r="C92" s="10">
        <v>219249</v>
      </c>
      <c r="D92" s="10">
        <v>172125</v>
      </c>
      <c r="E92" s="11">
        <v>0.273777777777778</v>
      </c>
      <c r="F92" s="10">
        <v>191066</v>
      </c>
      <c r="G92" s="11">
        <v>0.147504003852072</v>
      </c>
      <c r="H92" s="25">
        <v>0.000343020394444494</v>
      </c>
      <c r="I92" s="37">
        <v>4419.420767</v>
      </c>
      <c r="J92" s="37">
        <v>3458.736295</v>
      </c>
      <c r="K92" s="11">
        <v>0.277755917208484</v>
      </c>
      <c r="L92" s="37">
        <v>3846.958836</v>
      </c>
      <c r="M92" s="11">
        <v>0.14880895673821</v>
      </c>
      <c r="N92" s="26">
        <v>0.00846260735888726</v>
      </c>
      <c r="O92" s="10">
        <v>1534708</v>
      </c>
      <c r="P92" s="10">
        <v>1705746</v>
      </c>
      <c r="Q92" s="11">
        <v>-0.100271669990725</v>
      </c>
      <c r="R92" s="26">
        <v>0.000308615915781272</v>
      </c>
      <c r="S92" s="37">
        <v>30815.632623</v>
      </c>
      <c r="T92" s="37">
        <v>34496.907957</v>
      </c>
      <c r="U92" s="11">
        <v>-0.106713196979528</v>
      </c>
      <c r="V92" s="26">
        <v>0.00793559384586512</v>
      </c>
      <c r="W92" s="10">
        <v>23947</v>
      </c>
      <c r="X92" s="26">
        <v>0.000847703081119454</v>
      </c>
      <c r="Y92" s="10">
        <v>31221</v>
      </c>
      <c r="Z92" s="46">
        <v>-0.232984209346273</v>
      </c>
    </row>
    <row r="93" spans="1:26">
      <c r="A93" s="57"/>
      <c r="B93" s="55" t="s">
        <v>115</v>
      </c>
      <c r="C93" s="10">
        <v>580597</v>
      </c>
      <c r="D93" s="10">
        <v>507036</v>
      </c>
      <c r="E93" s="11">
        <v>0.14508042821417</v>
      </c>
      <c r="F93" s="10">
        <v>478343</v>
      </c>
      <c r="G93" s="11">
        <v>0.21376710853927</v>
      </c>
      <c r="H93" s="25">
        <v>0.000908358131408992</v>
      </c>
      <c r="I93" s="37">
        <v>5866.4925915</v>
      </c>
      <c r="J93" s="37">
        <v>5086.387075</v>
      </c>
      <c r="K93" s="11">
        <v>0.153371244656995</v>
      </c>
      <c r="L93" s="37">
        <v>4814.949859</v>
      </c>
      <c r="M93" s="11">
        <v>0.21839121139226</v>
      </c>
      <c r="N93" s="26">
        <v>0.0112335588741387</v>
      </c>
      <c r="O93" s="10">
        <v>3937862</v>
      </c>
      <c r="P93" s="10">
        <v>3807671</v>
      </c>
      <c r="Q93" s="11">
        <v>0.0341917670933229</v>
      </c>
      <c r="R93" s="26">
        <v>0.000791868477489055</v>
      </c>
      <c r="S93" s="37">
        <v>39384.3284525</v>
      </c>
      <c r="T93" s="37">
        <v>38756.169198</v>
      </c>
      <c r="U93" s="11">
        <v>0.0162079810130566</v>
      </c>
      <c r="V93" s="26">
        <v>0.0101421910857647</v>
      </c>
      <c r="W93" s="10">
        <v>59034</v>
      </c>
      <c r="X93" s="26">
        <v>0.00208975252394061</v>
      </c>
      <c r="Y93" s="10">
        <v>74416</v>
      </c>
      <c r="Z93" s="46">
        <v>-0.206702859600086</v>
      </c>
    </row>
    <row r="94" ht="24.75" customHeight="1" spans="1:26">
      <c r="A94" s="57"/>
      <c r="B94" s="55" t="s">
        <v>116</v>
      </c>
      <c r="C94" s="10">
        <v>2569089</v>
      </c>
      <c r="D94" s="10">
        <v>3143709</v>
      </c>
      <c r="E94" s="11">
        <v>-0.182784093565912</v>
      </c>
      <c r="F94" s="10">
        <v>2817599</v>
      </c>
      <c r="G94" s="11">
        <v>-0.0881992079071579</v>
      </c>
      <c r="H94" s="25">
        <v>0.00401940224193958</v>
      </c>
      <c r="I94" s="37">
        <v>37391.0690532</v>
      </c>
      <c r="J94" s="37">
        <v>44386.6354398</v>
      </c>
      <c r="K94" s="11">
        <v>-0.157605241246272</v>
      </c>
      <c r="L94" s="37">
        <v>42381.912264</v>
      </c>
      <c r="M94" s="11">
        <v>-0.117758801908505</v>
      </c>
      <c r="N94" s="26">
        <v>0.0715989612233888</v>
      </c>
      <c r="O94" s="10">
        <v>21768527</v>
      </c>
      <c r="P94" s="10">
        <v>20409553</v>
      </c>
      <c r="Q94" s="11">
        <v>0.0665851917481975</v>
      </c>
      <c r="R94" s="26">
        <v>0.00437745414457627</v>
      </c>
      <c r="S94" s="37">
        <v>336216.2464974</v>
      </c>
      <c r="T94" s="37">
        <v>255292.356192</v>
      </c>
      <c r="U94" s="11">
        <v>0.316985167564276</v>
      </c>
      <c r="V94" s="26">
        <v>0.0865818855392654</v>
      </c>
      <c r="W94" s="10">
        <v>211643</v>
      </c>
      <c r="X94" s="26">
        <v>0.00749197908704074</v>
      </c>
      <c r="Y94" s="10">
        <v>214821</v>
      </c>
      <c r="Z94" s="46">
        <v>-0.0147937119741552</v>
      </c>
    </row>
    <row r="95" ht="26.25" customHeight="1" spans="1:26">
      <c r="A95" s="57"/>
      <c r="B95" s="55" t="s">
        <v>117</v>
      </c>
      <c r="C95" s="10">
        <v>2954585</v>
      </c>
      <c r="D95" s="10">
        <v>1985134</v>
      </c>
      <c r="E95" s="11">
        <v>0.488355446030344</v>
      </c>
      <c r="F95" s="10">
        <v>2856408</v>
      </c>
      <c r="G95" s="11">
        <v>0.034370790167231</v>
      </c>
      <c r="H95" s="25">
        <v>0.00462252011238266</v>
      </c>
      <c r="I95" s="37">
        <v>207.8930818</v>
      </c>
      <c r="J95" s="37">
        <v>172.0901674</v>
      </c>
      <c r="K95" s="11">
        <v>0.208047414567161</v>
      </c>
      <c r="L95" s="37">
        <v>222.8025776</v>
      </c>
      <c r="M95" s="11">
        <v>-0.066917968187815</v>
      </c>
      <c r="N95" s="26">
        <v>0.000398087807578615</v>
      </c>
      <c r="O95" s="10">
        <v>20468574</v>
      </c>
      <c r="P95" s="10">
        <v>9511957</v>
      </c>
      <c r="Q95" s="11">
        <v>1.15187831484099</v>
      </c>
      <c r="R95" s="26">
        <v>0.00411604533875287</v>
      </c>
      <c r="S95" s="37">
        <v>1819.5086116</v>
      </c>
      <c r="T95" s="37">
        <v>796.3041256</v>
      </c>
      <c r="U95" s="11">
        <v>1.28494183705131</v>
      </c>
      <c r="V95" s="26">
        <v>0.000468557031340474</v>
      </c>
      <c r="W95" s="10">
        <v>187417</v>
      </c>
      <c r="X95" s="26">
        <v>0.00663439964731134</v>
      </c>
      <c r="Y95" s="10">
        <v>192844</v>
      </c>
      <c r="Z95" s="46">
        <v>-0.0281419178195847</v>
      </c>
    </row>
    <row r="96" ht="22.9" customHeight="1" spans="1:26">
      <c r="A96" s="57"/>
      <c r="B96" s="55" t="s">
        <v>118</v>
      </c>
      <c r="C96" s="10">
        <v>1453491</v>
      </c>
      <c r="D96" s="10">
        <v>1228036</v>
      </c>
      <c r="E96" s="11">
        <v>0.183589894758786</v>
      </c>
      <c r="F96" s="10">
        <v>1397047</v>
      </c>
      <c r="G96" s="11">
        <v>0.0404023629842087</v>
      </c>
      <c r="H96" s="25">
        <v>0.00227402203039249</v>
      </c>
      <c r="I96" s="37">
        <v>13771.976628</v>
      </c>
      <c r="J96" s="37">
        <v>12116.521371</v>
      </c>
      <c r="K96" s="11">
        <v>0.136627931921303</v>
      </c>
      <c r="L96" s="37">
        <v>13938.5495676</v>
      </c>
      <c r="M96" s="11">
        <v>-0.0119505217377277</v>
      </c>
      <c r="N96" s="26">
        <v>0.0263715171971848</v>
      </c>
      <c r="O96" s="10">
        <v>9372588</v>
      </c>
      <c r="P96" s="10">
        <v>7826946</v>
      </c>
      <c r="Q96" s="11">
        <v>0.197477023605376</v>
      </c>
      <c r="R96" s="26">
        <v>0.00188474278420427</v>
      </c>
      <c r="S96" s="37">
        <v>98371.8093042</v>
      </c>
      <c r="T96" s="37">
        <v>70312.0845528</v>
      </c>
      <c r="U96" s="11">
        <v>0.399073998870406</v>
      </c>
      <c r="V96" s="26">
        <v>0.0253325555269756</v>
      </c>
      <c r="W96" s="10">
        <v>109080</v>
      </c>
      <c r="X96" s="26">
        <v>0.00386133762427486</v>
      </c>
      <c r="Y96" s="10">
        <v>101944</v>
      </c>
      <c r="Z96" s="46">
        <v>0.0699992152554344</v>
      </c>
    </row>
    <row r="97" ht="23.45" customHeight="1" spans="1:26">
      <c r="A97" s="57"/>
      <c r="B97" s="55" t="s">
        <v>119</v>
      </c>
      <c r="C97" s="10">
        <v>1947129</v>
      </c>
      <c r="D97" s="10">
        <v>3235898</v>
      </c>
      <c r="E97" s="11">
        <v>-0.398272442456468</v>
      </c>
      <c r="F97" s="10">
        <v>2149383</v>
      </c>
      <c r="G97" s="11">
        <v>-0.094098632026028</v>
      </c>
      <c r="H97" s="25">
        <v>0.00304633069074118</v>
      </c>
      <c r="I97" s="37">
        <v>26892.0856544</v>
      </c>
      <c r="J97" s="37">
        <v>42300.2960408</v>
      </c>
      <c r="K97" s="11">
        <v>-0.364257743528279</v>
      </c>
      <c r="L97" s="37">
        <v>29047.5633832</v>
      </c>
      <c r="M97" s="11">
        <v>-0.0742051131919259</v>
      </c>
      <c r="N97" s="26">
        <v>0.0514947939906696</v>
      </c>
      <c r="O97" s="10">
        <v>15536871</v>
      </c>
      <c r="P97" s="10">
        <v>22718596</v>
      </c>
      <c r="Q97" s="11">
        <v>-0.316116585725632</v>
      </c>
      <c r="R97" s="26">
        <v>0.00312432441353045</v>
      </c>
      <c r="S97" s="37">
        <v>201946.0498288</v>
      </c>
      <c r="T97" s="37">
        <v>259352.2212252</v>
      </c>
      <c r="U97" s="11">
        <v>-0.22134443701777</v>
      </c>
      <c r="V97" s="26">
        <v>0.0520048330606747</v>
      </c>
      <c r="W97" s="10">
        <v>266914</v>
      </c>
      <c r="X97" s="26">
        <v>0.00944852466671892</v>
      </c>
      <c r="Y97" s="10">
        <v>277781</v>
      </c>
      <c r="Z97" s="46">
        <v>-0.0391207461993441</v>
      </c>
    </row>
    <row r="98" spans="1:26">
      <c r="A98" s="58"/>
      <c r="B98" s="52" t="s">
        <v>47</v>
      </c>
      <c r="C98" s="21">
        <v>11462947</v>
      </c>
      <c r="D98" s="21">
        <v>11796697</v>
      </c>
      <c r="E98" s="22">
        <v>-0.0282918176164057</v>
      </c>
      <c r="F98" s="21">
        <v>11372799</v>
      </c>
      <c r="G98" s="22">
        <v>0.00792663266096594</v>
      </c>
      <c r="H98" s="53">
        <v>0.0179340594549409</v>
      </c>
      <c r="I98" s="39">
        <v>105938.3420384</v>
      </c>
      <c r="J98" s="39">
        <v>122569.906395</v>
      </c>
      <c r="K98" s="22">
        <v>-0.135690438589406</v>
      </c>
      <c r="L98" s="39">
        <v>108974.6593154</v>
      </c>
      <c r="M98" s="53">
        <v>-0.0278625993976465</v>
      </c>
      <c r="N98" s="67">
        <v>0.202857940030692</v>
      </c>
      <c r="O98" s="21">
        <v>83383516</v>
      </c>
      <c r="P98" s="21">
        <v>76771010</v>
      </c>
      <c r="Q98" s="22">
        <v>0.0861328514500461</v>
      </c>
      <c r="R98" s="67">
        <v>0.0167676718642259</v>
      </c>
      <c r="S98" s="39">
        <v>814346.152153</v>
      </c>
      <c r="T98" s="39">
        <v>767270.6656556</v>
      </c>
      <c r="U98" s="22">
        <v>0.0613544719022667</v>
      </c>
      <c r="V98" s="67">
        <v>0.209709156144534</v>
      </c>
      <c r="W98" s="21">
        <v>1004804</v>
      </c>
      <c r="X98" s="67">
        <v>0.0355691922462585</v>
      </c>
      <c r="Y98" s="21">
        <v>1052886</v>
      </c>
      <c r="Z98" s="48">
        <v>-0.0456668623193774</v>
      </c>
    </row>
    <row r="99" ht="14.25" spans="1:26">
      <c r="A99" s="59" t="s">
        <v>120</v>
      </c>
      <c r="B99" s="60"/>
      <c r="C99" s="61">
        <v>639171908</v>
      </c>
      <c r="D99" s="61">
        <v>551598975</v>
      </c>
      <c r="E99" s="62">
        <v>0.158761957452876</v>
      </c>
      <c r="F99" s="63">
        <v>617433598</v>
      </c>
      <c r="G99" s="64">
        <v>0.0352075268829151</v>
      </c>
      <c r="H99" s="64">
        <v>1</v>
      </c>
      <c r="I99" s="68">
        <v>522229.211350425</v>
      </c>
      <c r="J99" s="68">
        <v>459672.58483436</v>
      </c>
      <c r="K99" s="62">
        <v>0.136089531070483</v>
      </c>
      <c r="L99" s="68">
        <v>497658.647677565</v>
      </c>
      <c r="M99" s="64">
        <v>0.0493723233536161</v>
      </c>
      <c r="N99" s="69">
        <v>1</v>
      </c>
      <c r="O99" s="61">
        <v>4972873794</v>
      </c>
      <c r="P99" s="61">
        <v>3640975975</v>
      </c>
      <c r="Q99" s="62">
        <v>0.365807911984368</v>
      </c>
      <c r="R99" s="69">
        <v>1</v>
      </c>
      <c r="S99" s="68">
        <v>3883216.96164637</v>
      </c>
      <c r="T99" s="68">
        <v>2568558.14165465</v>
      </c>
      <c r="U99" s="64">
        <v>0.511827549733726</v>
      </c>
      <c r="V99" s="69">
        <v>1</v>
      </c>
      <c r="W99" s="61">
        <v>28249278</v>
      </c>
      <c r="X99" s="69">
        <v>1</v>
      </c>
      <c r="Y99" s="61">
        <v>29881259</v>
      </c>
      <c r="Z99" s="71">
        <v>-0.0546155367817668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topLeftCell="A20" workbookViewId="0">
      <selection activeCell="Z63" sqref="Z63"/>
    </sheetView>
  </sheetViews>
  <sheetFormatPr defaultColWidth="9" defaultRowHeight="13.5"/>
  <cols>
    <col min="1" max="1" width="9.25" style="1" customWidth="1"/>
    <col min="2" max="2" width="12.3833333333333" style="1" customWidth="1"/>
    <col min="3" max="3" width="13.1333333333333" style="1" customWidth="1"/>
    <col min="4" max="4" width="13.8833333333333" style="1" customWidth="1"/>
    <col min="5" max="5" width="13.5" style="1" customWidth="1"/>
    <col min="6" max="6" width="14" style="1" customWidth="1"/>
    <col min="7" max="7" width="9.75" style="1" customWidth="1"/>
    <col min="8" max="8" width="9.63333333333333" style="1" customWidth="1"/>
    <col min="9" max="9" width="15.25" style="1" customWidth="1"/>
    <col min="10" max="10" width="13.3833333333333" style="1" customWidth="1"/>
    <col min="11" max="11" width="12.1333333333333" style="1" customWidth="1"/>
    <col min="12" max="12" width="15.25" style="1" customWidth="1"/>
    <col min="13" max="13" width="9.25" style="1" customWidth="1"/>
    <col min="14" max="14" width="9.63333333333333" style="1" customWidth="1"/>
    <col min="15" max="15" width="16" style="1" customWidth="1"/>
    <col min="16" max="16" width="15.5" style="1" customWidth="1"/>
    <col min="17" max="17" width="13.75" style="1" customWidth="1"/>
    <col min="18" max="18" width="9.63333333333333" style="1" customWidth="1"/>
    <col min="19" max="19" width="14.5" style="1" customWidth="1"/>
    <col min="20" max="20" width="13.75" style="1" customWidth="1"/>
    <col min="21" max="21" width="11.8833333333333" style="1" customWidth="1"/>
    <col min="22" max="22" width="9.63333333333333" style="1" customWidth="1"/>
    <col min="23" max="23" width="11.75" style="1" customWidth="1"/>
    <col min="24" max="24" width="9.63333333333333" style="1" customWidth="1"/>
    <col min="25" max="25" width="12.6333333333333" style="1" customWidth="1"/>
    <col min="26" max="26" width="8" style="1" customWidth="1"/>
    <col min="27" max="16384" width="9" style="1"/>
  </cols>
  <sheetData>
    <row r="1" ht="14.25" spans="2:2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36" t="s">
        <v>132</v>
      </c>
      <c r="O1" s="2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75" spans="1:26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5" t="s">
        <v>12</v>
      </c>
      <c r="K2" s="7" t="s">
        <v>7</v>
      </c>
      <c r="L2" s="5" t="s">
        <v>13</v>
      </c>
      <c r="M2" s="7" t="s">
        <v>9</v>
      </c>
      <c r="N2" s="7" t="s">
        <v>14</v>
      </c>
      <c r="O2" s="6" t="s">
        <v>15</v>
      </c>
      <c r="P2" s="6" t="s">
        <v>16</v>
      </c>
      <c r="Q2" s="7" t="s">
        <v>7</v>
      </c>
      <c r="R2" s="7" t="s">
        <v>17</v>
      </c>
      <c r="S2" s="5" t="s">
        <v>18</v>
      </c>
      <c r="T2" s="5" t="s">
        <v>19</v>
      </c>
      <c r="U2" s="7" t="s">
        <v>7</v>
      </c>
      <c r="V2" s="7" t="s">
        <v>20</v>
      </c>
      <c r="W2" s="6" t="s">
        <v>21</v>
      </c>
      <c r="X2" s="7" t="s">
        <v>22</v>
      </c>
      <c r="Y2" s="6" t="s">
        <v>23</v>
      </c>
      <c r="Z2" s="45" t="s">
        <v>9</v>
      </c>
    </row>
    <row r="3" spans="1:26">
      <c r="A3" s="8" t="s">
        <v>24</v>
      </c>
      <c r="B3" s="9" t="s">
        <v>25</v>
      </c>
      <c r="C3" s="10">
        <v>4204921</v>
      </c>
      <c r="D3" s="10">
        <v>6030827</v>
      </c>
      <c r="E3" s="11">
        <v>-0.30276212532709</v>
      </c>
      <c r="F3" s="10">
        <v>4644421</v>
      </c>
      <c r="G3" s="11">
        <v>-0.0946296642789273</v>
      </c>
      <c r="H3" s="11">
        <v>0.00682971891483554</v>
      </c>
      <c r="I3" s="37">
        <v>14589.959128</v>
      </c>
      <c r="J3" s="37">
        <v>15574.848528</v>
      </c>
      <c r="K3" s="11">
        <v>-0.0632358894681637</v>
      </c>
      <c r="L3" s="37">
        <v>16076.294676</v>
      </c>
      <c r="M3" s="11">
        <v>-0.0924551072218726</v>
      </c>
      <c r="N3" s="11">
        <v>0.029504786768834</v>
      </c>
      <c r="O3" s="10">
        <v>49864809</v>
      </c>
      <c r="P3" s="10">
        <v>41169935</v>
      </c>
      <c r="Q3" s="11">
        <v>0.211194746846212</v>
      </c>
      <c r="R3" s="11">
        <v>0.00892266788228278</v>
      </c>
      <c r="S3" s="37">
        <v>169374.656736</v>
      </c>
      <c r="T3" s="37">
        <v>97353.617956</v>
      </c>
      <c r="U3" s="11">
        <v>0.739788004720592</v>
      </c>
      <c r="V3" s="11">
        <v>0.0386902272369639</v>
      </c>
      <c r="W3" s="41">
        <v>280328</v>
      </c>
      <c r="X3" s="11">
        <v>0.0109264335477463</v>
      </c>
      <c r="Y3" s="41">
        <v>323198</v>
      </c>
      <c r="Z3" s="46">
        <v>-0.13264314754423</v>
      </c>
    </row>
    <row r="4" spans="1:26">
      <c r="A4" s="8"/>
      <c r="B4" s="9" t="s">
        <v>26</v>
      </c>
      <c r="C4" s="10">
        <v>765339</v>
      </c>
      <c r="D4" s="10">
        <v>494788</v>
      </c>
      <c r="E4" s="11">
        <v>0.546801862615908</v>
      </c>
      <c r="F4" s="10">
        <v>953027</v>
      </c>
      <c r="G4" s="11">
        <v>-0.19693880656057</v>
      </c>
      <c r="H4" s="11">
        <v>0.00124307929793718</v>
      </c>
      <c r="I4" s="37">
        <v>22.1593118</v>
      </c>
      <c r="J4" s="37">
        <v>11.64106445</v>
      </c>
      <c r="K4" s="11">
        <v>0.903546870234878</v>
      </c>
      <c r="L4" s="37">
        <v>25.4839993</v>
      </c>
      <c r="M4" s="11">
        <v>-0.130461763903753</v>
      </c>
      <c r="N4" s="11">
        <v>4.48120357203997e-5</v>
      </c>
      <c r="O4" s="10">
        <v>6527272</v>
      </c>
      <c r="P4" s="10">
        <v>3303940</v>
      </c>
      <c r="Q4" s="11">
        <v>0.975602462514452</v>
      </c>
      <c r="R4" s="11">
        <v>0.00116797158960989</v>
      </c>
      <c r="S4" s="37">
        <v>225.5331136</v>
      </c>
      <c r="T4" s="37">
        <v>89.05694915</v>
      </c>
      <c r="U4" s="11">
        <v>1.53245946276613</v>
      </c>
      <c r="V4" s="11">
        <v>5.15184950499701e-5</v>
      </c>
      <c r="W4" s="41">
        <v>33647</v>
      </c>
      <c r="X4" s="11">
        <v>0.00131146981243764</v>
      </c>
      <c r="Y4" s="41">
        <v>45657</v>
      </c>
      <c r="Z4" s="46">
        <v>-0.263048382504326</v>
      </c>
    </row>
    <row r="5" spans="1:26">
      <c r="A5" s="8"/>
      <c r="B5" s="9" t="s">
        <v>27</v>
      </c>
      <c r="C5" s="10">
        <v>14531961</v>
      </c>
      <c r="D5" s="10">
        <v>4826184</v>
      </c>
      <c r="E5" s="11">
        <v>2.01106650720321</v>
      </c>
      <c r="F5" s="10">
        <v>9527316</v>
      </c>
      <c r="G5" s="11">
        <v>0.525294322136476</v>
      </c>
      <c r="H5" s="11">
        <v>0.0236031090504084</v>
      </c>
      <c r="I5" s="37">
        <v>16370.31740475</v>
      </c>
      <c r="J5" s="37">
        <v>3439.123417</v>
      </c>
      <c r="K5" s="11">
        <v>3.76002615196348</v>
      </c>
      <c r="L5" s="37">
        <v>9685.36821225</v>
      </c>
      <c r="M5" s="11">
        <v>0.690211156251645</v>
      </c>
      <c r="N5" s="11">
        <v>0.0331051458148596</v>
      </c>
      <c r="O5" s="10">
        <v>87521595</v>
      </c>
      <c r="P5" s="10">
        <v>37018832</v>
      </c>
      <c r="Q5" s="11">
        <v>1.36424517661713</v>
      </c>
      <c r="R5" s="11">
        <v>0.0156608666587425</v>
      </c>
      <c r="S5" s="37">
        <v>82801.11192</v>
      </c>
      <c r="T5" s="37">
        <v>24859.93388375</v>
      </c>
      <c r="U5" s="11">
        <v>2.33070523466372</v>
      </c>
      <c r="V5" s="11">
        <v>0.0189142454803698</v>
      </c>
      <c r="W5" s="41">
        <v>471200</v>
      </c>
      <c r="X5" s="11">
        <v>0.0183661121532563</v>
      </c>
      <c r="Y5" s="41">
        <v>644521</v>
      </c>
      <c r="Z5" s="46">
        <v>-0.268914434130152</v>
      </c>
    </row>
    <row r="6" spans="1:26">
      <c r="A6" s="8"/>
      <c r="B6" s="9" t="s">
        <v>28</v>
      </c>
      <c r="C6" s="10">
        <v>1247245</v>
      </c>
      <c r="D6" s="10">
        <v>113607</v>
      </c>
      <c r="E6" s="11">
        <v>9.97859286839719</v>
      </c>
      <c r="F6" s="10">
        <v>856878</v>
      </c>
      <c r="G6" s="11">
        <v>0.455568937468344</v>
      </c>
      <c r="H6" s="11">
        <v>0.00202580090516185</v>
      </c>
      <c r="I6" s="37">
        <v>17.4673247</v>
      </c>
      <c r="J6" s="37">
        <v>0.7746102</v>
      </c>
      <c r="K6" s="11">
        <v>21.5498253185925</v>
      </c>
      <c r="L6" s="37">
        <v>8.1680917</v>
      </c>
      <c r="M6" s="11">
        <v>1.13848293353514</v>
      </c>
      <c r="N6" s="11">
        <v>3.53235870076173e-5</v>
      </c>
      <c r="O6" s="10">
        <v>5328217</v>
      </c>
      <c r="P6" s="10">
        <v>150715</v>
      </c>
      <c r="Q6" s="11">
        <v>34.3529310287629</v>
      </c>
      <c r="R6" s="11">
        <v>0.000953416079378407</v>
      </c>
      <c r="S6" s="37">
        <v>60.6519503</v>
      </c>
      <c r="T6" s="37">
        <v>1.0991888</v>
      </c>
      <c r="U6" s="11">
        <v>54.1788285142643</v>
      </c>
      <c r="V6" s="11">
        <v>1.38547158393932e-5</v>
      </c>
      <c r="W6" s="41">
        <v>56123</v>
      </c>
      <c r="X6" s="11">
        <v>0.00218752400759169</v>
      </c>
      <c r="Y6" s="41">
        <v>59341</v>
      </c>
      <c r="Z6" s="46">
        <v>-0.0542289479449285</v>
      </c>
    </row>
    <row r="7" spans="1:26">
      <c r="A7" s="8"/>
      <c r="B7" s="9" t="s">
        <v>30</v>
      </c>
      <c r="C7" s="10">
        <v>5405260</v>
      </c>
      <c r="D7" s="10">
        <v>6450030</v>
      </c>
      <c r="E7" s="11">
        <v>-0.161979091570117</v>
      </c>
      <c r="F7" s="10">
        <v>5633734</v>
      </c>
      <c r="G7" s="11">
        <v>-0.04055463037481</v>
      </c>
      <c r="H7" s="11">
        <v>0.00877933413293709</v>
      </c>
      <c r="I7" s="37">
        <v>6131.2245795</v>
      </c>
      <c r="J7" s="37">
        <v>6315.35253075</v>
      </c>
      <c r="K7" s="11">
        <v>-0.0291556093430201</v>
      </c>
      <c r="L7" s="37">
        <v>6316.965175</v>
      </c>
      <c r="M7" s="11">
        <v>-0.0294034540882205</v>
      </c>
      <c r="N7" s="11">
        <v>0.012398970570302</v>
      </c>
      <c r="O7" s="10">
        <v>48946731</v>
      </c>
      <c r="P7" s="10">
        <v>44178028</v>
      </c>
      <c r="Q7" s="11">
        <v>0.10794286698356</v>
      </c>
      <c r="R7" s="11">
        <v>0.00875838960170157</v>
      </c>
      <c r="S7" s="37">
        <v>53672.71922775</v>
      </c>
      <c r="T7" s="37">
        <v>38910.18487175</v>
      </c>
      <c r="U7" s="11">
        <v>0.379400262544577</v>
      </c>
      <c r="V7" s="11">
        <v>0.0122604511404807</v>
      </c>
      <c r="W7" s="41">
        <v>143711</v>
      </c>
      <c r="X7" s="11">
        <v>0.00560146932015411</v>
      </c>
      <c r="Y7" s="41">
        <v>145670</v>
      </c>
      <c r="Z7" s="46">
        <v>-0.013448204846571</v>
      </c>
    </row>
    <row r="8" spans="1:26">
      <c r="A8" s="8"/>
      <c r="B8" s="9" t="s">
        <v>31</v>
      </c>
      <c r="C8" s="10">
        <v>419524</v>
      </c>
      <c r="D8" s="10">
        <v>223561</v>
      </c>
      <c r="E8" s="11">
        <v>0.876552708209392</v>
      </c>
      <c r="F8" s="10">
        <v>356096</v>
      </c>
      <c r="G8" s="11">
        <v>0.178120506829619</v>
      </c>
      <c r="H8" s="11">
        <v>0.000681399483611574</v>
      </c>
      <c r="I8" s="37">
        <v>4.22625835</v>
      </c>
      <c r="J8" s="37">
        <v>2.38926735</v>
      </c>
      <c r="K8" s="11">
        <v>0.768851171050406</v>
      </c>
      <c r="L8" s="37">
        <v>3.3594337</v>
      </c>
      <c r="M8" s="11">
        <v>0.258027015088882</v>
      </c>
      <c r="N8" s="11">
        <v>8.54662102565106e-6</v>
      </c>
      <c r="O8" s="10">
        <v>3040663</v>
      </c>
      <c r="P8" s="10">
        <v>303628</v>
      </c>
      <c r="Q8" s="11">
        <v>9.01443542756268</v>
      </c>
      <c r="R8" s="11">
        <v>0.000544087636853189</v>
      </c>
      <c r="S8" s="37">
        <v>35.82529615</v>
      </c>
      <c r="T8" s="37">
        <v>3.72153675</v>
      </c>
      <c r="U8" s="11">
        <v>8.62647920916003</v>
      </c>
      <c r="V8" s="11">
        <v>8.18356698449574e-6</v>
      </c>
      <c r="W8" s="41">
        <v>18058</v>
      </c>
      <c r="X8" s="11">
        <v>0.000703852405058367</v>
      </c>
      <c r="Y8" s="41">
        <v>16972</v>
      </c>
      <c r="Z8" s="46">
        <v>0.0639877445203865</v>
      </c>
    </row>
    <row r="9" spans="1:26">
      <c r="A9" s="8"/>
      <c r="B9" s="9" t="s">
        <v>32</v>
      </c>
      <c r="C9" s="10">
        <v>2215963</v>
      </c>
      <c r="D9" s="10">
        <v>1011894</v>
      </c>
      <c r="E9" s="11">
        <v>1.18991613746104</v>
      </c>
      <c r="F9" s="10">
        <v>2308103</v>
      </c>
      <c r="G9" s="11">
        <v>-0.03992022886327</v>
      </c>
      <c r="H9" s="11">
        <v>0.00359921254541422</v>
      </c>
      <c r="I9" s="37">
        <v>1626.980037</v>
      </c>
      <c r="J9" s="37">
        <v>770.04752275</v>
      </c>
      <c r="K9" s="11">
        <v>1.11283068763044</v>
      </c>
      <c r="L9" s="37">
        <v>1791.40353475</v>
      </c>
      <c r="M9" s="11">
        <v>-0.0917847344612649</v>
      </c>
      <c r="N9" s="11">
        <v>0.00329018735746212</v>
      </c>
      <c r="O9" s="10">
        <v>18730549</v>
      </c>
      <c r="P9" s="10">
        <v>6914366</v>
      </c>
      <c r="Q9" s="11">
        <v>1.70893224339007</v>
      </c>
      <c r="R9" s="11">
        <v>0.00335159145961682</v>
      </c>
      <c r="S9" s="37">
        <v>14338.076179</v>
      </c>
      <c r="T9" s="37">
        <v>5091.9206855</v>
      </c>
      <c r="U9" s="11">
        <v>1.81584829469748</v>
      </c>
      <c r="V9" s="11">
        <v>0.00327524457434665</v>
      </c>
      <c r="W9" s="41">
        <v>119055</v>
      </c>
      <c r="X9" s="11">
        <v>0.00464044457216878</v>
      </c>
      <c r="Y9" s="41">
        <v>142565</v>
      </c>
      <c r="Z9" s="46">
        <v>-0.164907235296181</v>
      </c>
    </row>
    <row r="10" spans="1:26">
      <c r="A10" s="8"/>
      <c r="B10" s="9" t="s">
        <v>33</v>
      </c>
      <c r="C10" s="10">
        <v>2266040</v>
      </c>
      <c r="D10" s="10">
        <v>1355437</v>
      </c>
      <c r="E10" s="11">
        <v>0.671815067760434</v>
      </c>
      <c r="F10" s="10">
        <v>2253616</v>
      </c>
      <c r="G10" s="11">
        <v>0.00551291790615615</v>
      </c>
      <c r="H10" s="11">
        <v>0.00368054863569944</v>
      </c>
      <c r="I10" s="37">
        <v>5944.9551201</v>
      </c>
      <c r="J10" s="37">
        <v>1952.3276122</v>
      </c>
      <c r="K10" s="11">
        <v>2.04506020554658</v>
      </c>
      <c r="L10" s="37">
        <v>5318.1153608</v>
      </c>
      <c r="M10" s="11">
        <v>0.117868778086398</v>
      </c>
      <c r="N10" s="11">
        <v>0.0120222840674183</v>
      </c>
      <c r="O10" s="10">
        <v>21108973</v>
      </c>
      <c r="P10" s="10">
        <v>9936450</v>
      </c>
      <c r="Q10" s="11">
        <v>1.12439784832611</v>
      </c>
      <c r="R10" s="11">
        <v>0.00377717992292068</v>
      </c>
      <c r="S10" s="37">
        <v>42675.4819124</v>
      </c>
      <c r="T10" s="37">
        <v>13471.6857981</v>
      </c>
      <c r="U10" s="11">
        <v>2.16779076887458</v>
      </c>
      <c r="V10" s="11">
        <v>0.00974835388278463</v>
      </c>
      <c r="W10" s="41">
        <v>40506</v>
      </c>
      <c r="X10" s="11">
        <v>0.00157881523531367</v>
      </c>
      <c r="Y10" s="41">
        <v>56303</v>
      </c>
      <c r="Z10" s="46">
        <v>-0.280571195140579</v>
      </c>
    </row>
    <row r="11" spans="1:26">
      <c r="A11" s="8"/>
      <c r="B11" s="9" t="s">
        <v>34</v>
      </c>
      <c r="C11" s="10">
        <v>15286842</v>
      </c>
      <c r="D11" s="10">
        <v>17637847</v>
      </c>
      <c r="E11" s="11">
        <v>-0.133293196159373</v>
      </c>
      <c r="F11" s="10">
        <v>15652324</v>
      </c>
      <c r="G11" s="11">
        <v>-0.0233500149881896</v>
      </c>
      <c r="H11" s="11">
        <v>0.0248292022502925</v>
      </c>
      <c r="I11" s="37">
        <v>22329.2924369</v>
      </c>
      <c r="J11" s="37">
        <v>20603.4563204</v>
      </c>
      <c r="K11" s="11">
        <v>0.0837643980535055</v>
      </c>
      <c r="L11" s="37">
        <v>22448.1910142</v>
      </c>
      <c r="M11" s="11">
        <v>-0.00529657722641396</v>
      </c>
      <c r="N11" s="11">
        <v>0.045155781881891</v>
      </c>
      <c r="O11" s="10">
        <v>141695290</v>
      </c>
      <c r="P11" s="10">
        <v>129904473</v>
      </c>
      <c r="Q11" s="11">
        <v>0.0907652887364394</v>
      </c>
      <c r="R11" s="11">
        <v>0.0253545544143916</v>
      </c>
      <c r="S11" s="37">
        <v>189491.406794</v>
      </c>
      <c r="T11" s="37">
        <v>139001.0261107</v>
      </c>
      <c r="U11" s="11">
        <v>0.363237467348548</v>
      </c>
      <c r="V11" s="11">
        <v>0.0432854934120351</v>
      </c>
      <c r="W11" s="41">
        <v>185422</v>
      </c>
      <c r="X11" s="11">
        <v>0.00722725222343186</v>
      </c>
      <c r="Y11" s="41">
        <v>279918</v>
      </c>
      <c r="Z11" s="46">
        <v>-0.3375845783408</v>
      </c>
    </row>
    <row r="12" spans="1:26">
      <c r="A12" s="8"/>
      <c r="B12" s="9" t="s">
        <v>35</v>
      </c>
      <c r="C12" s="10">
        <v>3255080</v>
      </c>
      <c r="D12" s="10">
        <v>6231165</v>
      </c>
      <c r="E12" s="11">
        <v>-0.477612934338924</v>
      </c>
      <c r="F12" s="10">
        <v>3596235</v>
      </c>
      <c r="G12" s="11">
        <v>-0.0948644902238035</v>
      </c>
      <c r="H12" s="11">
        <v>0.00528696768507729</v>
      </c>
      <c r="I12" s="37">
        <v>12118.5974076</v>
      </c>
      <c r="J12" s="37">
        <v>25776.4739182</v>
      </c>
      <c r="K12" s="11">
        <v>-0.529858216990516</v>
      </c>
      <c r="L12" s="37">
        <v>13439.3519668</v>
      </c>
      <c r="M12" s="11">
        <v>-0.0982751670216493</v>
      </c>
      <c r="N12" s="11">
        <v>0.0245070345510692</v>
      </c>
      <c r="O12" s="10">
        <v>33916994</v>
      </c>
      <c r="P12" s="10">
        <v>39763090</v>
      </c>
      <c r="Q12" s="11">
        <v>-0.147023181548516</v>
      </c>
      <c r="R12" s="11">
        <v>0.00606901097379873</v>
      </c>
      <c r="S12" s="37">
        <v>128013.935472</v>
      </c>
      <c r="T12" s="37">
        <v>157190.017135</v>
      </c>
      <c r="U12" s="11">
        <v>-0.185610270898709</v>
      </c>
      <c r="V12" s="11">
        <v>0.0292422039303652</v>
      </c>
      <c r="W12" s="41">
        <v>206089</v>
      </c>
      <c r="X12" s="11">
        <v>0.00803279645066308</v>
      </c>
      <c r="Y12" s="41">
        <v>222057</v>
      </c>
      <c r="Z12" s="46">
        <v>-0.0719094646869948</v>
      </c>
    </row>
    <row r="13" spans="1:26">
      <c r="A13" s="8"/>
      <c r="B13" s="9" t="s">
        <v>36</v>
      </c>
      <c r="C13" s="10">
        <v>220364</v>
      </c>
      <c r="D13" s="10">
        <v>231810</v>
      </c>
      <c r="E13" s="11">
        <v>-0.0493766446658902</v>
      </c>
      <c r="F13" s="10">
        <v>242970</v>
      </c>
      <c r="G13" s="11">
        <v>-0.093040293040293</v>
      </c>
      <c r="H13" s="11">
        <v>0.000357919727611724</v>
      </c>
      <c r="I13" s="37">
        <v>7.7948826</v>
      </c>
      <c r="J13" s="37">
        <v>14.0028892</v>
      </c>
      <c r="K13" s="11">
        <v>-0.443337550653475</v>
      </c>
      <c r="L13" s="37">
        <v>10.2031334</v>
      </c>
      <c r="M13" s="11">
        <v>-0.236030511960179</v>
      </c>
      <c r="N13" s="11">
        <v>1.57633305880701e-5</v>
      </c>
      <c r="O13" s="10">
        <v>2407401</v>
      </c>
      <c r="P13" s="10">
        <v>1619592</v>
      </c>
      <c r="Q13" s="11">
        <v>0.486424358727383</v>
      </c>
      <c r="R13" s="11">
        <v>0.000430773525723832</v>
      </c>
      <c r="S13" s="37">
        <v>100.288789</v>
      </c>
      <c r="T13" s="37">
        <v>121.4083878</v>
      </c>
      <c r="U13" s="11">
        <v>-0.173955022241058</v>
      </c>
      <c r="V13" s="11">
        <v>2.29089529124649e-5</v>
      </c>
      <c r="W13" s="41">
        <v>24097</v>
      </c>
      <c r="X13" s="11">
        <v>0.000939236427328136</v>
      </c>
      <c r="Y13" s="41">
        <v>34960</v>
      </c>
      <c r="Z13" s="46">
        <v>-0.310726544622426</v>
      </c>
    </row>
    <row r="14" spans="1:26">
      <c r="A14" s="8"/>
      <c r="B14" s="9" t="s">
        <v>37</v>
      </c>
      <c r="C14" s="10">
        <v>13490540</v>
      </c>
      <c r="D14" s="10">
        <v>54088112</v>
      </c>
      <c r="E14" s="11">
        <v>-0.750582161196531</v>
      </c>
      <c r="F14" s="10">
        <v>14979451</v>
      </c>
      <c r="G14" s="11">
        <v>-0.0993969004605042</v>
      </c>
      <c r="H14" s="11">
        <v>0.0219116117066992</v>
      </c>
      <c r="I14" s="37">
        <v>10105.08415875</v>
      </c>
      <c r="J14" s="37">
        <v>45651.21463215</v>
      </c>
      <c r="K14" s="11">
        <v>-0.778645886200945</v>
      </c>
      <c r="L14" s="37">
        <v>11561.18767875</v>
      </c>
      <c r="M14" s="11">
        <v>-0.125947572209764</v>
      </c>
      <c r="N14" s="11">
        <v>0.020435173996674</v>
      </c>
      <c r="O14" s="10">
        <v>185486072</v>
      </c>
      <c r="P14" s="10">
        <v>254883192</v>
      </c>
      <c r="Q14" s="11">
        <v>-0.272270287638268</v>
      </c>
      <c r="R14" s="11">
        <v>0.0331903530853832</v>
      </c>
      <c r="S14" s="37">
        <v>151049.41918305</v>
      </c>
      <c r="T14" s="37">
        <v>198247.15281825</v>
      </c>
      <c r="U14" s="11">
        <v>-0.238075215528922</v>
      </c>
      <c r="V14" s="11">
        <v>0.0345041959926315</v>
      </c>
      <c r="W14" s="41">
        <v>616637</v>
      </c>
      <c r="X14" s="11">
        <v>0.0240348563239548</v>
      </c>
      <c r="Y14" s="41">
        <v>587583</v>
      </c>
      <c r="Z14" s="46">
        <v>0.0494466313695257</v>
      </c>
    </row>
    <row r="15" spans="1:26">
      <c r="A15" s="8"/>
      <c r="B15" s="9" t="s">
        <v>38</v>
      </c>
      <c r="C15" s="10">
        <v>6438458</v>
      </c>
      <c r="D15" s="10">
        <v>7159528</v>
      </c>
      <c r="E15" s="11">
        <v>-0.100714739854359</v>
      </c>
      <c r="F15" s="10">
        <v>10099315</v>
      </c>
      <c r="G15" s="11">
        <v>-0.362485673533304</v>
      </c>
      <c r="H15" s="11">
        <v>0.0104574755114244</v>
      </c>
      <c r="I15" s="37">
        <v>8786.8341715</v>
      </c>
      <c r="J15" s="37">
        <v>8943.500375</v>
      </c>
      <c r="K15" s="11">
        <v>-0.0175173250887239</v>
      </c>
      <c r="L15" s="37">
        <v>14410.162161</v>
      </c>
      <c r="M15" s="11">
        <v>-0.39023349818499</v>
      </c>
      <c r="N15" s="11">
        <v>0.0177693211015013</v>
      </c>
      <c r="O15" s="10">
        <v>94657811</v>
      </c>
      <c r="P15" s="10">
        <v>51850256</v>
      </c>
      <c r="Q15" s="11">
        <v>0.825599684599436</v>
      </c>
      <c r="R15" s="11">
        <v>0.016937800965344</v>
      </c>
      <c r="S15" s="37">
        <v>134298.7709385</v>
      </c>
      <c r="T15" s="37">
        <v>58457.187145</v>
      </c>
      <c r="U15" s="11">
        <v>1.29738681413765</v>
      </c>
      <c r="V15" s="11">
        <v>0.0306778479460152</v>
      </c>
      <c r="W15" s="41">
        <v>213517</v>
      </c>
      <c r="X15" s="11">
        <v>0.00832231996737443</v>
      </c>
      <c r="Y15" s="41">
        <v>276700</v>
      </c>
      <c r="Z15" s="46">
        <v>-0.228344777737622</v>
      </c>
    </row>
    <row r="16" spans="1:26">
      <c r="A16" s="8"/>
      <c r="B16" s="9" t="s">
        <v>39</v>
      </c>
      <c r="C16" s="10">
        <v>206441</v>
      </c>
      <c r="D16" s="10">
        <v>217154</v>
      </c>
      <c r="E16" s="11">
        <v>-0.0493336526151947</v>
      </c>
      <c r="F16" s="10">
        <v>512847</v>
      </c>
      <c r="G16" s="11">
        <v>-0.597460841147555</v>
      </c>
      <c r="H16" s="11">
        <v>0.000335305705504946</v>
      </c>
      <c r="I16" s="37">
        <v>7.1961478</v>
      </c>
      <c r="J16" s="37">
        <v>7.1400589</v>
      </c>
      <c r="K16" s="11">
        <v>0.00785552343272696</v>
      </c>
      <c r="L16" s="37">
        <v>11.4130098</v>
      </c>
      <c r="M16" s="11">
        <v>-0.36947852265929</v>
      </c>
      <c r="N16" s="11">
        <v>1.45525292108971e-5</v>
      </c>
      <c r="O16" s="10">
        <v>3591316</v>
      </c>
      <c r="P16" s="10">
        <v>1143693</v>
      </c>
      <c r="Q16" s="11">
        <v>2.14010490577454</v>
      </c>
      <c r="R16" s="11">
        <v>0.000642619927178068</v>
      </c>
      <c r="S16" s="37">
        <v>144.8025738</v>
      </c>
      <c r="T16" s="37">
        <v>28.6636414</v>
      </c>
      <c r="U16" s="11">
        <v>4.05178570228694</v>
      </c>
      <c r="V16" s="11">
        <v>3.30772300460017e-5</v>
      </c>
      <c r="W16" s="41">
        <v>39201</v>
      </c>
      <c r="X16" s="11">
        <v>0.00152794983556834</v>
      </c>
      <c r="Y16" s="41">
        <v>36094</v>
      </c>
      <c r="Z16" s="46">
        <v>0.0860807890508118</v>
      </c>
    </row>
    <row r="17" spans="1:26">
      <c r="A17" s="8"/>
      <c r="B17" s="9" t="s">
        <v>40</v>
      </c>
      <c r="C17" s="10">
        <v>5137708</v>
      </c>
      <c r="D17" s="10">
        <v>6313095</v>
      </c>
      <c r="E17" s="11">
        <v>-0.186182371721002</v>
      </c>
      <c r="F17" s="10">
        <v>6595322</v>
      </c>
      <c r="G17" s="11">
        <v>-0.221007253322886</v>
      </c>
      <c r="H17" s="11">
        <v>0.00834477068808234</v>
      </c>
      <c r="I17" s="37">
        <v>3093.7372818</v>
      </c>
      <c r="J17" s="37">
        <v>3034.9529224</v>
      </c>
      <c r="K17" s="11">
        <v>0.0193691173810743</v>
      </c>
      <c r="L17" s="37">
        <v>4105.1751644</v>
      </c>
      <c r="M17" s="11">
        <v>-0.246381175490676</v>
      </c>
      <c r="N17" s="11">
        <v>0.00625636151667643</v>
      </c>
      <c r="O17" s="10">
        <v>94190343</v>
      </c>
      <c r="P17" s="10">
        <v>21106046</v>
      </c>
      <c r="Q17" s="11">
        <v>3.46271854993588</v>
      </c>
      <c r="R17" s="11">
        <v>0.0168541535636344</v>
      </c>
      <c r="S17" s="37">
        <v>62623.2341452</v>
      </c>
      <c r="T17" s="37">
        <v>9761.773278</v>
      </c>
      <c r="U17" s="11">
        <v>5.41514941617557</v>
      </c>
      <c r="V17" s="11">
        <v>0.0143050159101896</v>
      </c>
      <c r="W17" s="41">
        <v>228925</v>
      </c>
      <c r="X17" s="11">
        <v>0.00892288248022963</v>
      </c>
      <c r="Y17" s="41">
        <v>285228</v>
      </c>
      <c r="Z17" s="46">
        <v>-0.19739646878988</v>
      </c>
    </row>
    <row r="18" spans="1:26">
      <c r="A18" s="8"/>
      <c r="B18" s="9" t="s">
        <v>41</v>
      </c>
      <c r="C18" s="10">
        <v>23875832</v>
      </c>
      <c r="D18" s="10">
        <v>34800101</v>
      </c>
      <c r="E18" s="11">
        <v>-0.313914864787318</v>
      </c>
      <c r="F18" s="10">
        <v>22810854</v>
      </c>
      <c r="G18" s="11">
        <v>0.0466873357744519</v>
      </c>
      <c r="H18" s="11">
        <v>0.0387796159351949</v>
      </c>
      <c r="I18" s="37">
        <v>6605.6014422</v>
      </c>
      <c r="J18" s="37">
        <v>6504.0546848</v>
      </c>
      <c r="K18" s="11">
        <v>0.0156128388091992</v>
      </c>
      <c r="L18" s="37">
        <v>5684.9596496</v>
      </c>
      <c r="M18" s="11">
        <v>0.161943417252711</v>
      </c>
      <c r="N18" s="11">
        <v>0.013358287046739</v>
      </c>
      <c r="O18" s="10">
        <v>230609503</v>
      </c>
      <c r="P18" s="10">
        <v>382314565</v>
      </c>
      <c r="Q18" s="11">
        <v>-0.396806912130068</v>
      </c>
      <c r="R18" s="11">
        <v>0.0412646121991021</v>
      </c>
      <c r="S18" s="37">
        <v>57020.1520374</v>
      </c>
      <c r="T18" s="37">
        <v>66541.7075546</v>
      </c>
      <c r="U18" s="11">
        <v>-0.14309154163781</v>
      </c>
      <c r="V18" s="11">
        <v>0.0130251047112194</v>
      </c>
      <c r="W18" s="41">
        <v>424527</v>
      </c>
      <c r="X18" s="11">
        <v>0.0165469237989929</v>
      </c>
      <c r="Y18" s="41">
        <v>348900</v>
      </c>
      <c r="Z18" s="46">
        <v>0.216758383490972</v>
      </c>
    </row>
    <row r="19" spans="1:26">
      <c r="A19" s="8"/>
      <c r="B19" s="9" t="s">
        <v>42</v>
      </c>
      <c r="C19" s="10">
        <v>10183851</v>
      </c>
      <c r="D19" s="10">
        <v>18635972</v>
      </c>
      <c r="E19" s="11">
        <v>-0.453537974837052</v>
      </c>
      <c r="F19" s="10">
        <v>12564746</v>
      </c>
      <c r="G19" s="11">
        <v>-0.189490101908944</v>
      </c>
      <c r="H19" s="11">
        <v>0.0165408196255213</v>
      </c>
      <c r="I19" s="37">
        <v>3282.1609198</v>
      </c>
      <c r="J19" s="37">
        <v>4575.0438706</v>
      </c>
      <c r="K19" s="11">
        <v>-0.282594656437785</v>
      </c>
      <c r="L19" s="37">
        <v>3971.8376478</v>
      </c>
      <c r="M19" s="11">
        <v>-0.17364172183171</v>
      </c>
      <c r="N19" s="11">
        <v>0.00663740434295336</v>
      </c>
      <c r="O19" s="10">
        <v>107365453</v>
      </c>
      <c r="P19" s="10">
        <v>153721702</v>
      </c>
      <c r="Q19" s="11">
        <v>-0.301559561186748</v>
      </c>
      <c r="R19" s="11">
        <v>0.0192116704818791</v>
      </c>
      <c r="S19" s="37">
        <v>33083.9394212</v>
      </c>
      <c r="T19" s="37">
        <v>37160.2713464</v>
      </c>
      <c r="U19" s="11">
        <v>-0.109695967696288</v>
      </c>
      <c r="V19" s="11">
        <v>0.00755735928129625</v>
      </c>
      <c r="W19" s="41">
        <v>404555</v>
      </c>
      <c r="X19" s="11">
        <v>0.0157684688076414</v>
      </c>
      <c r="Y19" s="41">
        <v>478146</v>
      </c>
      <c r="Z19" s="46">
        <v>-0.153909057066252</v>
      </c>
    </row>
    <row r="20" spans="1:26">
      <c r="A20" s="8"/>
      <c r="B20" s="9" t="s">
        <v>43</v>
      </c>
      <c r="C20" s="10">
        <v>53073347</v>
      </c>
      <c r="D20" s="10">
        <v>26405491</v>
      </c>
      <c r="E20" s="11">
        <v>1.00993600156876</v>
      </c>
      <c r="F20" s="10">
        <v>58081620</v>
      </c>
      <c r="G20" s="11">
        <v>-0.0862281906048764</v>
      </c>
      <c r="H20" s="11">
        <v>0.0862028185260865</v>
      </c>
      <c r="I20" s="37">
        <v>29237.7292468</v>
      </c>
      <c r="J20" s="37">
        <v>9584.5089191</v>
      </c>
      <c r="K20" s="11">
        <v>2.05051927997428</v>
      </c>
      <c r="L20" s="37">
        <v>30772.0137106</v>
      </c>
      <c r="M20" s="11">
        <v>-0.0498597354800829</v>
      </c>
      <c r="N20" s="11">
        <v>0.0591264827724017</v>
      </c>
      <c r="O20" s="10">
        <v>455775777</v>
      </c>
      <c r="P20" s="10">
        <v>267733833</v>
      </c>
      <c r="Q20" s="11">
        <v>0.702346587627571</v>
      </c>
      <c r="R20" s="11">
        <v>0.0815552283968516</v>
      </c>
      <c r="S20" s="37">
        <v>232124.7291074</v>
      </c>
      <c r="T20" s="37">
        <v>94217.9690449</v>
      </c>
      <c r="U20" s="11">
        <v>1.46369913786594</v>
      </c>
      <c r="V20" s="11">
        <v>0.0530242167839926</v>
      </c>
      <c r="W20" s="41">
        <v>1522257</v>
      </c>
      <c r="X20" s="11">
        <v>0.0593334948813232</v>
      </c>
      <c r="Y20" s="41">
        <v>1628206</v>
      </c>
      <c r="Z20" s="46">
        <v>-0.065071004528911</v>
      </c>
    </row>
    <row r="21" spans="1:26">
      <c r="A21" s="8"/>
      <c r="B21" s="9" t="s">
        <v>44</v>
      </c>
      <c r="C21" s="10">
        <v>1102</v>
      </c>
      <c r="D21" s="10">
        <v>229</v>
      </c>
      <c r="E21" s="11">
        <v>3.81222707423581</v>
      </c>
      <c r="F21" s="10">
        <v>1110</v>
      </c>
      <c r="G21" s="11">
        <v>-0.00720720720720721</v>
      </c>
      <c r="H21" s="11">
        <v>1.78989099774972e-6</v>
      </c>
      <c r="I21" s="37">
        <v>0.6936229</v>
      </c>
      <c r="J21" s="37">
        <v>0.0896469</v>
      </c>
      <c r="K21" s="11">
        <v>6.73727702798424</v>
      </c>
      <c r="L21" s="37">
        <v>0.6399905</v>
      </c>
      <c r="M21" s="11">
        <v>0.083801868933992</v>
      </c>
      <c r="N21" s="11">
        <v>1.40269041077743e-6</v>
      </c>
      <c r="O21" s="10">
        <v>14179</v>
      </c>
      <c r="P21" s="10">
        <v>3188</v>
      </c>
      <c r="Q21" s="11">
        <v>3.44761606022585</v>
      </c>
      <c r="R21" s="11">
        <v>2.5371501553909e-6</v>
      </c>
      <c r="S21" s="37">
        <v>7.9094316</v>
      </c>
      <c r="T21" s="37">
        <v>1.2431935</v>
      </c>
      <c r="U21" s="11">
        <v>5.36218866974449</v>
      </c>
      <c r="V21" s="11">
        <v>1.80675026486522e-6</v>
      </c>
      <c r="W21" s="41">
        <v>32</v>
      </c>
      <c r="X21" s="11">
        <v>1.24727417000043e-6</v>
      </c>
      <c r="Y21" s="41">
        <v>44</v>
      </c>
      <c r="Z21" s="46">
        <v>-0.272727272727273</v>
      </c>
    </row>
    <row r="22" spans="1:26">
      <c r="A22" s="8"/>
      <c r="B22" s="9" t="s">
        <v>45</v>
      </c>
      <c r="C22" s="10">
        <v>16101963</v>
      </c>
      <c r="D22" s="10">
        <v>7208247</v>
      </c>
      <c r="E22" s="11">
        <v>1.23382508951205</v>
      </c>
      <c r="F22" s="10">
        <v>18242497</v>
      </c>
      <c r="G22" s="11">
        <v>-0.117337774538212</v>
      </c>
      <c r="H22" s="11">
        <v>0.0261531384934656</v>
      </c>
      <c r="I22" s="37">
        <v>9176.9114463</v>
      </c>
      <c r="J22" s="37">
        <v>2724.0480594</v>
      </c>
      <c r="K22" s="11">
        <v>2.36885078610592</v>
      </c>
      <c r="L22" s="37">
        <v>10329.8222908</v>
      </c>
      <c r="M22" s="11">
        <v>-0.111609939846382</v>
      </c>
      <c r="N22" s="11">
        <v>0.0185581613385006</v>
      </c>
      <c r="O22" s="10">
        <v>160150258</v>
      </c>
      <c r="P22" s="10">
        <v>53687856</v>
      </c>
      <c r="Q22" s="11">
        <v>1.9829885179248</v>
      </c>
      <c r="R22" s="11">
        <v>0.0286568341893358</v>
      </c>
      <c r="S22" s="37">
        <v>86291.8072058</v>
      </c>
      <c r="T22" s="37">
        <v>18930.197288</v>
      </c>
      <c r="U22" s="11">
        <v>3.55842091305097</v>
      </c>
      <c r="V22" s="11">
        <v>0.0197116244768812</v>
      </c>
      <c r="W22" s="41">
        <v>497023</v>
      </c>
      <c r="X22" s="11">
        <v>0.0193726234311289</v>
      </c>
      <c r="Y22" s="41">
        <v>653745</v>
      </c>
      <c r="Z22" s="46">
        <v>-0.239729558161057</v>
      </c>
    </row>
    <row r="23" spans="1:26">
      <c r="A23" s="8"/>
      <c r="B23" s="9" t="s">
        <v>46</v>
      </c>
      <c r="C23" s="10">
        <v>4423703</v>
      </c>
      <c r="D23" s="10">
        <v>990801</v>
      </c>
      <c r="E23" s="11">
        <v>3.46477446025993</v>
      </c>
      <c r="F23" s="10">
        <v>3821586</v>
      </c>
      <c r="G23" s="11">
        <v>0.157556836350144</v>
      </c>
      <c r="H23" s="11">
        <v>0.00718506912560658</v>
      </c>
      <c r="I23" s="37">
        <v>4406.308872</v>
      </c>
      <c r="J23" s="37">
        <v>713.376616</v>
      </c>
      <c r="K23" s="11">
        <v>5.17669373115532</v>
      </c>
      <c r="L23" s="37">
        <v>3518.1083735</v>
      </c>
      <c r="M23" s="11">
        <v>0.252465360416504</v>
      </c>
      <c r="N23" s="11">
        <v>0.00891073117925883</v>
      </c>
      <c r="O23" s="10">
        <v>32245419</v>
      </c>
      <c r="P23" s="10">
        <v>5659292</v>
      </c>
      <c r="Q23" s="11">
        <v>4.69778322094</v>
      </c>
      <c r="R23" s="11">
        <v>0.00576990407126699</v>
      </c>
      <c r="S23" s="37">
        <v>26600.51594625</v>
      </c>
      <c r="T23" s="37">
        <v>3840.618713</v>
      </c>
      <c r="U23" s="11">
        <v>5.92610173881898</v>
      </c>
      <c r="V23" s="11">
        <v>0.00607635183689288</v>
      </c>
      <c r="W23" s="41">
        <v>65893</v>
      </c>
      <c r="X23" s="11">
        <v>0.00256833240261995</v>
      </c>
      <c r="Y23" s="41">
        <v>72540</v>
      </c>
      <c r="Z23" s="46">
        <v>-0.0916322029225255</v>
      </c>
    </row>
    <row r="24" spans="1:26">
      <c r="A24" s="8"/>
      <c r="B24" s="12" t="s">
        <v>47</v>
      </c>
      <c r="C24" s="13">
        <v>182751484</v>
      </c>
      <c r="D24" s="13">
        <v>200425880</v>
      </c>
      <c r="E24" s="15">
        <v>-0.0881842005633205</v>
      </c>
      <c r="F24" s="13">
        <v>193734068</v>
      </c>
      <c r="G24" s="15">
        <v>-0.056688966031519</v>
      </c>
      <c r="H24" s="15">
        <v>0.29682870783757</v>
      </c>
      <c r="I24" s="38">
        <v>153865.23120115</v>
      </c>
      <c r="J24" s="38">
        <v>156198.36746575</v>
      </c>
      <c r="K24" s="15">
        <v>-0.014937008001134</v>
      </c>
      <c r="L24" s="38">
        <v>159488.22427465</v>
      </c>
      <c r="M24" s="15">
        <v>-0.035256478019448</v>
      </c>
      <c r="N24" s="15">
        <v>0.311156515100505</v>
      </c>
      <c r="O24" s="13">
        <v>1783174625</v>
      </c>
      <c r="P24" s="13">
        <v>1506366672</v>
      </c>
      <c r="Q24" s="15">
        <v>0.183758681166573</v>
      </c>
      <c r="R24" s="15">
        <v>0.319076223775151</v>
      </c>
      <c r="S24" s="42">
        <v>1464034.9673804</v>
      </c>
      <c r="T24" s="42">
        <v>963280.45652635</v>
      </c>
      <c r="U24" s="15">
        <v>0.519842905003806</v>
      </c>
      <c r="V24" s="15">
        <v>0.334429286307562</v>
      </c>
      <c r="W24" s="43">
        <v>5590803</v>
      </c>
      <c r="X24" s="15">
        <v>0.217914505358153</v>
      </c>
      <c r="Y24" s="43">
        <v>6338348</v>
      </c>
      <c r="Z24" s="47">
        <v>-0.117940037372514</v>
      </c>
    </row>
    <row r="25" spans="1:26">
      <c r="A25" s="16" t="s">
        <v>48</v>
      </c>
      <c r="B25" s="9" t="s">
        <v>49</v>
      </c>
      <c r="C25" s="10">
        <v>2678492</v>
      </c>
      <c r="D25" s="10">
        <v>3360047</v>
      </c>
      <c r="E25" s="11">
        <v>-0.202840912641996</v>
      </c>
      <c r="F25" s="10">
        <v>3555371</v>
      </c>
      <c r="G25" s="11">
        <v>-0.246635020649041</v>
      </c>
      <c r="H25" s="17">
        <v>0.0043504616318917</v>
      </c>
      <c r="I25" s="37">
        <v>12458.945856</v>
      </c>
      <c r="J25" s="37">
        <v>9192.318361</v>
      </c>
      <c r="K25" s="11">
        <v>0.355364921743706</v>
      </c>
      <c r="L25" s="37">
        <v>15166.286777</v>
      </c>
      <c r="M25" s="11">
        <v>-0.178510466062513</v>
      </c>
      <c r="N25" s="17">
        <v>0.0251953098443065</v>
      </c>
      <c r="O25" s="10">
        <v>31458262</v>
      </c>
      <c r="P25" s="10">
        <v>29896412</v>
      </c>
      <c r="Q25" s="11">
        <v>0.0522420549997772</v>
      </c>
      <c r="R25" s="17">
        <v>0.00562905242412213</v>
      </c>
      <c r="S25" s="37">
        <v>129967.516747</v>
      </c>
      <c r="T25" s="37">
        <v>87213.139728</v>
      </c>
      <c r="U25" s="11">
        <v>0.490228618673083</v>
      </c>
      <c r="V25" s="17">
        <v>0.0296884602057266</v>
      </c>
      <c r="W25" s="41">
        <v>48741</v>
      </c>
      <c r="X25" s="11">
        <v>0.00189979344749972</v>
      </c>
      <c r="Y25" s="41">
        <v>68078</v>
      </c>
      <c r="Z25" s="46">
        <v>-0.284041834366462</v>
      </c>
    </row>
    <row r="26" spans="1:26">
      <c r="A26" s="18"/>
      <c r="B26" s="9" t="s">
        <v>128</v>
      </c>
      <c r="C26" s="10">
        <v>200396</v>
      </c>
      <c r="D26" s="10">
        <v>0</v>
      </c>
      <c r="E26" s="11" t="s">
        <v>29</v>
      </c>
      <c r="F26" s="10">
        <v>292961</v>
      </c>
      <c r="G26" s="11">
        <v>-0.315963558289329</v>
      </c>
      <c r="H26" s="17">
        <v>0.000325487292545421</v>
      </c>
      <c r="I26" s="37">
        <v>13.4080575</v>
      </c>
      <c r="J26" s="37">
        <v>0</v>
      </c>
      <c r="K26" s="11" t="s">
        <v>29</v>
      </c>
      <c r="L26" s="37">
        <v>14.8015725</v>
      </c>
      <c r="M26" s="11">
        <v>-0.0941464158622336</v>
      </c>
      <c r="N26" s="17">
        <v>2.71146666040041e-5</v>
      </c>
      <c r="O26" s="10">
        <v>739972</v>
      </c>
      <c r="P26" s="10">
        <v>0</v>
      </c>
      <c r="Q26" s="11" t="s">
        <v>29</v>
      </c>
      <c r="R26" s="17">
        <v>0.000132408496705333</v>
      </c>
      <c r="S26" s="37">
        <v>48.923041</v>
      </c>
      <c r="T26" s="37">
        <v>0</v>
      </c>
      <c r="U26" s="11" t="s">
        <v>29</v>
      </c>
      <c r="V26" s="17">
        <v>1.11754828608369e-5</v>
      </c>
      <c r="W26" s="41">
        <v>15676</v>
      </c>
      <c r="X26" s="11">
        <v>0.00061100843402896</v>
      </c>
      <c r="Y26" s="41">
        <v>18479</v>
      </c>
      <c r="Z26" s="46">
        <v>-0.151685697277991</v>
      </c>
    </row>
    <row r="27" spans="1:26">
      <c r="A27" s="18"/>
      <c r="B27" s="9" t="s">
        <v>50</v>
      </c>
      <c r="C27" s="10">
        <v>360512</v>
      </c>
      <c r="D27" s="10">
        <v>0</v>
      </c>
      <c r="E27" s="11" t="s">
        <v>29</v>
      </c>
      <c r="F27" s="10">
        <v>404505</v>
      </c>
      <c r="G27" s="11">
        <v>-0.108757617334767</v>
      </c>
      <c r="H27" s="17">
        <v>0.000585550983104127</v>
      </c>
      <c r="I27" s="37">
        <v>1110.5800345</v>
      </c>
      <c r="J27" s="37">
        <v>0</v>
      </c>
      <c r="K27" s="11" t="s">
        <v>29</v>
      </c>
      <c r="L27" s="37">
        <v>1245.617717</v>
      </c>
      <c r="M27" s="11">
        <v>-0.108410213388126</v>
      </c>
      <c r="N27" s="17">
        <v>0.00224588888976131</v>
      </c>
      <c r="O27" s="10">
        <v>3572648</v>
      </c>
      <c r="P27" s="10">
        <v>0</v>
      </c>
      <c r="Q27" s="11" t="s">
        <v>29</v>
      </c>
      <c r="R27" s="17">
        <v>0.000639279528059595</v>
      </c>
      <c r="S27" s="37">
        <v>10803.1873325</v>
      </c>
      <c r="T27" s="37">
        <v>0</v>
      </c>
      <c r="U27" s="11" t="s">
        <v>29</v>
      </c>
      <c r="V27" s="17">
        <v>0.00246777044944455</v>
      </c>
      <c r="W27" s="41">
        <v>8835</v>
      </c>
      <c r="X27" s="11">
        <v>0.000344364602873556</v>
      </c>
      <c r="Y27" s="41">
        <v>9420</v>
      </c>
      <c r="Z27" s="46">
        <v>-0.0621019108280255</v>
      </c>
    </row>
    <row r="28" spans="1:26">
      <c r="A28" s="18"/>
      <c r="B28" s="9" t="s">
        <v>51</v>
      </c>
      <c r="C28" s="10">
        <v>1570578</v>
      </c>
      <c r="D28" s="10">
        <v>1693343</v>
      </c>
      <c r="E28" s="11">
        <v>-0.0724986018780601</v>
      </c>
      <c r="F28" s="10">
        <v>1259115</v>
      </c>
      <c r="G28" s="11">
        <v>0.247366602732872</v>
      </c>
      <c r="H28" s="17">
        <v>0.00255096499406875</v>
      </c>
      <c r="I28" s="37">
        <v>559.2029708</v>
      </c>
      <c r="J28" s="37">
        <v>389.6986406</v>
      </c>
      <c r="K28" s="11">
        <v>0.434962590423776</v>
      </c>
      <c r="L28" s="37">
        <v>414.5928655</v>
      </c>
      <c r="M28" s="11">
        <v>0.348800274518955</v>
      </c>
      <c r="N28" s="17">
        <v>0.00113085748007947</v>
      </c>
      <c r="O28" s="10">
        <v>13249243</v>
      </c>
      <c r="P28" s="10">
        <v>3643480</v>
      </c>
      <c r="Q28" s="11">
        <v>2.63642534060843</v>
      </c>
      <c r="R28" s="17">
        <v>0.00237078206758317</v>
      </c>
      <c r="S28" s="37">
        <v>4297.1867384</v>
      </c>
      <c r="T28" s="37">
        <v>882.9770507</v>
      </c>
      <c r="U28" s="11">
        <v>3.86670263399633</v>
      </c>
      <c r="V28" s="17">
        <v>0.00098160571712631</v>
      </c>
      <c r="W28" s="41">
        <v>82720</v>
      </c>
      <c r="X28" s="11">
        <v>0.00322420372945111</v>
      </c>
      <c r="Y28" s="41">
        <v>71832</v>
      </c>
      <c r="Z28" s="46">
        <v>0.151575899320637</v>
      </c>
    </row>
    <row r="29" spans="1:26">
      <c r="A29" s="18"/>
      <c r="B29" s="9" t="s">
        <v>52</v>
      </c>
      <c r="C29" s="10">
        <v>468969</v>
      </c>
      <c r="D29" s="10">
        <v>322347</v>
      </c>
      <c r="E29" s="11">
        <v>0.454857653398356</v>
      </c>
      <c r="F29" s="10">
        <v>425007</v>
      </c>
      <c r="G29" s="11">
        <v>0.103438296310414</v>
      </c>
      <c r="H29" s="17">
        <v>0.000761709066536924</v>
      </c>
      <c r="I29" s="37">
        <v>511.7610305</v>
      </c>
      <c r="J29" s="37">
        <v>307.0839645</v>
      </c>
      <c r="K29" s="11">
        <v>0.666518247975791</v>
      </c>
      <c r="L29" s="37">
        <v>480.1877695</v>
      </c>
      <c r="M29" s="11">
        <v>0.0657519058281637</v>
      </c>
      <c r="N29" s="17">
        <v>0.00103491722965307</v>
      </c>
      <c r="O29" s="10">
        <v>5315509</v>
      </c>
      <c r="P29" s="10">
        <v>2224803</v>
      </c>
      <c r="Q29" s="11">
        <v>1.38920434753099</v>
      </c>
      <c r="R29" s="17">
        <v>0.000951142145802365</v>
      </c>
      <c r="S29" s="37">
        <v>5933.589648</v>
      </c>
      <c r="T29" s="37">
        <v>2066.688546</v>
      </c>
      <c r="U29" s="11">
        <v>1.87106136988287</v>
      </c>
      <c r="V29" s="17">
        <v>0.00135540898642141</v>
      </c>
      <c r="W29" s="41">
        <v>36594</v>
      </c>
      <c r="X29" s="11">
        <v>0.00142633596803112</v>
      </c>
      <c r="Y29" s="41">
        <v>37392</v>
      </c>
      <c r="Z29" s="46">
        <v>-0.0213414634146341</v>
      </c>
    </row>
    <row r="30" spans="1:26">
      <c r="A30" s="19"/>
      <c r="B30" s="20" t="s">
        <v>47</v>
      </c>
      <c r="C30" s="21">
        <v>5278947</v>
      </c>
      <c r="D30" s="21">
        <v>5375737</v>
      </c>
      <c r="E30" s="22">
        <v>-0.0180049730855509</v>
      </c>
      <c r="F30" s="21">
        <v>5936959</v>
      </c>
      <c r="G30" s="22">
        <v>-0.110833172336208</v>
      </c>
      <c r="H30" s="22">
        <v>0.00857417396814692</v>
      </c>
      <c r="I30" s="39">
        <v>14653.8979493</v>
      </c>
      <c r="J30" s="39">
        <v>9889.1009661</v>
      </c>
      <c r="K30" s="22">
        <v>0.481823069613082</v>
      </c>
      <c r="L30" s="39">
        <v>17321.4867015</v>
      </c>
      <c r="M30" s="22">
        <v>-0.154004607004605</v>
      </c>
      <c r="N30" s="22">
        <v>0.0296340881104044</v>
      </c>
      <c r="O30" s="21">
        <v>54335634</v>
      </c>
      <c r="P30" s="21">
        <v>35764695</v>
      </c>
      <c r="Q30" s="22">
        <v>0.519253386614928</v>
      </c>
      <c r="R30" s="22">
        <v>0.00972266466227259</v>
      </c>
      <c r="S30" s="42">
        <v>151050.4035069</v>
      </c>
      <c r="T30" s="42">
        <v>90162.8053247</v>
      </c>
      <c r="U30" s="22">
        <v>0.67530727291512</v>
      </c>
      <c r="V30" s="22">
        <v>0.0345044208415798</v>
      </c>
      <c r="W30" s="21">
        <v>192566</v>
      </c>
      <c r="X30" s="22">
        <v>0.00750570618188446</v>
      </c>
      <c r="Y30" s="21">
        <v>205201</v>
      </c>
      <c r="Z30" s="48">
        <v>-0.0615737740069493</v>
      </c>
    </row>
    <row r="31" spans="1:26">
      <c r="A31" s="23" t="s">
        <v>53</v>
      </c>
      <c r="B31" s="24" t="s">
        <v>54</v>
      </c>
      <c r="C31" s="10">
        <v>9903025</v>
      </c>
      <c r="D31" s="10">
        <v>6079828</v>
      </c>
      <c r="E31" s="11">
        <v>0.628833085409653</v>
      </c>
      <c r="F31" s="10">
        <v>10992135</v>
      </c>
      <c r="G31" s="25">
        <v>-0.0990808428026039</v>
      </c>
      <c r="H31" s="26">
        <v>0.0160846962776683</v>
      </c>
      <c r="I31" s="37">
        <v>8923.27</v>
      </c>
      <c r="J31" s="37">
        <v>3888.75</v>
      </c>
      <c r="K31" s="25">
        <v>1.29463709418194</v>
      </c>
      <c r="L31" s="37">
        <v>9716.465</v>
      </c>
      <c r="M31" s="11">
        <v>-0.0816341128177789</v>
      </c>
      <c r="N31" s="26">
        <v>0.0180452307179852</v>
      </c>
      <c r="O31" s="10">
        <v>85312007</v>
      </c>
      <c r="P31" s="10">
        <v>77439225</v>
      </c>
      <c r="Q31" s="25">
        <v>0.101664008130247</v>
      </c>
      <c r="R31" s="25">
        <v>0.0152654892317342</v>
      </c>
      <c r="S31" s="37">
        <v>69597.075</v>
      </c>
      <c r="T31" s="37">
        <v>47326.405</v>
      </c>
      <c r="U31" s="11">
        <v>0.470575992408466</v>
      </c>
      <c r="V31" s="26">
        <v>0.0158980493225448</v>
      </c>
      <c r="W31" s="41">
        <v>577656</v>
      </c>
      <c r="X31" s="26">
        <v>0.0225154814983052</v>
      </c>
      <c r="Y31" s="10">
        <v>526673</v>
      </c>
      <c r="Z31" s="46">
        <v>0.0968020004822727</v>
      </c>
    </row>
    <row r="32" spans="1:26">
      <c r="A32" s="23"/>
      <c r="B32" s="24" t="s">
        <v>55</v>
      </c>
      <c r="C32" s="10">
        <v>685125</v>
      </c>
      <c r="D32" s="10">
        <v>335777</v>
      </c>
      <c r="E32" s="11">
        <v>1.04041670513466</v>
      </c>
      <c r="F32" s="10">
        <v>546580</v>
      </c>
      <c r="G32" s="25">
        <v>0.25347616085477</v>
      </c>
      <c r="H32" s="26">
        <v>0.00111279407425887</v>
      </c>
      <c r="I32" s="37">
        <v>15.765</v>
      </c>
      <c r="J32" s="37">
        <v>2.68</v>
      </c>
      <c r="K32" s="25">
        <v>4.88246268656716</v>
      </c>
      <c r="L32" s="37">
        <v>9.75</v>
      </c>
      <c r="M32" s="11">
        <v>0.616923076923077</v>
      </c>
      <c r="N32" s="26">
        <v>3.18810326560819e-5</v>
      </c>
      <c r="O32" s="10">
        <v>5714036</v>
      </c>
      <c r="P32" s="10">
        <v>3422438</v>
      </c>
      <c r="Q32" s="25">
        <v>0.669580573848233</v>
      </c>
      <c r="R32" s="25">
        <v>0.00102245343996821</v>
      </c>
      <c r="S32" s="37">
        <v>88.925</v>
      </c>
      <c r="T32" s="37">
        <v>35.58</v>
      </c>
      <c r="U32" s="11">
        <v>1.49929735806633</v>
      </c>
      <c r="V32" s="26">
        <v>2.03131243088491e-5</v>
      </c>
      <c r="W32" s="41">
        <v>121643</v>
      </c>
      <c r="X32" s="26">
        <v>0.00474131787066757</v>
      </c>
      <c r="Y32" s="10">
        <v>95459</v>
      </c>
      <c r="Z32" s="46">
        <v>0.27429577095926</v>
      </c>
    </row>
    <row r="33" spans="1:26">
      <c r="A33" s="23"/>
      <c r="B33" s="24" t="s">
        <v>56</v>
      </c>
      <c r="C33" s="10">
        <v>312235</v>
      </c>
      <c r="D33" s="10">
        <v>166058</v>
      </c>
      <c r="E33" s="11">
        <v>0.880276770766841</v>
      </c>
      <c r="F33" s="10">
        <v>248552</v>
      </c>
      <c r="G33" s="25">
        <v>0.256216003089897</v>
      </c>
      <c r="H33" s="26">
        <v>0.000507138489729932</v>
      </c>
      <c r="I33" s="37">
        <v>398.2</v>
      </c>
      <c r="J33" s="37">
        <v>162.47</v>
      </c>
      <c r="K33" s="25">
        <v>1.45091401489506</v>
      </c>
      <c r="L33" s="37">
        <v>327.205</v>
      </c>
      <c r="M33" s="11">
        <v>0.216974068244678</v>
      </c>
      <c r="N33" s="26">
        <v>0.000805266552721333</v>
      </c>
      <c r="O33" s="10">
        <v>2133552</v>
      </c>
      <c r="P33" s="10">
        <v>1537371</v>
      </c>
      <c r="Q33" s="25">
        <v>0.387792536739668</v>
      </c>
      <c r="R33" s="25">
        <v>0.000381771760232355</v>
      </c>
      <c r="S33" s="37">
        <v>2575.215</v>
      </c>
      <c r="T33" s="37">
        <v>1526.265</v>
      </c>
      <c r="U33" s="11">
        <v>0.687265972815992</v>
      </c>
      <c r="V33" s="26">
        <v>0.000588255973202282</v>
      </c>
      <c r="W33" s="41">
        <v>9966</v>
      </c>
      <c r="X33" s="26">
        <v>0.000388447949319509</v>
      </c>
      <c r="Y33" s="10">
        <v>11074</v>
      </c>
      <c r="Z33" s="46">
        <v>-0.100054180964421</v>
      </c>
    </row>
    <row r="34" spans="1:26">
      <c r="A34" s="23"/>
      <c r="B34" s="24" t="s">
        <v>57</v>
      </c>
      <c r="C34" s="10">
        <v>126</v>
      </c>
      <c r="D34" s="10">
        <v>3</v>
      </c>
      <c r="E34" s="11">
        <v>41</v>
      </c>
      <c r="F34" s="10">
        <v>14</v>
      </c>
      <c r="G34" s="25">
        <v>8</v>
      </c>
      <c r="H34" s="26">
        <v>2.04651783771747e-7</v>
      </c>
      <c r="I34" s="37">
        <v>0.07</v>
      </c>
      <c r="J34" s="37">
        <v>0</v>
      </c>
      <c r="K34" s="25" t="s">
        <v>29</v>
      </c>
      <c r="L34" s="37">
        <v>0.005</v>
      </c>
      <c r="M34" s="11">
        <v>13</v>
      </c>
      <c r="N34" s="26">
        <v>1.41558660699381e-7</v>
      </c>
      <c r="O34" s="10">
        <v>162</v>
      </c>
      <c r="P34" s="10">
        <v>1949</v>
      </c>
      <c r="Q34" s="25">
        <v>-0.916880451513597</v>
      </c>
      <c r="R34" s="25">
        <v>2.89878217909109e-8</v>
      </c>
      <c r="S34" s="37">
        <v>0.085</v>
      </c>
      <c r="T34" s="37">
        <v>1.03</v>
      </c>
      <c r="U34" s="11">
        <v>-0.91747572815534</v>
      </c>
      <c r="V34" s="26">
        <v>1.94165371521189e-8</v>
      </c>
      <c r="W34" s="41">
        <v>2</v>
      </c>
      <c r="X34" s="26">
        <v>7.79546356250268e-8</v>
      </c>
      <c r="Y34" s="10">
        <v>2</v>
      </c>
      <c r="Z34" s="46">
        <v>0</v>
      </c>
    </row>
    <row r="35" spans="1:26">
      <c r="A35" s="23"/>
      <c r="B35" s="24" t="s">
        <v>58</v>
      </c>
      <c r="C35" s="10">
        <v>36028224</v>
      </c>
      <c r="D35" s="10">
        <v>30278383</v>
      </c>
      <c r="E35" s="11">
        <v>0.189899209611028</v>
      </c>
      <c r="F35" s="10">
        <v>27233521</v>
      </c>
      <c r="G35" s="25">
        <v>0.322936685271067</v>
      </c>
      <c r="H35" s="26">
        <v>0.058517780220064</v>
      </c>
      <c r="I35" s="37">
        <v>11375.58</v>
      </c>
      <c r="J35" s="37">
        <v>6138.445</v>
      </c>
      <c r="K35" s="25">
        <v>0.853169654529771</v>
      </c>
      <c r="L35" s="37">
        <v>7501.91</v>
      </c>
      <c r="M35" s="11">
        <v>0.516357834204889</v>
      </c>
      <c r="N35" s="26">
        <v>0.0230044552782666</v>
      </c>
      <c r="O35" s="10">
        <v>266072630</v>
      </c>
      <c r="P35" s="10">
        <v>240774944</v>
      </c>
      <c r="Q35" s="25">
        <v>0.105067768181061</v>
      </c>
      <c r="R35" s="25">
        <v>0.0476102838387591</v>
      </c>
      <c r="S35" s="37">
        <v>69357.965</v>
      </c>
      <c r="T35" s="37">
        <v>44995.395</v>
      </c>
      <c r="U35" s="11">
        <v>0.54144585240334</v>
      </c>
      <c r="V35" s="26">
        <v>0.0158434294613866</v>
      </c>
      <c r="W35" s="41">
        <v>1382270</v>
      </c>
      <c r="X35" s="26">
        <v>0.0538771770927029</v>
      </c>
      <c r="Y35" s="10">
        <v>1320947</v>
      </c>
      <c r="Z35" s="46">
        <v>0.0464235128282967</v>
      </c>
    </row>
    <row r="36" spans="1:26">
      <c r="A36" s="23"/>
      <c r="B36" s="24" t="s">
        <v>59</v>
      </c>
      <c r="C36" s="10">
        <v>2136353</v>
      </c>
      <c r="D36" s="10">
        <v>1227910</v>
      </c>
      <c r="E36" s="11">
        <v>0.739828651937031</v>
      </c>
      <c r="F36" s="10">
        <v>1502607</v>
      </c>
      <c r="G36" s="25">
        <v>0.421764306967823</v>
      </c>
      <c r="H36" s="26">
        <v>0.00346990835092161</v>
      </c>
      <c r="I36" s="37">
        <v>15.91</v>
      </c>
      <c r="J36" s="37">
        <v>5.865</v>
      </c>
      <c r="K36" s="25">
        <v>1.71270247229327</v>
      </c>
      <c r="L36" s="37">
        <v>6.23</v>
      </c>
      <c r="M36" s="11">
        <v>1.553772070626</v>
      </c>
      <c r="N36" s="26">
        <v>3.21742613103878e-5</v>
      </c>
      <c r="O36" s="10">
        <v>12959090</v>
      </c>
      <c r="P36" s="10">
        <v>5778641</v>
      </c>
      <c r="Q36" s="25">
        <v>1.24258437234637</v>
      </c>
      <c r="R36" s="25">
        <v>0.00231886291044676</v>
      </c>
      <c r="S36" s="37">
        <v>66.53</v>
      </c>
      <c r="T36" s="37">
        <v>25.77</v>
      </c>
      <c r="U36" s="11">
        <v>1.58168412883198</v>
      </c>
      <c r="V36" s="26">
        <v>1.51974378438879e-5</v>
      </c>
      <c r="W36" s="41">
        <v>134423</v>
      </c>
      <c r="X36" s="26">
        <v>0.00523944799231149</v>
      </c>
      <c r="Y36" s="10">
        <v>79803</v>
      </c>
      <c r="Z36" s="46">
        <v>0.684435422227235</v>
      </c>
    </row>
    <row r="37" spans="1:26">
      <c r="A37" s="23"/>
      <c r="B37" s="24" t="s">
        <v>60</v>
      </c>
      <c r="C37" s="10">
        <v>9822047</v>
      </c>
      <c r="D37" s="10">
        <v>14562714</v>
      </c>
      <c r="E37" s="11">
        <v>-0.325534580985385</v>
      </c>
      <c r="F37" s="10">
        <v>12361596</v>
      </c>
      <c r="G37" s="25">
        <v>-0.205438601941044</v>
      </c>
      <c r="H37" s="26">
        <v>0.0159531701495233</v>
      </c>
      <c r="I37" s="37">
        <v>10694.31</v>
      </c>
      <c r="J37" s="37">
        <v>12969.77</v>
      </c>
      <c r="K37" s="25">
        <v>-0.175443357900718</v>
      </c>
      <c r="L37" s="37">
        <v>13004.99</v>
      </c>
      <c r="M37" s="11">
        <v>-0.177676414976098</v>
      </c>
      <c r="N37" s="26">
        <v>0.0216267457243427</v>
      </c>
      <c r="O37" s="10">
        <v>80232360</v>
      </c>
      <c r="P37" s="10">
        <v>73436802</v>
      </c>
      <c r="Q37" s="25">
        <v>0.0925361373987936</v>
      </c>
      <c r="R37" s="25">
        <v>0.0143565515650877</v>
      </c>
      <c r="S37" s="37">
        <v>83582.31</v>
      </c>
      <c r="T37" s="37">
        <v>59591.29</v>
      </c>
      <c r="U37" s="11">
        <v>0.40259272789698</v>
      </c>
      <c r="V37" s="26">
        <v>0.019092694439705</v>
      </c>
      <c r="W37" s="41">
        <v>260708</v>
      </c>
      <c r="X37" s="26">
        <v>0.0101616985722647</v>
      </c>
      <c r="Y37" s="10">
        <v>256463</v>
      </c>
      <c r="Z37" s="46">
        <v>0.0165520952340104</v>
      </c>
    </row>
    <row r="38" spans="1:26">
      <c r="A38" s="23"/>
      <c r="B38" s="24" t="s">
        <v>61</v>
      </c>
      <c r="C38" s="10">
        <v>204</v>
      </c>
      <c r="D38" s="10">
        <v>123</v>
      </c>
      <c r="E38" s="11">
        <v>0.658536585365854</v>
      </c>
      <c r="F38" s="10">
        <v>1526</v>
      </c>
      <c r="G38" s="25">
        <v>-0.866317169069463</v>
      </c>
      <c r="H38" s="26">
        <v>3.31340983249495e-7</v>
      </c>
      <c r="I38" s="37">
        <v>0.125</v>
      </c>
      <c r="J38" s="37">
        <v>0.065</v>
      </c>
      <c r="K38" s="25">
        <v>0.923076923076923</v>
      </c>
      <c r="L38" s="37">
        <v>0.92</v>
      </c>
      <c r="M38" s="11">
        <v>-0.864130434782609</v>
      </c>
      <c r="N38" s="26">
        <v>2.52783322677465e-7</v>
      </c>
      <c r="O38" s="10">
        <v>7146</v>
      </c>
      <c r="P38" s="10">
        <v>2163</v>
      </c>
      <c r="Q38" s="25">
        <v>2.30374479889043</v>
      </c>
      <c r="R38" s="25">
        <v>1.27868502788796e-6</v>
      </c>
      <c r="S38" s="37">
        <v>4.27</v>
      </c>
      <c r="T38" s="37">
        <v>1.09</v>
      </c>
      <c r="U38" s="11">
        <v>2.91743119266055</v>
      </c>
      <c r="V38" s="26">
        <v>9.75395454582915e-7</v>
      </c>
      <c r="W38" s="41">
        <v>6</v>
      </c>
      <c r="X38" s="26">
        <v>2.3386390687508e-7</v>
      </c>
      <c r="Y38" s="10">
        <v>7</v>
      </c>
      <c r="Z38" s="46">
        <v>-0.142857142857143</v>
      </c>
    </row>
    <row r="39" spans="1:26">
      <c r="A39" s="23"/>
      <c r="B39" s="24" t="s">
        <v>62</v>
      </c>
      <c r="C39" s="10">
        <v>20145125</v>
      </c>
      <c r="D39" s="10">
        <v>15413288</v>
      </c>
      <c r="E39" s="11">
        <v>0.306997248088792</v>
      </c>
      <c r="F39" s="10">
        <v>26782526</v>
      </c>
      <c r="G39" s="25">
        <v>-0.247825802540059</v>
      </c>
      <c r="H39" s="26">
        <v>0.0327201251234509</v>
      </c>
      <c r="I39" s="37">
        <v>5764.75</v>
      </c>
      <c r="J39" s="37">
        <v>3689.81</v>
      </c>
      <c r="K39" s="25">
        <v>0.562343318490654</v>
      </c>
      <c r="L39" s="37">
        <v>7847.52</v>
      </c>
      <c r="M39" s="11">
        <v>-0.265404866760454</v>
      </c>
      <c r="N39" s="26">
        <v>0.0116578612752393</v>
      </c>
      <c r="O39" s="10">
        <v>205417861</v>
      </c>
      <c r="P39" s="10">
        <v>109561834</v>
      </c>
      <c r="Q39" s="25">
        <v>0.874903454062297</v>
      </c>
      <c r="R39" s="25">
        <v>0.0367568910329513</v>
      </c>
      <c r="S39" s="37">
        <v>60062.08</v>
      </c>
      <c r="T39" s="37">
        <v>25759.81</v>
      </c>
      <c r="U39" s="11">
        <v>1.33161968197747</v>
      </c>
      <c r="V39" s="26">
        <v>0.013719971855924</v>
      </c>
      <c r="W39" s="41">
        <v>523732</v>
      </c>
      <c r="X39" s="26">
        <v>0.0204136686125833</v>
      </c>
      <c r="Y39" s="10">
        <v>532701</v>
      </c>
      <c r="Z39" s="46">
        <v>-0.0168368371750757</v>
      </c>
    </row>
    <row r="40" spans="1:26">
      <c r="A40" s="23"/>
      <c r="B40" s="24" t="s">
        <v>63</v>
      </c>
      <c r="C40" s="10">
        <v>215218</v>
      </c>
      <c r="D40" s="10">
        <v>352404</v>
      </c>
      <c r="E40" s="11">
        <v>-0.389286160202495</v>
      </c>
      <c r="F40" s="10">
        <v>228734</v>
      </c>
      <c r="G40" s="25">
        <v>-0.0590904719018598</v>
      </c>
      <c r="H40" s="26">
        <v>0.000349561488887205</v>
      </c>
      <c r="I40" s="37">
        <v>0.9</v>
      </c>
      <c r="J40" s="37">
        <v>1.265</v>
      </c>
      <c r="K40" s="25">
        <v>-0.288537549407115</v>
      </c>
      <c r="L40" s="37">
        <v>1.11</v>
      </c>
      <c r="M40" s="11">
        <v>-0.189189189189189</v>
      </c>
      <c r="N40" s="26">
        <v>1.82003992327775e-6</v>
      </c>
      <c r="O40" s="10">
        <v>3595619</v>
      </c>
      <c r="P40" s="10">
        <v>2274944</v>
      </c>
      <c r="Q40" s="25">
        <v>0.580530773504754</v>
      </c>
      <c r="R40" s="25">
        <v>0.000643389893827243</v>
      </c>
      <c r="S40" s="37">
        <v>16.97</v>
      </c>
      <c r="T40" s="37">
        <v>8.865</v>
      </c>
      <c r="U40" s="11">
        <v>0.914269599548787</v>
      </c>
      <c r="V40" s="26">
        <v>3.87645453495833e-6</v>
      </c>
      <c r="W40" s="41">
        <v>39298</v>
      </c>
      <c r="X40" s="26">
        <v>0.00153173063539615</v>
      </c>
      <c r="Y40" s="10">
        <v>27368</v>
      </c>
      <c r="Z40" s="46">
        <v>0.435910552470038</v>
      </c>
    </row>
    <row r="41" spans="1:26">
      <c r="A41" s="23"/>
      <c r="B41" s="24" t="s">
        <v>64</v>
      </c>
      <c r="C41" s="10">
        <v>7997516</v>
      </c>
      <c r="D41" s="10">
        <v>11234518</v>
      </c>
      <c r="E41" s="11">
        <v>-0.288130029254482</v>
      </c>
      <c r="F41" s="10">
        <v>9958221</v>
      </c>
      <c r="G41" s="25">
        <v>-0.196893099681158</v>
      </c>
      <c r="H41" s="26">
        <v>0.0129897294852626</v>
      </c>
      <c r="I41" s="37">
        <v>4645.51</v>
      </c>
      <c r="J41" s="37">
        <v>5856.615</v>
      </c>
      <c r="K41" s="25">
        <v>-0.206792660948346</v>
      </c>
      <c r="L41" s="37">
        <v>5783.455</v>
      </c>
      <c r="M41" s="11">
        <v>-0.196758684903747</v>
      </c>
      <c r="N41" s="26">
        <v>0.00939445962665113</v>
      </c>
      <c r="O41" s="10">
        <v>84136662</v>
      </c>
      <c r="P41" s="10">
        <v>92769630</v>
      </c>
      <c r="Q41" s="25">
        <v>-0.0930581268891554</v>
      </c>
      <c r="R41" s="25">
        <v>0.0150551763218402</v>
      </c>
      <c r="S41" s="37">
        <v>46611.99</v>
      </c>
      <c r="T41" s="37">
        <v>48747.125</v>
      </c>
      <c r="U41" s="11">
        <v>-0.0438002241157812</v>
      </c>
      <c r="V41" s="26">
        <v>0.0106475698302258</v>
      </c>
      <c r="W41" s="41">
        <v>477362</v>
      </c>
      <c r="X41" s="26">
        <v>0.018606290385617</v>
      </c>
      <c r="Y41" s="10">
        <v>544600</v>
      </c>
      <c r="Z41" s="46">
        <v>-0.123463092177745</v>
      </c>
    </row>
    <row r="42" spans="1:26">
      <c r="A42" s="23"/>
      <c r="B42" s="24" t="s">
        <v>65</v>
      </c>
      <c r="C42" s="10">
        <v>724153</v>
      </c>
      <c r="D42" s="10">
        <v>531565</v>
      </c>
      <c r="E42" s="11">
        <v>0.362303763415575</v>
      </c>
      <c r="F42" s="10">
        <v>816074</v>
      </c>
      <c r="G42" s="25">
        <v>-0.112638069586827</v>
      </c>
      <c r="H42" s="26">
        <v>0.00117618415217192</v>
      </c>
      <c r="I42" s="37">
        <v>5.16</v>
      </c>
      <c r="J42" s="37">
        <v>3.505</v>
      </c>
      <c r="K42" s="25">
        <v>0.472182596291013</v>
      </c>
      <c r="L42" s="37">
        <v>5.895</v>
      </c>
      <c r="M42" s="11">
        <v>-0.124681933842239</v>
      </c>
      <c r="N42" s="26">
        <v>1.04348955601258e-5</v>
      </c>
      <c r="O42" s="10">
        <v>7345168</v>
      </c>
      <c r="P42" s="10">
        <v>4509927</v>
      </c>
      <c r="Q42" s="25">
        <v>0.628666716778343</v>
      </c>
      <c r="R42" s="25">
        <v>0.001314323586471</v>
      </c>
      <c r="S42" s="37">
        <v>49.905</v>
      </c>
      <c r="T42" s="37">
        <v>34.87</v>
      </c>
      <c r="U42" s="11">
        <v>0.431172928018354</v>
      </c>
      <c r="V42" s="26">
        <v>1.13997916067823e-5</v>
      </c>
      <c r="W42" s="41">
        <v>152061</v>
      </c>
      <c r="X42" s="26">
        <v>0.0059269299238886</v>
      </c>
      <c r="Y42" s="10">
        <v>104746</v>
      </c>
      <c r="Z42" s="46">
        <v>0.451711759876272</v>
      </c>
    </row>
    <row r="43" spans="1:26">
      <c r="A43" s="23"/>
      <c r="B43" s="24" t="s">
        <v>66</v>
      </c>
      <c r="C43" s="10">
        <v>43270427</v>
      </c>
      <c r="D43" s="10">
        <v>20737983</v>
      </c>
      <c r="E43" s="11">
        <v>1.08653016062362</v>
      </c>
      <c r="F43" s="10">
        <v>55727321</v>
      </c>
      <c r="G43" s="25">
        <v>-0.223532977657404</v>
      </c>
      <c r="H43" s="26">
        <v>0.0702807148421838</v>
      </c>
      <c r="I43" s="37">
        <v>10731.225</v>
      </c>
      <c r="J43" s="37">
        <v>3767.235</v>
      </c>
      <c r="K43" s="25">
        <v>1.84856798155677</v>
      </c>
      <c r="L43" s="37">
        <v>14454.79</v>
      </c>
      <c r="M43" s="11">
        <v>-0.257600767634812</v>
      </c>
      <c r="N43" s="26">
        <v>0.0217013976951959</v>
      </c>
      <c r="O43" s="10">
        <v>424725116</v>
      </c>
      <c r="P43" s="10">
        <v>185776828</v>
      </c>
      <c r="Q43" s="25">
        <v>1.28621147520077</v>
      </c>
      <c r="R43" s="25">
        <v>0.0759991109427899</v>
      </c>
      <c r="S43" s="37">
        <v>101101.385</v>
      </c>
      <c r="T43" s="37">
        <v>34699.935</v>
      </c>
      <c r="U43" s="11">
        <v>1.91359003986607</v>
      </c>
      <c r="V43" s="26">
        <v>0.0230945740939198</v>
      </c>
      <c r="W43" s="41">
        <v>2147148</v>
      </c>
      <c r="X43" s="26">
        <v>0.0836900699865025</v>
      </c>
      <c r="Y43" s="10">
        <v>2597293</v>
      </c>
      <c r="Z43" s="46">
        <v>-0.173313137947856</v>
      </c>
    </row>
    <row r="44" spans="1:26">
      <c r="A44" s="23"/>
      <c r="B44" s="27" t="s">
        <v>67</v>
      </c>
      <c r="C44" s="10">
        <v>3086057</v>
      </c>
      <c r="D44" s="10">
        <v>1080279</v>
      </c>
      <c r="E44" s="11">
        <v>1.85672219861721</v>
      </c>
      <c r="F44" s="10">
        <v>3369998</v>
      </c>
      <c r="G44" s="25">
        <v>-0.0842555396175309</v>
      </c>
      <c r="H44" s="26">
        <v>0.00501243706247053</v>
      </c>
      <c r="I44" s="37">
        <v>11.95</v>
      </c>
      <c r="J44" s="37">
        <v>3.215</v>
      </c>
      <c r="K44" s="25">
        <v>2.71695178849145</v>
      </c>
      <c r="L44" s="37">
        <v>12.805</v>
      </c>
      <c r="M44" s="11">
        <v>-0.0667707926591176</v>
      </c>
      <c r="N44" s="26">
        <v>2.41660856479657e-5</v>
      </c>
      <c r="O44" s="10">
        <v>22137477</v>
      </c>
      <c r="P44" s="10">
        <v>5146211</v>
      </c>
      <c r="Q44" s="25">
        <v>3.30170410812926</v>
      </c>
      <c r="R44" s="25">
        <v>0.00396121751960734</v>
      </c>
      <c r="S44" s="37">
        <v>98.685</v>
      </c>
      <c r="T44" s="37">
        <v>19.58</v>
      </c>
      <c r="U44" s="11">
        <v>4.04009193054137</v>
      </c>
      <c r="V44" s="26">
        <v>2.25425996336101e-5</v>
      </c>
      <c r="W44" s="41">
        <v>348584</v>
      </c>
      <c r="X44" s="26">
        <v>0.0135868693523572</v>
      </c>
      <c r="Y44" s="10">
        <v>373540</v>
      </c>
      <c r="Z44" s="46">
        <v>-0.0668094447716443</v>
      </c>
    </row>
    <row r="45" spans="1:26">
      <c r="A45" s="23"/>
      <c r="B45" s="28" t="s">
        <v>68</v>
      </c>
      <c r="C45" s="10">
        <v>9</v>
      </c>
      <c r="D45" s="10">
        <v>12</v>
      </c>
      <c r="E45" s="11">
        <v>-0.25</v>
      </c>
      <c r="F45" s="10">
        <v>6</v>
      </c>
      <c r="G45" s="25">
        <v>0.5</v>
      </c>
      <c r="H45" s="26">
        <v>1.46179845551248e-8</v>
      </c>
      <c r="I45" s="37">
        <v>0.01</v>
      </c>
      <c r="J45" s="37">
        <v>0.015</v>
      </c>
      <c r="K45" s="25">
        <v>-0.333333333333333</v>
      </c>
      <c r="L45" s="37">
        <v>0.005</v>
      </c>
      <c r="M45" s="11">
        <v>1</v>
      </c>
      <c r="N45" s="26">
        <v>2.02226658141972e-8</v>
      </c>
      <c r="O45" s="10">
        <v>384</v>
      </c>
      <c r="P45" s="10">
        <v>639</v>
      </c>
      <c r="Q45" s="25">
        <v>-0.39906103286385</v>
      </c>
      <c r="R45" s="25">
        <v>6.87118738747518e-8</v>
      </c>
      <c r="S45" s="37">
        <v>0.485</v>
      </c>
      <c r="T45" s="37">
        <v>0.73</v>
      </c>
      <c r="U45" s="11">
        <v>-0.335616438356164</v>
      </c>
      <c r="V45" s="26">
        <v>1.10788476691502e-7</v>
      </c>
      <c r="W45" s="41">
        <v>1</v>
      </c>
      <c r="X45" s="26">
        <v>3.89773178125134e-8</v>
      </c>
      <c r="Y45" s="10">
        <v>3</v>
      </c>
      <c r="Z45" s="46">
        <v>-0.666666666666667</v>
      </c>
    </row>
    <row r="46" spans="1:26">
      <c r="A46" s="23"/>
      <c r="B46" s="24" t="s">
        <v>69</v>
      </c>
      <c r="C46" s="10">
        <v>37</v>
      </c>
      <c r="D46" s="10">
        <v>572</v>
      </c>
      <c r="E46" s="11">
        <v>-0.935314685314685</v>
      </c>
      <c r="F46" s="10">
        <v>1107</v>
      </c>
      <c r="G46" s="25">
        <v>-0.966576332429991</v>
      </c>
      <c r="H46" s="26">
        <v>6.00961587266241e-8</v>
      </c>
      <c r="I46" s="37">
        <v>0.02</v>
      </c>
      <c r="J46" s="37">
        <v>0.3</v>
      </c>
      <c r="K46" s="25">
        <v>-0.933333333333333</v>
      </c>
      <c r="L46" s="37">
        <v>0.615</v>
      </c>
      <c r="M46" s="11">
        <v>-0.967479674796748</v>
      </c>
      <c r="N46" s="26">
        <v>4.04453316283944e-8</v>
      </c>
      <c r="O46" s="10">
        <v>10407</v>
      </c>
      <c r="P46" s="10">
        <v>26808</v>
      </c>
      <c r="Q46" s="25">
        <v>-0.611794986571173</v>
      </c>
      <c r="R46" s="25">
        <v>1.8621991443087e-6</v>
      </c>
      <c r="S46" s="37">
        <v>5.725</v>
      </c>
      <c r="T46" s="37">
        <v>13.885</v>
      </c>
      <c r="U46" s="11">
        <v>-0.587684551674469</v>
      </c>
      <c r="V46" s="26">
        <v>1.30776088465742e-6</v>
      </c>
      <c r="W46" s="41">
        <v>2</v>
      </c>
      <c r="X46" s="26">
        <v>7.79546356250268e-8</v>
      </c>
      <c r="Y46" s="10">
        <v>1</v>
      </c>
      <c r="Z46" s="46">
        <v>1</v>
      </c>
    </row>
    <row r="47" spans="1:26">
      <c r="A47" s="23"/>
      <c r="B47" s="29" t="s">
        <v>70</v>
      </c>
      <c r="C47" s="10">
        <v>11013853</v>
      </c>
      <c r="D47" s="10">
        <v>42754920</v>
      </c>
      <c r="E47" s="11">
        <v>-0.742395658792017</v>
      </c>
      <c r="F47" s="10">
        <v>9730283</v>
      </c>
      <c r="G47" s="25">
        <v>0.131914971023967</v>
      </c>
      <c r="H47" s="26">
        <v>0.0178889258940461</v>
      </c>
      <c r="I47" s="37">
        <v>5292.585</v>
      </c>
      <c r="J47" s="37">
        <v>14619.185</v>
      </c>
      <c r="K47" s="25">
        <v>-0.63796990051087</v>
      </c>
      <c r="L47" s="37">
        <v>5325.13</v>
      </c>
      <c r="M47" s="11">
        <v>-0.00611158788611735</v>
      </c>
      <c r="N47" s="26">
        <v>0.0107030177748233</v>
      </c>
      <c r="O47" s="10">
        <v>173226379</v>
      </c>
      <c r="P47" s="10">
        <v>116364353</v>
      </c>
      <c r="Q47" s="25">
        <v>0.488655026509708</v>
      </c>
      <c r="R47" s="25">
        <v>0.0309966382959061</v>
      </c>
      <c r="S47" s="37">
        <v>80828.27</v>
      </c>
      <c r="T47" s="37">
        <v>38361.78</v>
      </c>
      <c r="U47" s="11">
        <v>1.1069999880089</v>
      </c>
      <c r="V47" s="26">
        <v>0.0184635894987823</v>
      </c>
      <c r="W47" s="41">
        <v>302865</v>
      </c>
      <c r="X47" s="26">
        <v>0.0118048653592869</v>
      </c>
      <c r="Y47" s="10">
        <v>429735</v>
      </c>
      <c r="Z47" s="46">
        <v>-0.295228454745366</v>
      </c>
    </row>
    <row r="48" spans="1:26">
      <c r="A48" s="23"/>
      <c r="B48" s="30" t="s">
        <v>71</v>
      </c>
      <c r="C48" s="10">
        <v>2164709</v>
      </c>
      <c r="D48" s="10">
        <v>5415389</v>
      </c>
      <c r="E48" s="11">
        <v>-0.600267127624627</v>
      </c>
      <c r="F48" s="10">
        <v>2291071</v>
      </c>
      <c r="G48" s="25">
        <v>-0.0551541178776214</v>
      </c>
      <c r="H48" s="26">
        <v>0.00351596474759329</v>
      </c>
      <c r="I48" s="37">
        <v>2291.435</v>
      </c>
      <c r="J48" s="37">
        <v>3212.215</v>
      </c>
      <c r="K48" s="25">
        <v>-0.286649554902147</v>
      </c>
      <c r="L48" s="37">
        <v>1929.595</v>
      </c>
      <c r="M48" s="11">
        <v>0.187521215591873</v>
      </c>
      <c r="N48" s="26">
        <v>0.0046338924239955</v>
      </c>
      <c r="O48" s="10">
        <v>81343400</v>
      </c>
      <c r="P48" s="10">
        <v>30370202</v>
      </c>
      <c r="Q48" s="25">
        <v>1.67839509266353</v>
      </c>
      <c r="R48" s="25">
        <v>0.0145553579201653</v>
      </c>
      <c r="S48" s="37">
        <v>59650.005</v>
      </c>
      <c r="T48" s="37">
        <v>16619.67</v>
      </c>
      <c r="U48" s="11">
        <v>2.58912090312263</v>
      </c>
      <c r="V48" s="26">
        <v>0.0136258416259598</v>
      </c>
      <c r="W48" s="41">
        <v>95795</v>
      </c>
      <c r="X48" s="26">
        <v>0.00373383215984972</v>
      </c>
      <c r="Y48" s="10">
        <v>120777</v>
      </c>
      <c r="Z48" s="46">
        <v>-0.206844018314745</v>
      </c>
    </row>
    <row r="49" spans="1:26">
      <c r="A49" s="23"/>
      <c r="B49" s="30" t="s">
        <v>72</v>
      </c>
      <c r="C49" s="10">
        <v>390176</v>
      </c>
      <c r="D49" s="10">
        <v>559216</v>
      </c>
      <c r="E49" s="11">
        <v>-0.3022803353266</v>
      </c>
      <c r="F49" s="10">
        <v>369580</v>
      </c>
      <c r="G49" s="25">
        <v>0.0557281238162238</v>
      </c>
      <c r="H49" s="26">
        <v>0.000633731860197819</v>
      </c>
      <c r="I49" s="37">
        <v>19.13</v>
      </c>
      <c r="J49" s="37">
        <v>3.04</v>
      </c>
      <c r="K49" s="25">
        <v>5.29276315789474</v>
      </c>
      <c r="L49" s="37">
        <v>7.315</v>
      </c>
      <c r="M49" s="11">
        <v>1.61517429938483</v>
      </c>
      <c r="N49" s="26">
        <v>3.86859597025593e-5</v>
      </c>
      <c r="O49" s="10">
        <v>7090181</v>
      </c>
      <c r="P49" s="10">
        <v>1281976</v>
      </c>
      <c r="Q49" s="25">
        <v>4.53066594070404</v>
      </c>
      <c r="R49" s="25">
        <v>0.00126869693390928</v>
      </c>
      <c r="S49" s="37">
        <v>124.44</v>
      </c>
      <c r="T49" s="37">
        <v>7.475</v>
      </c>
      <c r="U49" s="11">
        <v>15.647491638796</v>
      </c>
      <c r="V49" s="26">
        <v>2.84258103907021e-5</v>
      </c>
      <c r="W49" s="41">
        <v>85275</v>
      </c>
      <c r="X49" s="26">
        <v>0.00332379077646208</v>
      </c>
      <c r="Y49" s="10">
        <v>41418</v>
      </c>
      <c r="Z49" s="46">
        <v>1.05888744024337</v>
      </c>
    </row>
    <row r="50" spans="1:26">
      <c r="A50" s="23"/>
      <c r="B50" s="30" t="s">
        <v>74</v>
      </c>
      <c r="C50" s="10">
        <v>73</v>
      </c>
      <c r="D50" s="10">
        <v>270</v>
      </c>
      <c r="E50" s="11">
        <v>-0.72962962962963</v>
      </c>
      <c r="F50" s="10">
        <v>256</v>
      </c>
      <c r="G50" s="25">
        <v>-0.71484375</v>
      </c>
      <c r="H50" s="26">
        <v>1.18568096947123e-7</v>
      </c>
      <c r="I50" s="37">
        <v>0.04</v>
      </c>
      <c r="J50" s="37">
        <v>0.15</v>
      </c>
      <c r="K50" s="25">
        <v>-0.733333333333333</v>
      </c>
      <c r="L50" s="37">
        <v>0.135</v>
      </c>
      <c r="M50" s="11">
        <v>-0.703703703703704</v>
      </c>
      <c r="N50" s="26">
        <v>8.08906632567889e-8</v>
      </c>
      <c r="O50" s="10">
        <v>1959</v>
      </c>
      <c r="P50" s="10">
        <v>11117</v>
      </c>
      <c r="Q50" s="25">
        <v>-0.823783394800756</v>
      </c>
      <c r="R50" s="25">
        <v>3.50537919064164e-7</v>
      </c>
      <c r="S50" s="37">
        <v>1.11</v>
      </c>
      <c r="T50" s="37">
        <v>6.385</v>
      </c>
      <c r="U50" s="11">
        <v>-0.826155050900548</v>
      </c>
      <c r="V50" s="26">
        <v>2.53557132221788e-7</v>
      </c>
      <c r="W50" s="41">
        <v>4</v>
      </c>
      <c r="X50" s="26">
        <v>1.55909271250054e-7</v>
      </c>
      <c r="Y50" s="10">
        <v>2</v>
      </c>
      <c r="Z50" s="46">
        <v>1</v>
      </c>
    </row>
    <row r="51" spans="1:26">
      <c r="A51" s="23"/>
      <c r="B51" s="30" t="s">
        <v>75</v>
      </c>
      <c r="C51" s="10">
        <v>0</v>
      </c>
      <c r="D51" s="10">
        <v>647</v>
      </c>
      <c r="E51" s="11">
        <v>-1</v>
      </c>
      <c r="F51" s="10">
        <v>0</v>
      </c>
      <c r="G51" s="25" t="s">
        <v>29</v>
      </c>
      <c r="H51" s="26">
        <v>0</v>
      </c>
      <c r="I51" s="37">
        <v>0</v>
      </c>
      <c r="J51" s="37">
        <v>0.37</v>
      </c>
      <c r="K51" s="25">
        <v>-1</v>
      </c>
      <c r="L51" s="37">
        <v>0</v>
      </c>
      <c r="M51" s="11" t="s">
        <v>29</v>
      </c>
      <c r="N51" s="26">
        <v>0</v>
      </c>
      <c r="O51" s="10">
        <v>0</v>
      </c>
      <c r="P51" s="10">
        <v>3573</v>
      </c>
      <c r="Q51" s="25">
        <v>-1</v>
      </c>
      <c r="R51" s="25">
        <v>0</v>
      </c>
      <c r="S51" s="37">
        <v>0</v>
      </c>
      <c r="T51" s="37">
        <v>2.04</v>
      </c>
      <c r="U51" s="11">
        <v>-1</v>
      </c>
      <c r="V51" s="26">
        <v>0</v>
      </c>
      <c r="W51" s="41">
        <v>0</v>
      </c>
      <c r="X51" s="26">
        <v>0</v>
      </c>
      <c r="Y51" s="10">
        <v>0</v>
      </c>
      <c r="Z51" s="46" t="s">
        <v>29</v>
      </c>
    </row>
    <row r="52" spans="1:26">
      <c r="A52" s="23"/>
      <c r="B52" s="30" t="s">
        <v>76</v>
      </c>
      <c r="C52" s="10">
        <v>14352847</v>
      </c>
      <c r="D52" s="10">
        <v>1933979</v>
      </c>
      <c r="E52" s="11">
        <v>6.42140788498738</v>
      </c>
      <c r="F52" s="10">
        <v>9286814</v>
      </c>
      <c r="G52" s="25">
        <v>0.545508179662046</v>
      </c>
      <c r="H52" s="26">
        <v>0.0233121884186743</v>
      </c>
      <c r="I52" s="37">
        <v>8777.37</v>
      </c>
      <c r="J52" s="37">
        <v>554.995</v>
      </c>
      <c r="K52" s="25">
        <v>14.8152235605726</v>
      </c>
      <c r="L52" s="37">
        <v>4397.16</v>
      </c>
      <c r="M52" s="11">
        <v>0.996145239199847</v>
      </c>
      <c r="N52" s="26">
        <v>0.017750182023756</v>
      </c>
      <c r="O52" s="10">
        <v>79388126</v>
      </c>
      <c r="P52" s="10">
        <v>21480849</v>
      </c>
      <c r="Q52" s="25">
        <v>2.69576295611035</v>
      </c>
      <c r="R52" s="25">
        <v>0.0142054867210024</v>
      </c>
      <c r="S52" s="37">
        <v>34790.73</v>
      </c>
      <c r="T52" s="37">
        <v>6184.38</v>
      </c>
      <c r="U52" s="11">
        <v>4.62558089897451</v>
      </c>
      <c r="V52" s="26">
        <v>0.00794724119522751</v>
      </c>
      <c r="W52" s="41">
        <v>147282</v>
      </c>
      <c r="X52" s="26">
        <v>0.0057406573220626</v>
      </c>
      <c r="Y52" s="10">
        <v>346225</v>
      </c>
      <c r="Z52" s="46">
        <v>-0.574606108744314</v>
      </c>
    </row>
    <row r="53" spans="1:26">
      <c r="A53" s="23"/>
      <c r="B53" s="30" t="s">
        <v>77</v>
      </c>
      <c r="C53" s="10">
        <v>11410087</v>
      </c>
      <c r="D53" s="10">
        <v>3533841</v>
      </c>
      <c r="E53" s="11">
        <v>2.2288059932521</v>
      </c>
      <c r="F53" s="10">
        <v>7856604</v>
      </c>
      <c r="G53" s="25">
        <v>0.452292491768708</v>
      </c>
      <c r="H53" s="26">
        <v>0.01853249728207</v>
      </c>
      <c r="I53" s="37">
        <v>5686.88</v>
      </c>
      <c r="J53" s="37">
        <v>1114.86</v>
      </c>
      <c r="K53" s="25">
        <v>4.10098128913047</v>
      </c>
      <c r="L53" s="37">
        <v>3118.66</v>
      </c>
      <c r="M53" s="11">
        <v>0.82350111907037</v>
      </c>
      <c r="N53" s="26">
        <v>0.0115003873765442</v>
      </c>
      <c r="O53" s="10">
        <v>69008624</v>
      </c>
      <c r="P53" s="10">
        <v>32797351</v>
      </c>
      <c r="Q53" s="25">
        <v>1.10409139445439</v>
      </c>
      <c r="R53" s="25">
        <v>0.0123482079910369</v>
      </c>
      <c r="S53" s="37">
        <v>27126.24</v>
      </c>
      <c r="T53" s="37">
        <v>10912.485</v>
      </c>
      <c r="U53" s="11">
        <v>1.48579860590874</v>
      </c>
      <c r="V53" s="26">
        <v>0.00619644290302699</v>
      </c>
      <c r="W53" s="41">
        <v>150926</v>
      </c>
      <c r="X53" s="26">
        <v>0.0058826906681714</v>
      </c>
      <c r="Y53" s="10">
        <v>247595</v>
      </c>
      <c r="Z53" s="46">
        <v>-0.390431955411054</v>
      </c>
    </row>
    <row r="54" spans="1:26">
      <c r="A54" s="23"/>
      <c r="B54" s="30" t="s">
        <v>78</v>
      </c>
      <c r="C54" s="10">
        <v>7282214</v>
      </c>
      <c r="D54" s="10">
        <v>6868674</v>
      </c>
      <c r="E54" s="11">
        <v>0.0602066716224995</v>
      </c>
      <c r="F54" s="10">
        <v>5526106</v>
      </c>
      <c r="G54" s="25">
        <v>0.317783987494992</v>
      </c>
      <c r="H54" s="26">
        <v>0.0118279213087904</v>
      </c>
      <c r="I54" s="37">
        <v>4277.415</v>
      </c>
      <c r="J54" s="37">
        <v>4954.87</v>
      </c>
      <c r="K54" s="25">
        <v>-0.136725080577291</v>
      </c>
      <c r="L54" s="37">
        <v>3322.19</v>
      </c>
      <c r="M54" s="11">
        <v>0.287528708472423</v>
      </c>
      <c r="N54" s="26">
        <v>0.00865007340936344</v>
      </c>
      <c r="O54" s="10">
        <v>81111668</v>
      </c>
      <c r="P54" s="10">
        <v>42496903</v>
      </c>
      <c r="Q54" s="25">
        <v>0.908648919663628</v>
      </c>
      <c r="R54" s="25">
        <v>0.014513892451528</v>
      </c>
      <c r="S54" s="37">
        <v>48755.455</v>
      </c>
      <c r="T54" s="37">
        <v>32133.805</v>
      </c>
      <c r="U54" s="11">
        <v>0.51726367294505</v>
      </c>
      <c r="V54" s="26">
        <v>0.0111372012161878</v>
      </c>
      <c r="W54" s="41">
        <v>282702</v>
      </c>
      <c r="X54" s="26">
        <v>0.0110189657002332</v>
      </c>
      <c r="Y54" s="10">
        <v>428051</v>
      </c>
      <c r="Z54" s="46">
        <v>-0.339560005700255</v>
      </c>
    </row>
    <row r="55" spans="1:26">
      <c r="A55" s="23"/>
      <c r="B55" s="30" t="s">
        <v>79</v>
      </c>
      <c r="C55" s="10">
        <v>3135408</v>
      </c>
      <c r="D55" s="10">
        <v>577056</v>
      </c>
      <c r="E55" s="11">
        <v>4.43345533189153</v>
      </c>
      <c r="F55" s="10">
        <v>4442696</v>
      </c>
      <c r="G55" s="25">
        <v>-0.294255560137358</v>
      </c>
      <c r="H55" s="26">
        <v>0.0050925939686683</v>
      </c>
      <c r="I55" s="37">
        <v>2229.79</v>
      </c>
      <c r="J55" s="37">
        <v>288.975</v>
      </c>
      <c r="K55" s="25">
        <v>6.7162038238602</v>
      </c>
      <c r="L55" s="37">
        <v>3014.825</v>
      </c>
      <c r="M55" s="11">
        <v>-0.260391565016212</v>
      </c>
      <c r="N55" s="26">
        <v>0.00450922980058388</v>
      </c>
      <c r="O55" s="10">
        <v>16955606</v>
      </c>
      <c r="P55" s="10">
        <v>4994087</v>
      </c>
      <c r="Q55" s="25">
        <v>2.39513628817439</v>
      </c>
      <c r="R55" s="25">
        <v>0.00303398817953642</v>
      </c>
      <c r="S55" s="37">
        <v>9970.58</v>
      </c>
      <c r="T55" s="37">
        <v>2520.795</v>
      </c>
      <c r="U55" s="11">
        <v>2.95533155214922</v>
      </c>
      <c r="V55" s="26">
        <v>0.00227757808233146</v>
      </c>
      <c r="W55" s="41">
        <v>140602</v>
      </c>
      <c r="X55" s="26">
        <v>0.00548028883907501</v>
      </c>
      <c r="Y55" s="10">
        <v>147470</v>
      </c>
      <c r="Z55" s="46">
        <v>-0.0465721841730521</v>
      </c>
    </row>
    <row r="56" spans="1:26">
      <c r="A56" s="23"/>
      <c r="B56" s="30" t="s">
        <v>80</v>
      </c>
      <c r="C56" s="10">
        <v>4310092</v>
      </c>
      <c r="D56" s="10">
        <v>1973613</v>
      </c>
      <c r="E56" s="11">
        <v>1.18385874029002</v>
      </c>
      <c r="F56" s="10">
        <v>2524564</v>
      </c>
      <c r="G56" s="25">
        <v>0.707261927208025</v>
      </c>
      <c r="H56" s="26">
        <v>0.00700053980968521</v>
      </c>
      <c r="I56" s="37">
        <v>2310.45</v>
      </c>
      <c r="J56" s="37">
        <v>646.945</v>
      </c>
      <c r="K56" s="25">
        <v>2.57132368284785</v>
      </c>
      <c r="L56" s="37">
        <v>1190.44</v>
      </c>
      <c r="M56" s="11">
        <v>0.940837001444844</v>
      </c>
      <c r="N56" s="26">
        <v>0.0046723458230412</v>
      </c>
      <c r="O56" s="10">
        <v>30443249</v>
      </c>
      <c r="P56" s="10">
        <v>11567332</v>
      </c>
      <c r="Q56" s="25">
        <v>1.63182979445909</v>
      </c>
      <c r="R56" s="25">
        <v>0.00544742886881683</v>
      </c>
      <c r="S56" s="37">
        <v>13481.145</v>
      </c>
      <c r="T56" s="37">
        <v>3820.16</v>
      </c>
      <c r="U56" s="11">
        <v>2.52894774040878</v>
      </c>
      <c r="V56" s="26">
        <v>0.00307949591465414</v>
      </c>
      <c r="W56" s="41">
        <v>113622</v>
      </c>
      <c r="X56" s="26">
        <v>0.0044286808044934</v>
      </c>
      <c r="Y56" s="10">
        <v>98308</v>
      </c>
      <c r="Z56" s="46">
        <v>0.155775725271595</v>
      </c>
    </row>
    <row r="57" customFormat="1" spans="1:26">
      <c r="A57" s="23"/>
      <c r="B57" s="30" t="s">
        <v>81</v>
      </c>
      <c r="C57" s="10">
        <v>21728638</v>
      </c>
      <c r="D57" s="10">
        <v>18792815</v>
      </c>
      <c r="E57" s="11">
        <v>0.156220502356885</v>
      </c>
      <c r="F57" s="10">
        <v>15681564</v>
      </c>
      <c r="G57" s="25">
        <v>0.385616766286832</v>
      </c>
      <c r="H57" s="26">
        <v>0.0352920994097664</v>
      </c>
      <c r="I57" s="37">
        <v>13094.84</v>
      </c>
      <c r="J57" s="37">
        <v>6562.735</v>
      </c>
      <c r="K57" s="25">
        <v>0.995332738560981</v>
      </c>
      <c r="L57" s="37">
        <v>8384.34</v>
      </c>
      <c r="M57" s="11">
        <v>0.561821204769845</v>
      </c>
      <c r="N57" s="26">
        <v>0.0264812573210382</v>
      </c>
      <c r="O57" s="10">
        <v>142790077</v>
      </c>
      <c r="P57" s="10">
        <v>38280943</v>
      </c>
      <c r="Q57" s="25">
        <v>2.73005641475446</v>
      </c>
      <c r="R57" s="25">
        <v>0.02555045250362</v>
      </c>
      <c r="S57" s="37">
        <v>64285.06</v>
      </c>
      <c r="T57" s="37">
        <v>12418.34</v>
      </c>
      <c r="U57" s="11">
        <v>4.17662264038511</v>
      </c>
      <c r="V57" s="26">
        <v>0.014684626539014</v>
      </c>
      <c r="W57" s="41">
        <v>444581</v>
      </c>
      <c r="X57" s="26">
        <v>0.017328574930405</v>
      </c>
      <c r="Y57" s="10">
        <v>523675</v>
      </c>
      <c r="Z57" s="46">
        <v>-0.151036425263761</v>
      </c>
    </row>
    <row r="58" customFormat="1" spans="1:26">
      <c r="A58" s="23"/>
      <c r="B58" s="30" t="s">
        <v>82</v>
      </c>
      <c r="C58" s="10">
        <v>4085728</v>
      </c>
      <c r="D58" s="10" t="s">
        <v>73</v>
      </c>
      <c r="E58" s="11" t="s">
        <v>29</v>
      </c>
      <c r="F58" s="10">
        <v>3673758</v>
      </c>
      <c r="G58" s="25">
        <v>0.112138578534569</v>
      </c>
      <c r="H58" s="26">
        <v>0.00663612320004899</v>
      </c>
      <c r="I58" s="37">
        <v>1437.875</v>
      </c>
      <c r="J58" s="37" t="s">
        <v>73</v>
      </c>
      <c r="K58" s="25" t="s">
        <v>29</v>
      </c>
      <c r="L58" s="37">
        <v>1311.97</v>
      </c>
      <c r="M58" s="11">
        <v>0.0959663711822679</v>
      </c>
      <c r="N58" s="26">
        <v>0.00290776656075888</v>
      </c>
      <c r="O58" s="10">
        <v>40085978</v>
      </c>
      <c r="P58" s="10" t="s">
        <v>73</v>
      </c>
      <c r="Q58" s="25" t="s">
        <v>29</v>
      </c>
      <c r="R58" s="25">
        <v>0.00717287152208874</v>
      </c>
      <c r="S58" s="37">
        <v>14430.915</v>
      </c>
      <c r="T58" s="37" t="s">
        <v>73</v>
      </c>
      <c r="U58" s="11" t="s">
        <v>29</v>
      </c>
      <c r="V58" s="26">
        <v>0.00329645173219494</v>
      </c>
      <c r="W58" s="41">
        <v>176848</v>
      </c>
      <c r="X58" s="26">
        <v>0.00689306070050737</v>
      </c>
      <c r="Y58" s="10">
        <v>199564</v>
      </c>
      <c r="Z58" s="46">
        <v>-0.113828145356878</v>
      </c>
    </row>
    <row r="59" customFormat="1" spans="1:26">
      <c r="A59" s="23"/>
      <c r="B59" s="30" t="s">
        <v>123</v>
      </c>
      <c r="C59" s="10">
        <v>1516177</v>
      </c>
      <c r="D59" s="10" t="s">
        <v>73</v>
      </c>
      <c r="E59" s="11" t="s">
        <v>29</v>
      </c>
      <c r="F59" s="10">
        <v>1669637</v>
      </c>
      <c r="G59" s="25">
        <v>-0.0919121940876969</v>
      </c>
      <c r="H59" s="26">
        <v>0.00246260577431505</v>
      </c>
      <c r="I59" s="37">
        <v>649.25</v>
      </c>
      <c r="J59" s="37" t="s">
        <v>73</v>
      </c>
      <c r="K59" s="25" t="s">
        <v>29</v>
      </c>
      <c r="L59" s="37">
        <v>756.24</v>
      </c>
      <c r="M59" s="11">
        <v>-0.141476250925632</v>
      </c>
      <c r="N59" s="26">
        <v>0.00131295657798675</v>
      </c>
      <c r="O59" s="10">
        <v>8646213</v>
      </c>
      <c r="P59" s="10" t="s">
        <v>73</v>
      </c>
      <c r="Q59" s="25" t="s">
        <v>29</v>
      </c>
      <c r="R59" s="25">
        <v>0.00154712889882875</v>
      </c>
      <c r="S59" s="37">
        <v>4133.955</v>
      </c>
      <c r="T59" s="37" t="s">
        <v>73</v>
      </c>
      <c r="U59" s="11" t="s">
        <v>29</v>
      </c>
      <c r="V59" s="26">
        <v>0.000944318715796327</v>
      </c>
      <c r="W59" s="41">
        <v>78353</v>
      </c>
      <c r="X59" s="26">
        <v>0.00305398978256386</v>
      </c>
      <c r="Y59" s="10">
        <v>109001</v>
      </c>
      <c r="Z59" s="46">
        <v>-0.281171732369428</v>
      </c>
    </row>
    <row r="60" s="74" customFormat="1" spans="1:26">
      <c r="A60" s="23"/>
      <c r="B60" s="31" t="s">
        <v>47</v>
      </c>
      <c r="C60" s="32">
        <v>215715883</v>
      </c>
      <c r="D60" s="32">
        <v>184411837</v>
      </c>
      <c r="E60" s="33">
        <v>0.16975074110888</v>
      </c>
      <c r="F60" s="32">
        <v>212823451</v>
      </c>
      <c r="G60" s="34">
        <v>0.0135907579094749</v>
      </c>
      <c r="H60" s="35">
        <v>0.350370160665456</v>
      </c>
      <c r="I60" s="40">
        <v>98649.815</v>
      </c>
      <c r="J60" s="40">
        <v>68448.345</v>
      </c>
      <c r="K60" s="34">
        <v>0.441230098404863</v>
      </c>
      <c r="L60" s="40">
        <v>91431.67</v>
      </c>
      <c r="M60" s="33">
        <v>0.078945785415491</v>
      </c>
      <c r="N60" s="35">
        <v>0.199496224137738</v>
      </c>
      <c r="O60" s="32">
        <v>1929891137</v>
      </c>
      <c r="P60" s="32">
        <v>1102109040</v>
      </c>
      <c r="Q60" s="34">
        <v>0.751089109113922</v>
      </c>
      <c r="R60" s="34">
        <v>0.345329261451941</v>
      </c>
      <c r="S60" s="40">
        <v>790797.505</v>
      </c>
      <c r="T60" s="40">
        <v>385774.94</v>
      </c>
      <c r="U60" s="33">
        <v>1.0498934041698</v>
      </c>
      <c r="V60" s="35">
        <v>0.180641754536888</v>
      </c>
      <c r="W60" s="44">
        <v>8193717</v>
      </c>
      <c r="X60" s="35">
        <v>0.319369111574794</v>
      </c>
      <c r="Y60" s="32">
        <v>9162501</v>
      </c>
      <c r="Z60" s="49">
        <v>-0.105733576454726</v>
      </c>
    </row>
    <row r="61" spans="1:26">
      <c r="A61" s="8" t="s">
        <v>83</v>
      </c>
      <c r="B61" s="9" t="s">
        <v>84</v>
      </c>
      <c r="C61" s="10">
        <v>4047062</v>
      </c>
      <c r="D61" s="10">
        <v>4526451</v>
      </c>
      <c r="E61" s="11">
        <v>-0.105908359551445</v>
      </c>
      <c r="F61" s="10">
        <v>4840405</v>
      </c>
      <c r="G61" s="11">
        <v>-0.163900128191753</v>
      </c>
      <c r="H61" s="11">
        <v>0.00657332108995916</v>
      </c>
      <c r="I61" s="37">
        <v>2384.8729883</v>
      </c>
      <c r="J61" s="37">
        <v>2035.7543623</v>
      </c>
      <c r="K61" s="25">
        <v>0.171493492763815</v>
      </c>
      <c r="L61" s="37">
        <v>2798.9243077</v>
      </c>
      <c r="M61" s="11">
        <v>-0.147932303228394</v>
      </c>
      <c r="N61" s="17">
        <v>0.00482284894516968</v>
      </c>
      <c r="O61" s="10">
        <v>37086252</v>
      </c>
      <c r="P61" s="10">
        <v>44584407</v>
      </c>
      <c r="Q61" s="25">
        <v>-0.168178865763539</v>
      </c>
      <c r="R61" s="17">
        <v>0.00663610903622724</v>
      </c>
      <c r="S61" s="37">
        <v>21605.4639669</v>
      </c>
      <c r="T61" s="37">
        <v>20167.684916</v>
      </c>
      <c r="U61" s="11">
        <v>0.071291229354706</v>
      </c>
      <c r="V61" s="17">
        <v>0.00493533286825977</v>
      </c>
      <c r="W61" s="10">
        <v>188035</v>
      </c>
      <c r="X61" s="17">
        <v>0.00732909995487596</v>
      </c>
      <c r="Y61" s="10">
        <v>207080</v>
      </c>
      <c r="Z61" s="46">
        <v>-0.0919692872319876</v>
      </c>
    </row>
    <row r="62" spans="1:26">
      <c r="A62" s="8"/>
      <c r="B62" s="9" t="s">
        <v>85</v>
      </c>
      <c r="C62" s="10">
        <v>1309142</v>
      </c>
      <c r="D62" s="10">
        <v>2325384</v>
      </c>
      <c r="E62" s="11">
        <v>-0.437021154355582</v>
      </c>
      <c r="F62" s="10">
        <v>1523070</v>
      </c>
      <c r="G62" s="11">
        <v>-0.140458416225124</v>
      </c>
      <c r="H62" s="11">
        <v>0.00212633528182946</v>
      </c>
      <c r="I62" s="37">
        <v>596.5777644</v>
      </c>
      <c r="J62" s="37">
        <v>838.3099769</v>
      </c>
      <c r="K62" s="25">
        <v>-0.28835659739361</v>
      </c>
      <c r="L62" s="37">
        <v>671.4372793</v>
      </c>
      <c r="M62" s="11">
        <v>-0.111491448580341</v>
      </c>
      <c r="N62" s="17">
        <v>0.00120643927616421</v>
      </c>
      <c r="O62" s="10">
        <v>14418944</v>
      </c>
      <c r="P62" s="10">
        <v>12099973</v>
      </c>
      <c r="Q62" s="25">
        <v>0.19165092351859</v>
      </c>
      <c r="R62" s="17">
        <v>0.00258008505608101</v>
      </c>
      <c r="S62" s="37">
        <v>6182.1227097</v>
      </c>
      <c r="T62" s="37">
        <v>3912.1903476</v>
      </c>
      <c r="U62" s="11">
        <v>0.580220326828557</v>
      </c>
      <c r="V62" s="17">
        <v>0.00141218135613939</v>
      </c>
      <c r="W62" s="10">
        <v>42569</v>
      </c>
      <c r="X62" s="17">
        <v>0.00165922544196088</v>
      </c>
      <c r="Y62" s="10">
        <v>50276</v>
      </c>
      <c r="Z62" s="46">
        <v>-0.153293818123956</v>
      </c>
    </row>
    <row r="63" spans="1:26">
      <c r="A63" s="8"/>
      <c r="B63" s="9" t="s">
        <v>86</v>
      </c>
      <c r="C63" s="10">
        <v>80</v>
      </c>
      <c r="D63" s="10">
        <v>7</v>
      </c>
      <c r="E63" s="11">
        <v>10.4285714285714</v>
      </c>
      <c r="F63" s="10">
        <v>0</v>
      </c>
      <c r="G63" s="11" t="s">
        <v>29</v>
      </c>
      <c r="H63" s="11">
        <v>1.29937640489998e-7</v>
      </c>
      <c r="I63" s="37">
        <v>0.09485375</v>
      </c>
      <c r="J63" s="37">
        <v>0.00887175</v>
      </c>
      <c r="K63" s="25">
        <v>9.69166173528334</v>
      </c>
      <c r="L63" s="37">
        <v>0</v>
      </c>
      <c r="M63" s="11" t="s">
        <v>29</v>
      </c>
      <c r="N63" s="17">
        <v>1.91819568747341e-7</v>
      </c>
      <c r="O63" s="10">
        <v>307</v>
      </c>
      <c r="P63" s="10">
        <v>1793</v>
      </c>
      <c r="Q63" s="25">
        <v>-0.82877858337981</v>
      </c>
      <c r="R63" s="17">
        <v>5.49337116654917e-8</v>
      </c>
      <c r="S63" s="37">
        <v>0.42523425</v>
      </c>
      <c r="T63" s="37">
        <v>1.7384325</v>
      </c>
      <c r="U63" s="11">
        <v>-0.75539214205901</v>
      </c>
      <c r="V63" s="17">
        <v>9.71361954526874e-8</v>
      </c>
      <c r="W63" s="10">
        <v>0</v>
      </c>
      <c r="X63" s="17">
        <v>0</v>
      </c>
      <c r="Y63" s="10">
        <v>0</v>
      </c>
      <c r="Z63" s="46" t="s">
        <v>29</v>
      </c>
    </row>
    <row r="64" spans="1:26">
      <c r="A64" s="8"/>
      <c r="B64" s="9" t="s">
        <v>87</v>
      </c>
      <c r="C64" s="10">
        <v>14939390</v>
      </c>
      <c r="D64" s="10">
        <v>25785873</v>
      </c>
      <c r="E64" s="11">
        <v>-0.420636640845939</v>
      </c>
      <c r="F64" s="10">
        <v>16624676</v>
      </c>
      <c r="G64" s="11">
        <v>-0.101372562087827</v>
      </c>
      <c r="H64" s="11">
        <v>0.0242648635869984</v>
      </c>
      <c r="I64" s="37">
        <v>3697.8550278</v>
      </c>
      <c r="J64" s="37">
        <v>6202.9409778</v>
      </c>
      <c r="K64" s="25">
        <v>-0.403854552052901</v>
      </c>
      <c r="L64" s="37">
        <v>4258.3001812</v>
      </c>
      <c r="M64" s="11">
        <v>-0.131612410950809</v>
      </c>
      <c r="N64" s="17">
        <v>0.00747804864565484</v>
      </c>
      <c r="O64" s="10">
        <v>144085936</v>
      </c>
      <c r="P64" s="10">
        <v>118630748</v>
      </c>
      <c r="Q64" s="25">
        <v>0.214574959942089</v>
      </c>
      <c r="R64" s="17">
        <v>0.0257823298478061</v>
      </c>
      <c r="S64" s="37">
        <v>38469.2405459</v>
      </c>
      <c r="T64" s="37">
        <v>25783.3749557</v>
      </c>
      <c r="U64" s="11">
        <v>0.492017263527229</v>
      </c>
      <c r="V64" s="17">
        <v>0.00878752280321491</v>
      </c>
      <c r="W64" s="10">
        <v>1232792</v>
      </c>
      <c r="X64" s="17">
        <v>0.048050925580724</v>
      </c>
      <c r="Y64" s="10">
        <v>1304576</v>
      </c>
      <c r="Z64" s="46">
        <v>-0.05502477433281</v>
      </c>
    </row>
    <row r="65" spans="1:26">
      <c r="A65" s="8"/>
      <c r="B65" s="9" t="s">
        <v>88</v>
      </c>
      <c r="C65" s="10">
        <v>1705180</v>
      </c>
      <c r="D65" s="10">
        <v>1106963</v>
      </c>
      <c r="E65" s="11">
        <v>0.540412823192826</v>
      </c>
      <c r="F65" s="10">
        <v>1604480</v>
      </c>
      <c r="G65" s="11">
        <v>0.0627617670522538</v>
      </c>
      <c r="H65" s="11">
        <v>0.00276958832263419</v>
      </c>
      <c r="I65" s="37">
        <v>6.3208996</v>
      </c>
      <c r="J65" s="37">
        <v>4.999882</v>
      </c>
      <c r="K65" s="25">
        <v>0.264209755350226</v>
      </c>
      <c r="L65" s="37">
        <v>6.8011418</v>
      </c>
      <c r="M65" s="11">
        <v>-0.0706119963562589</v>
      </c>
      <c r="N65" s="17">
        <v>1.27825440255893e-5</v>
      </c>
      <c r="O65" s="10">
        <v>12740155</v>
      </c>
      <c r="P65" s="10">
        <v>7678704</v>
      </c>
      <c r="Q65" s="25">
        <v>0.659154331251732</v>
      </c>
      <c r="R65" s="17">
        <v>0.00227968730079372</v>
      </c>
      <c r="S65" s="37">
        <v>44.7927424</v>
      </c>
      <c r="T65" s="37">
        <v>22.78241925</v>
      </c>
      <c r="U65" s="11">
        <v>0.966110003879417</v>
      </c>
      <c r="V65" s="17">
        <v>1.02319993759399e-5</v>
      </c>
      <c r="W65" s="10">
        <v>395996</v>
      </c>
      <c r="X65" s="17">
        <v>0.0154348619444841</v>
      </c>
      <c r="Y65" s="10">
        <v>297568</v>
      </c>
      <c r="Z65" s="46">
        <v>0.330774814496182</v>
      </c>
    </row>
    <row r="66" spans="1:26">
      <c r="A66" s="8"/>
      <c r="B66" s="9" t="s">
        <v>89</v>
      </c>
      <c r="C66" s="10">
        <v>4336250</v>
      </c>
      <c r="D66" s="10">
        <v>4095618</v>
      </c>
      <c r="E66" s="11">
        <v>0.0587535263298481</v>
      </c>
      <c r="F66" s="10">
        <v>4547837</v>
      </c>
      <c r="G66" s="11">
        <v>-0.0465247545151685</v>
      </c>
      <c r="H66" s="11">
        <v>0.00704302616968443</v>
      </c>
      <c r="I66" s="37">
        <v>1248.516965</v>
      </c>
      <c r="J66" s="37">
        <v>1105.5799175</v>
      </c>
      <c r="K66" s="25">
        <v>0.129286942750568</v>
      </c>
      <c r="L66" s="37">
        <v>1340.6853566</v>
      </c>
      <c r="M66" s="11">
        <v>-0.0687472203274753</v>
      </c>
      <c r="N66" s="17">
        <v>0.00252483413465508</v>
      </c>
      <c r="O66" s="10">
        <v>41292863</v>
      </c>
      <c r="P66" s="10">
        <v>17439684</v>
      </c>
      <c r="Q66" s="25">
        <v>1.36775293634908</v>
      </c>
      <c r="R66" s="17">
        <v>0.00738882811037345</v>
      </c>
      <c r="S66" s="37">
        <v>12834.5099791</v>
      </c>
      <c r="T66" s="37">
        <v>4362.594927</v>
      </c>
      <c r="U66" s="11">
        <v>1.94194400210469</v>
      </c>
      <c r="V66" s="17">
        <v>0.00293178517456984</v>
      </c>
      <c r="W66" s="10">
        <v>170917</v>
      </c>
      <c r="X66" s="17">
        <v>0.00666188622856135</v>
      </c>
      <c r="Y66" s="10">
        <v>188698</v>
      </c>
      <c r="Z66" s="46">
        <v>-0.0942299335446057</v>
      </c>
    </row>
    <row r="67" spans="1:26">
      <c r="A67" s="8"/>
      <c r="B67" s="9" t="s">
        <v>90</v>
      </c>
      <c r="C67" s="10">
        <v>7704698</v>
      </c>
      <c r="D67" s="10">
        <v>3096138</v>
      </c>
      <c r="E67" s="11">
        <v>1.48848662430421</v>
      </c>
      <c r="F67" s="10">
        <v>6756478</v>
      </c>
      <c r="G67" s="11">
        <v>0.14034234996399</v>
      </c>
      <c r="H67" s="11">
        <v>0.0125141284851001</v>
      </c>
      <c r="I67" s="37">
        <v>3523.9071852</v>
      </c>
      <c r="J67" s="37">
        <v>873.7344193</v>
      </c>
      <c r="K67" s="25">
        <v>3.0331559651996</v>
      </c>
      <c r="L67" s="37">
        <v>2912.98207715</v>
      </c>
      <c r="M67" s="11">
        <v>0.209724980061572</v>
      </c>
      <c r="N67" s="17">
        <v>0.0071262797366548</v>
      </c>
      <c r="O67" s="10">
        <v>67034932</v>
      </c>
      <c r="P67" s="10">
        <v>22514346</v>
      </c>
      <c r="Q67" s="25">
        <v>1.97743190053133</v>
      </c>
      <c r="R67" s="17">
        <v>0.0119950411270483</v>
      </c>
      <c r="S67" s="37">
        <v>29114.86781245</v>
      </c>
      <c r="T67" s="37">
        <v>6319.0349468</v>
      </c>
      <c r="U67" s="11">
        <v>3.60748643702215</v>
      </c>
      <c r="V67" s="17">
        <v>0.00665070485364079</v>
      </c>
      <c r="W67" s="10">
        <v>173156</v>
      </c>
      <c r="X67" s="17">
        <v>0.00674915644314357</v>
      </c>
      <c r="Y67" s="10">
        <v>244204</v>
      </c>
      <c r="Z67" s="46">
        <v>-0.290937085387627</v>
      </c>
    </row>
    <row r="68" spans="1:26">
      <c r="A68" s="8"/>
      <c r="B68" s="9" t="s">
        <v>91</v>
      </c>
      <c r="C68" s="10">
        <v>9820742</v>
      </c>
      <c r="D68" s="10">
        <v>7224484</v>
      </c>
      <c r="E68" s="11">
        <v>0.359369333505341</v>
      </c>
      <c r="F68" s="10">
        <v>9415482</v>
      </c>
      <c r="G68" s="11">
        <v>0.0430418750734163</v>
      </c>
      <c r="H68" s="11">
        <v>0.0159510505417628</v>
      </c>
      <c r="I68" s="37">
        <v>5430.7859656</v>
      </c>
      <c r="J68" s="37">
        <v>2837.5747638</v>
      </c>
      <c r="K68" s="25">
        <v>0.913882952048546</v>
      </c>
      <c r="L68" s="37">
        <v>4861.3760691</v>
      </c>
      <c r="M68" s="11">
        <v>0.117129365925689</v>
      </c>
      <c r="N68" s="17">
        <v>0.0109824969690761</v>
      </c>
      <c r="O68" s="10">
        <v>87512567</v>
      </c>
      <c r="P68" s="10">
        <v>57439719</v>
      </c>
      <c r="Q68" s="25">
        <v>0.523554928950819</v>
      </c>
      <c r="R68" s="17">
        <v>0.0156592512139577</v>
      </c>
      <c r="S68" s="37">
        <v>44691.0526158</v>
      </c>
      <c r="T68" s="37">
        <v>21892.1013441</v>
      </c>
      <c r="U68" s="11">
        <v>1.0414236127152</v>
      </c>
      <c r="V68" s="17">
        <v>0.0102087703939057</v>
      </c>
      <c r="W68" s="10">
        <v>388145</v>
      </c>
      <c r="X68" s="17">
        <v>0.015128851022338</v>
      </c>
      <c r="Y68" s="10">
        <v>381070</v>
      </c>
      <c r="Z68" s="46">
        <v>0.0185661427034403</v>
      </c>
    </row>
    <row r="69" spans="1:26">
      <c r="A69" s="8"/>
      <c r="B69" s="9" t="s">
        <v>92</v>
      </c>
      <c r="C69" s="10">
        <v>51317</v>
      </c>
      <c r="D69" s="10">
        <v>35035</v>
      </c>
      <c r="E69" s="11">
        <v>0.464735264735265</v>
      </c>
      <c r="F69" s="10">
        <v>92995</v>
      </c>
      <c r="G69" s="11">
        <v>-0.448174633044787</v>
      </c>
      <c r="H69" s="11">
        <v>8.33501237128154e-5</v>
      </c>
      <c r="I69" s="37">
        <v>6.9456061</v>
      </c>
      <c r="J69" s="37">
        <v>4.12932255</v>
      </c>
      <c r="K69" s="25">
        <v>0.682020722745429</v>
      </c>
      <c r="L69" s="37">
        <v>11.90663015</v>
      </c>
      <c r="M69" s="11">
        <v>-0.416660632563614</v>
      </c>
      <c r="N69" s="17">
        <v>1.4045867103735e-5</v>
      </c>
      <c r="O69" s="10">
        <v>1324709</v>
      </c>
      <c r="P69" s="10">
        <v>621683</v>
      </c>
      <c r="Q69" s="25">
        <v>1.1308432110899</v>
      </c>
      <c r="R69" s="17">
        <v>0.000237039681585283</v>
      </c>
      <c r="S69" s="37">
        <v>179.7811216</v>
      </c>
      <c r="T69" s="37">
        <v>85.57071465</v>
      </c>
      <c r="U69" s="11">
        <v>1.10096552699528</v>
      </c>
      <c r="V69" s="17">
        <v>4.10673744328942e-5</v>
      </c>
      <c r="W69" s="10">
        <v>645</v>
      </c>
      <c r="X69" s="17">
        <v>2.51403699890711e-5</v>
      </c>
      <c r="Y69" s="10">
        <v>827</v>
      </c>
      <c r="Z69" s="46">
        <v>-0.220072551390568</v>
      </c>
    </row>
    <row r="70" spans="1:26">
      <c r="A70" s="8"/>
      <c r="B70" s="9" t="s">
        <v>93</v>
      </c>
      <c r="C70" s="10">
        <v>19218454</v>
      </c>
      <c r="D70" s="10">
        <v>29585231</v>
      </c>
      <c r="E70" s="11">
        <v>-0.350403787619573</v>
      </c>
      <c r="F70" s="10">
        <v>18071036</v>
      </c>
      <c r="G70" s="11">
        <v>0.0634948654852991</v>
      </c>
      <c r="H70" s="11">
        <v>0.0312150070828196</v>
      </c>
      <c r="I70" s="37">
        <v>13644.670341</v>
      </c>
      <c r="J70" s="37">
        <v>23744.5513425</v>
      </c>
      <c r="K70" s="25">
        <v>-0.425355731334556</v>
      </c>
      <c r="L70" s="37">
        <v>15348.3280715</v>
      </c>
      <c r="M70" s="11">
        <v>-0.110999564419234</v>
      </c>
      <c r="N70" s="17">
        <v>0.0275931608450931</v>
      </c>
      <c r="O70" s="10">
        <v>106963993</v>
      </c>
      <c r="P70" s="10">
        <v>209790320</v>
      </c>
      <c r="Q70" s="25">
        <v>-0.490138567880539</v>
      </c>
      <c r="R70" s="17">
        <v>0.0191398343649892</v>
      </c>
      <c r="S70" s="37">
        <v>104864.9823325</v>
      </c>
      <c r="T70" s="37">
        <v>150378.532841</v>
      </c>
      <c r="U70" s="11">
        <v>-0.302659891998168</v>
      </c>
      <c r="V70" s="17">
        <v>0.0239542920637092</v>
      </c>
      <c r="W70" s="10">
        <v>900886</v>
      </c>
      <c r="X70" s="17">
        <v>0.035114119934844</v>
      </c>
      <c r="Y70" s="10">
        <v>1090450</v>
      </c>
      <c r="Z70" s="46">
        <v>-0.173840157733046</v>
      </c>
    </row>
    <row r="71" spans="1:26">
      <c r="A71" s="8"/>
      <c r="B71" s="9" t="s">
        <v>94</v>
      </c>
      <c r="C71" s="10">
        <v>1350753</v>
      </c>
      <c r="D71" s="10">
        <v>824993</v>
      </c>
      <c r="E71" s="11">
        <v>0.63729025579611</v>
      </c>
      <c r="F71" s="10">
        <v>1764637</v>
      </c>
      <c r="G71" s="11">
        <v>-0.234543421678226</v>
      </c>
      <c r="H71" s="11">
        <v>0.00219392072130983</v>
      </c>
      <c r="I71" s="37">
        <v>39.2650931</v>
      </c>
      <c r="J71" s="37">
        <v>20.718625</v>
      </c>
      <c r="K71" s="25">
        <v>0.895159215440214</v>
      </c>
      <c r="L71" s="37">
        <v>49.4799297</v>
      </c>
      <c r="M71" s="11">
        <v>-0.206444040279225</v>
      </c>
      <c r="N71" s="17">
        <v>7.94044855924641e-5</v>
      </c>
      <c r="O71" s="10">
        <v>11284295</v>
      </c>
      <c r="P71" s="10">
        <v>7900214</v>
      </c>
      <c r="Q71" s="25">
        <v>0.428353080055806</v>
      </c>
      <c r="R71" s="17">
        <v>0.00201917983022264</v>
      </c>
      <c r="S71" s="37">
        <v>331.8392603</v>
      </c>
      <c r="T71" s="37">
        <v>156.3839485</v>
      </c>
      <c r="U71" s="11">
        <v>1.12195217912662</v>
      </c>
      <c r="V71" s="17">
        <v>7.58019920723131e-5</v>
      </c>
      <c r="W71" s="10">
        <v>215960</v>
      </c>
      <c r="X71" s="17">
        <v>0.0084175415547904</v>
      </c>
      <c r="Y71" s="10">
        <v>191021</v>
      </c>
      <c r="Z71" s="46">
        <v>0.130556326267793</v>
      </c>
    </row>
    <row r="72" spans="1:26">
      <c r="A72" s="8"/>
      <c r="B72" s="9" t="s">
        <v>95</v>
      </c>
      <c r="C72" s="10">
        <v>2880271</v>
      </c>
      <c r="D72" s="10">
        <v>5869835</v>
      </c>
      <c r="E72" s="11">
        <v>-0.509309716542288</v>
      </c>
      <c r="F72" s="10">
        <v>8495128</v>
      </c>
      <c r="G72" s="11">
        <v>-0.660950252897896</v>
      </c>
      <c r="H72" s="11">
        <v>0.00467819522139709</v>
      </c>
      <c r="I72" s="37">
        <v>9834.2493455</v>
      </c>
      <c r="J72" s="37">
        <v>11526.524269</v>
      </c>
      <c r="K72" s="25">
        <v>-0.146815716863694</v>
      </c>
      <c r="L72" s="37">
        <v>25618.404041</v>
      </c>
      <c r="M72" s="11">
        <v>-0.6161256052578</v>
      </c>
      <c r="N72" s="17">
        <v>0.0198874738047534</v>
      </c>
      <c r="O72" s="10">
        <v>55830974</v>
      </c>
      <c r="P72" s="10">
        <v>31793342</v>
      </c>
      <c r="Q72" s="25">
        <v>0.756058674171466</v>
      </c>
      <c r="R72" s="17">
        <v>0.00999023657237643</v>
      </c>
      <c r="S72" s="37">
        <v>150611.412276</v>
      </c>
      <c r="T72" s="37">
        <v>59775.5262875</v>
      </c>
      <c r="U72" s="11">
        <v>1.51961666638634</v>
      </c>
      <c r="V72" s="17">
        <v>0.0344041421410595</v>
      </c>
      <c r="W72" s="10">
        <v>89292</v>
      </c>
      <c r="X72" s="17">
        <v>0.00348036266211495</v>
      </c>
      <c r="Y72" s="10">
        <v>247029</v>
      </c>
      <c r="Z72" s="46">
        <v>-0.638536366175631</v>
      </c>
    </row>
    <row r="73" spans="1:26">
      <c r="A73" s="8"/>
      <c r="B73" s="9" t="s">
        <v>96</v>
      </c>
      <c r="C73" s="10">
        <v>2751911</v>
      </c>
      <c r="D73" s="10">
        <v>11634668</v>
      </c>
      <c r="E73" s="11">
        <v>-0.763473182045246</v>
      </c>
      <c r="F73" s="10">
        <v>4069691</v>
      </c>
      <c r="G73" s="11">
        <v>-0.323803453382579</v>
      </c>
      <c r="H73" s="11">
        <v>0.00446971027723089</v>
      </c>
      <c r="I73" s="37">
        <v>1196.1421768</v>
      </c>
      <c r="J73" s="37">
        <v>4083.8311955</v>
      </c>
      <c r="K73" s="25">
        <v>-0.70710293360851</v>
      </c>
      <c r="L73" s="37">
        <v>1794.9100674</v>
      </c>
      <c r="M73" s="11">
        <v>-0.333592140060443</v>
      </c>
      <c r="N73" s="17">
        <v>0.00241891835076928</v>
      </c>
      <c r="O73" s="10">
        <v>50207213</v>
      </c>
      <c r="P73" s="10">
        <v>109417359</v>
      </c>
      <c r="Q73" s="25">
        <v>-0.54114033222096</v>
      </c>
      <c r="R73" s="17">
        <v>0.00898393668556979</v>
      </c>
      <c r="S73" s="37">
        <v>22688.5376982</v>
      </c>
      <c r="T73" s="37">
        <v>38208.9533438</v>
      </c>
      <c r="U73" s="11">
        <v>-0.406198398211775</v>
      </c>
      <c r="V73" s="17">
        <v>0.00518273923699237</v>
      </c>
      <c r="W73" s="10">
        <v>217058</v>
      </c>
      <c r="X73" s="17">
        <v>0.00846033864974854</v>
      </c>
      <c r="Y73" s="10">
        <v>267053</v>
      </c>
      <c r="Z73" s="46">
        <v>-0.187210029469806</v>
      </c>
    </row>
    <row r="74" spans="1:26">
      <c r="A74" s="8"/>
      <c r="B74" s="9" t="s">
        <v>97</v>
      </c>
      <c r="C74" s="10">
        <v>4545848</v>
      </c>
      <c r="D74" s="10">
        <v>2466993</v>
      </c>
      <c r="E74" s="11">
        <v>0.842667571411836</v>
      </c>
      <c r="F74" s="10">
        <v>11693975</v>
      </c>
      <c r="G74" s="11">
        <v>-0.61126580140628</v>
      </c>
      <c r="H74" s="11">
        <v>0.00738345953932721</v>
      </c>
      <c r="I74" s="37">
        <v>7648.3272066</v>
      </c>
      <c r="J74" s="37">
        <v>1867.1831532</v>
      </c>
      <c r="K74" s="25">
        <v>3.09618477624555</v>
      </c>
      <c r="L74" s="37">
        <v>16505.9580648</v>
      </c>
      <c r="M74" s="11">
        <v>-0.536632337452102</v>
      </c>
      <c r="N74" s="17">
        <v>0.0154669565136704</v>
      </c>
      <c r="O74" s="10">
        <v>53744861</v>
      </c>
      <c r="P74" s="10">
        <v>13945194</v>
      </c>
      <c r="Q74" s="25">
        <v>2.85400597510512</v>
      </c>
      <c r="R74" s="17">
        <v>0.00961695341262517</v>
      </c>
      <c r="S74" s="37">
        <v>64373.0132556</v>
      </c>
      <c r="T74" s="37">
        <v>10062.6281532</v>
      </c>
      <c r="U74" s="11">
        <v>5.39723661408763</v>
      </c>
      <c r="V74" s="17">
        <v>0.0147047176878965</v>
      </c>
      <c r="W74" s="10">
        <v>142212</v>
      </c>
      <c r="X74" s="17">
        <v>0.00554304232075316</v>
      </c>
      <c r="Y74" s="10">
        <v>356688</v>
      </c>
      <c r="Z74" s="46">
        <v>-0.601298613914682</v>
      </c>
    </row>
    <row r="75" spans="1:26">
      <c r="A75" s="8"/>
      <c r="B75" s="9" t="s">
        <v>98</v>
      </c>
      <c r="C75" s="10">
        <v>12814219</v>
      </c>
      <c r="D75" s="10">
        <v>7617498</v>
      </c>
      <c r="E75" s="11">
        <v>0.682208383907682</v>
      </c>
      <c r="F75" s="10">
        <v>11147960</v>
      </c>
      <c r="G75" s="11">
        <v>0.149467615599625</v>
      </c>
      <c r="H75" s="11">
        <v>0.0208131172697763</v>
      </c>
      <c r="I75" s="37">
        <v>5630.34193725</v>
      </c>
      <c r="J75" s="37">
        <v>2823.51432775</v>
      </c>
      <c r="K75" s="25">
        <v>0.994090089047539</v>
      </c>
      <c r="L75" s="37">
        <v>4569.74323625</v>
      </c>
      <c r="M75" s="11">
        <v>0.232091530348288</v>
      </c>
      <c r="N75" s="17">
        <v>0.0113860523416667</v>
      </c>
      <c r="O75" s="10">
        <v>98722429</v>
      </c>
      <c r="P75" s="10">
        <v>70100705</v>
      </c>
      <c r="Q75" s="25">
        <v>0.408294381632824</v>
      </c>
      <c r="R75" s="17">
        <v>0.0176651122136905</v>
      </c>
      <c r="S75" s="37">
        <v>41038.5717075</v>
      </c>
      <c r="T75" s="37">
        <v>23484.70498375</v>
      </c>
      <c r="U75" s="11">
        <v>0.747459537426432</v>
      </c>
      <c r="V75" s="17">
        <v>0.00937443473210083</v>
      </c>
      <c r="W75" s="10">
        <v>594316</v>
      </c>
      <c r="X75" s="17">
        <v>0.0231648436130617</v>
      </c>
      <c r="Y75" s="10">
        <v>641895</v>
      </c>
      <c r="Z75" s="46">
        <v>-0.0741227147742232</v>
      </c>
    </row>
    <row r="76" spans="1:26">
      <c r="A76" s="8"/>
      <c r="B76" s="9" t="s">
        <v>99</v>
      </c>
      <c r="C76" s="10">
        <v>554357</v>
      </c>
      <c r="D76" s="10">
        <v>107303</v>
      </c>
      <c r="E76" s="11">
        <v>4.16627680493556</v>
      </c>
      <c r="F76" s="10">
        <v>543901</v>
      </c>
      <c r="G76" s="11">
        <v>0.0192240867363729</v>
      </c>
      <c r="H76" s="11">
        <v>0.000900398007113923</v>
      </c>
      <c r="I76" s="37">
        <v>5.195389125</v>
      </c>
      <c r="J76" s="37">
        <v>1.074965625</v>
      </c>
      <c r="K76" s="25">
        <v>3.83307466227118</v>
      </c>
      <c r="L76" s="37">
        <v>3.077255375</v>
      </c>
      <c r="M76" s="11">
        <v>0.688319132434694</v>
      </c>
      <c r="N76" s="17">
        <v>1.0506461804959e-5</v>
      </c>
      <c r="O76" s="10">
        <v>3198313</v>
      </c>
      <c r="P76" s="10">
        <v>379985</v>
      </c>
      <c r="Q76" s="25">
        <v>7.4169454057397</v>
      </c>
      <c r="R76" s="17">
        <v>0.000572297081947862</v>
      </c>
      <c r="S76" s="37">
        <v>28.324034775</v>
      </c>
      <c r="T76" s="37">
        <v>2.667083325</v>
      </c>
      <c r="U76" s="11">
        <v>9.61985372166803</v>
      </c>
      <c r="V76" s="17">
        <v>6.47005498243172e-6</v>
      </c>
      <c r="W76" s="10">
        <v>51144</v>
      </c>
      <c r="X76" s="17">
        <v>0.00199345594220319</v>
      </c>
      <c r="Y76" s="10">
        <v>42498</v>
      </c>
      <c r="Z76" s="46">
        <v>0.203444867993788</v>
      </c>
    </row>
    <row r="77" spans="1:26">
      <c r="A77" s="8"/>
      <c r="B77" s="9" t="s">
        <v>100</v>
      </c>
      <c r="C77" s="10">
        <v>920104</v>
      </c>
      <c r="D77" s="10" t="s">
        <v>29</v>
      </c>
      <c r="E77" s="11" t="s">
        <v>29</v>
      </c>
      <c r="F77" s="10">
        <v>528462</v>
      </c>
      <c r="G77" s="11">
        <v>0.741097751588572</v>
      </c>
      <c r="H77" s="11">
        <v>0.00149445178456762</v>
      </c>
      <c r="I77" s="37">
        <v>2137.0158888</v>
      </c>
      <c r="J77" s="37" t="s">
        <v>29</v>
      </c>
      <c r="K77" s="25" t="s">
        <v>29</v>
      </c>
      <c r="L77" s="37">
        <v>1446.1827576</v>
      </c>
      <c r="M77" s="11">
        <v>0.477694210893833</v>
      </c>
      <c r="N77" s="17">
        <v>0.00432161581588321</v>
      </c>
      <c r="O77" s="10">
        <v>3475946</v>
      </c>
      <c r="P77" s="10" t="s">
        <v>29</v>
      </c>
      <c r="Q77" s="25" t="s">
        <v>29</v>
      </c>
      <c r="R77" s="17">
        <v>0.000621975945696479</v>
      </c>
      <c r="S77" s="37">
        <v>10686.6709152</v>
      </c>
      <c r="T77" s="37" t="s">
        <v>29</v>
      </c>
      <c r="U77" s="11" t="s">
        <v>29</v>
      </c>
      <c r="V77" s="17">
        <v>0.00244115462185235</v>
      </c>
      <c r="W77" s="10">
        <v>109088</v>
      </c>
      <c r="X77" s="17">
        <v>0.00425195764553146</v>
      </c>
      <c r="Y77" s="10">
        <v>77783</v>
      </c>
      <c r="Z77" s="46">
        <v>0.402465834436831</v>
      </c>
    </row>
    <row r="78" spans="1:26">
      <c r="A78" s="8"/>
      <c r="B78" s="9" t="s">
        <v>101</v>
      </c>
      <c r="C78" s="10">
        <v>24579472</v>
      </c>
      <c r="D78" s="10">
        <v>38622201</v>
      </c>
      <c r="E78" s="11">
        <v>-0.363592147428366</v>
      </c>
      <c r="F78" s="10">
        <v>30403025</v>
      </c>
      <c r="G78" s="11">
        <v>-0.191545183415137</v>
      </c>
      <c r="H78" s="11">
        <v>0.0399224824521247</v>
      </c>
      <c r="I78" s="37">
        <v>8556.5332021</v>
      </c>
      <c r="J78" s="37">
        <v>11678.9587023</v>
      </c>
      <c r="K78" s="25">
        <v>-0.267354785627</v>
      </c>
      <c r="L78" s="37">
        <v>10769.0462435</v>
      </c>
      <c r="M78" s="11">
        <v>-0.205451159868074</v>
      </c>
      <c r="N78" s="17">
        <v>0.0173035911474151</v>
      </c>
      <c r="O78" s="10">
        <v>288935372</v>
      </c>
      <c r="P78" s="10">
        <v>247168999</v>
      </c>
      <c r="Q78" s="25">
        <v>0.16897901099644</v>
      </c>
      <c r="R78" s="17">
        <v>0.0517012782260898</v>
      </c>
      <c r="S78" s="37">
        <v>101356.8989723</v>
      </c>
      <c r="T78" s="37">
        <v>70328.7420651</v>
      </c>
      <c r="U78" s="11">
        <v>0.441187429152063</v>
      </c>
      <c r="V78" s="17">
        <v>0.0231529411119909</v>
      </c>
      <c r="W78" s="10">
        <v>2068934</v>
      </c>
      <c r="X78" s="17">
        <v>0.0806414980511146</v>
      </c>
      <c r="Y78" s="10">
        <v>2180543</v>
      </c>
      <c r="Z78" s="46">
        <v>-0.0511840399386758</v>
      </c>
    </row>
    <row r="79" spans="1:26">
      <c r="A79" s="8"/>
      <c r="B79" s="9" t="s">
        <v>102</v>
      </c>
      <c r="C79" s="10">
        <v>2384271</v>
      </c>
      <c r="D79" s="10">
        <v>3386263</v>
      </c>
      <c r="E79" s="11">
        <v>-0.295899048597229</v>
      </c>
      <c r="F79" s="10">
        <v>2144231</v>
      </c>
      <c r="G79" s="11">
        <v>0.1119468937815</v>
      </c>
      <c r="H79" s="11">
        <v>0.0038725818503591</v>
      </c>
      <c r="I79" s="37">
        <v>15.31792845</v>
      </c>
      <c r="J79" s="37">
        <v>23.94537</v>
      </c>
      <c r="K79" s="25">
        <v>-0.36029685697068</v>
      </c>
      <c r="L79" s="37">
        <v>15.38291415</v>
      </c>
      <c r="M79" s="11">
        <v>-0.00422453765042952</v>
      </c>
      <c r="N79" s="17">
        <v>3.09769348010134e-5</v>
      </c>
      <c r="O79" s="10">
        <v>27379868</v>
      </c>
      <c r="P79" s="10">
        <v>19925120</v>
      </c>
      <c r="Q79" s="25">
        <v>0.374138173320913</v>
      </c>
      <c r="R79" s="17">
        <v>0.0048992761373004</v>
      </c>
      <c r="S79" s="37">
        <v>208.02757495</v>
      </c>
      <c r="T79" s="37">
        <v>107.11707985</v>
      </c>
      <c r="U79" s="11">
        <v>0.942057935497389</v>
      </c>
      <c r="V79" s="17">
        <v>4.75197075021398e-5</v>
      </c>
      <c r="W79" s="10">
        <v>449701</v>
      </c>
      <c r="X79" s="17">
        <v>0.0175281387976051</v>
      </c>
      <c r="Y79" s="10">
        <v>361248</v>
      </c>
      <c r="Z79" s="46">
        <v>0.244853950748516</v>
      </c>
    </row>
    <row r="80" spans="1:26">
      <c r="A80" s="8"/>
      <c r="B80" s="9" t="s">
        <v>103</v>
      </c>
      <c r="C80" s="10">
        <v>19958857</v>
      </c>
      <c r="D80" s="10">
        <v>27254314</v>
      </c>
      <c r="E80" s="11">
        <v>-0.267680815594918</v>
      </c>
      <c r="F80" s="10">
        <v>24817878</v>
      </c>
      <c r="G80" s="11">
        <v>-0.195787125716389</v>
      </c>
      <c r="H80" s="11">
        <v>0.032417584818216</v>
      </c>
      <c r="I80" s="37">
        <v>16764.6808006</v>
      </c>
      <c r="J80" s="37">
        <v>16417.1168214</v>
      </c>
      <c r="K80" s="25">
        <v>0.0211708293838139</v>
      </c>
      <c r="L80" s="37">
        <v>20690.5693714</v>
      </c>
      <c r="M80" s="11">
        <v>-0.189742896888408</v>
      </c>
      <c r="N80" s="17">
        <v>0.0339026537312222</v>
      </c>
      <c r="O80" s="10">
        <v>166072517</v>
      </c>
      <c r="P80" s="10">
        <v>225298807</v>
      </c>
      <c r="Q80" s="25">
        <v>-0.26287884427191</v>
      </c>
      <c r="R80" s="17">
        <v>0.0297165464639755</v>
      </c>
      <c r="S80" s="37">
        <v>127731.6754914</v>
      </c>
      <c r="T80" s="37">
        <v>121010.1107542</v>
      </c>
      <c r="U80" s="11">
        <v>0.0555454804173602</v>
      </c>
      <c r="V80" s="17">
        <v>0.0291777273256608</v>
      </c>
      <c r="W80" s="10">
        <v>651856</v>
      </c>
      <c r="X80" s="17">
        <v>0.0254075984799937</v>
      </c>
      <c r="Y80" s="10">
        <v>671304</v>
      </c>
      <c r="Z80" s="46">
        <v>-0.0289704813318556</v>
      </c>
    </row>
    <row r="81" spans="1:26">
      <c r="A81" s="8"/>
      <c r="B81" s="9" t="s">
        <v>129</v>
      </c>
      <c r="C81" s="10">
        <v>880187</v>
      </c>
      <c r="D81" s="10" t="s">
        <v>29</v>
      </c>
      <c r="E81" s="11" t="s">
        <v>29</v>
      </c>
      <c r="F81" s="10">
        <v>1540873</v>
      </c>
      <c r="G81" s="11">
        <v>-0.428773818478226</v>
      </c>
      <c r="H81" s="11">
        <v>0.00142961777462462</v>
      </c>
      <c r="I81" s="37">
        <v>15.20590715</v>
      </c>
      <c r="J81" s="37" t="s">
        <v>29</v>
      </c>
      <c r="K81" s="25" t="s">
        <v>29</v>
      </c>
      <c r="L81" s="37">
        <v>19.32840845</v>
      </c>
      <c r="M81" s="11">
        <v>-0.213287157639718</v>
      </c>
      <c r="N81" s="17">
        <v>3.07503978696162e-5</v>
      </c>
      <c r="O81" s="10">
        <v>4127731</v>
      </c>
      <c r="P81" s="10" t="s">
        <v>29</v>
      </c>
      <c r="Q81" s="25" t="s">
        <v>29</v>
      </c>
      <c r="R81" s="17">
        <v>0.000738604510054435</v>
      </c>
      <c r="S81" s="37">
        <v>57.9854582</v>
      </c>
      <c r="T81" s="37" t="s">
        <v>29</v>
      </c>
      <c r="U81" s="11" t="s">
        <v>29</v>
      </c>
      <c r="V81" s="17">
        <v>1.32456094520346e-5</v>
      </c>
      <c r="W81" s="10">
        <v>116249</v>
      </c>
      <c r="X81" s="17">
        <v>0.00453107421838687</v>
      </c>
      <c r="Y81" s="10">
        <v>117749</v>
      </c>
      <c r="Z81" s="46">
        <v>-0.0127389616896959</v>
      </c>
    </row>
    <row r="82" spans="1:26">
      <c r="A82" s="8"/>
      <c r="B82" s="9" t="s">
        <v>104</v>
      </c>
      <c r="C82" s="10">
        <v>3846459</v>
      </c>
      <c r="D82" s="10">
        <v>4432638</v>
      </c>
      <c r="E82" s="11">
        <v>-0.132241568113615</v>
      </c>
      <c r="F82" s="10">
        <v>2362389</v>
      </c>
      <c r="G82" s="11">
        <v>0.62820729354903</v>
      </c>
      <c r="H82" s="11">
        <v>0.00624749758376897</v>
      </c>
      <c r="I82" s="37">
        <v>4346.2416628</v>
      </c>
      <c r="J82" s="37">
        <v>3103.5302872</v>
      </c>
      <c r="K82" s="25">
        <v>0.400418639613526</v>
      </c>
      <c r="L82" s="37">
        <v>2385.781057</v>
      </c>
      <c r="M82" s="11">
        <v>0.821726956062423</v>
      </c>
      <c r="N82" s="17">
        <v>0.00878925926945453</v>
      </c>
      <c r="O82" s="10">
        <v>21216611</v>
      </c>
      <c r="P82" s="10">
        <v>40293654</v>
      </c>
      <c r="Q82" s="25">
        <v>-0.473450310562552</v>
      </c>
      <c r="R82" s="17">
        <v>0.00379644036219185</v>
      </c>
      <c r="S82" s="37">
        <v>19087.6528254</v>
      </c>
      <c r="T82" s="37">
        <v>27856.9388112</v>
      </c>
      <c r="U82" s="11">
        <v>-0.31479718734473</v>
      </c>
      <c r="V82" s="17">
        <v>0.00436018964977796</v>
      </c>
      <c r="W82" s="10">
        <v>145889</v>
      </c>
      <c r="X82" s="17">
        <v>0.00568636191834977</v>
      </c>
      <c r="Y82" s="10">
        <v>110524</v>
      </c>
      <c r="Z82" s="46">
        <v>0.319975751872896</v>
      </c>
    </row>
    <row r="83" spans="1:26">
      <c r="A83" s="8"/>
      <c r="B83" s="9" t="s">
        <v>105</v>
      </c>
      <c r="C83" s="10">
        <v>255929</v>
      </c>
      <c r="D83" s="10">
        <v>198621</v>
      </c>
      <c r="E83" s="11">
        <v>0.288529410283908</v>
      </c>
      <c r="F83" s="10">
        <v>208279</v>
      </c>
      <c r="G83" s="11">
        <v>0.228779665736824</v>
      </c>
      <c r="H83" s="11">
        <v>0.000415685129912059</v>
      </c>
      <c r="I83" s="37">
        <v>5.47557888</v>
      </c>
      <c r="J83" s="37">
        <v>2.87898252</v>
      </c>
      <c r="K83" s="25">
        <v>0.901914597244585</v>
      </c>
      <c r="L83" s="37">
        <v>2.1685562</v>
      </c>
      <c r="M83" s="11">
        <v>1.52498822949574</v>
      </c>
      <c r="N83" s="17">
        <v>1.10730801829516e-5</v>
      </c>
      <c r="O83" s="10">
        <v>1979460</v>
      </c>
      <c r="P83" s="10">
        <v>771085</v>
      </c>
      <c r="Q83" s="25">
        <v>1.56710998138986</v>
      </c>
      <c r="R83" s="17">
        <v>0.000354198973594053</v>
      </c>
      <c r="S83" s="37">
        <v>24.2249008</v>
      </c>
      <c r="T83" s="37">
        <v>24.1303364</v>
      </c>
      <c r="U83" s="11">
        <v>0.00391890102286346</v>
      </c>
      <c r="V83" s="17">
        <v>5.53369042811289e-6</v>
      </c>
      <c r="W83" s="10">
        <v>27847</v>
      </c>
      <c r="X83" s="17">
        <v>0.00108540136912506</v>
      </c>
      <c r="Y83" s="10">
        <v>21833</v>
      </c>
      <c r="Z83" s="46">
        <v>0.275454587092933</v>
      </c>
    </row>
    <row r="84" spans="1:26">
      <c r="A84" s="8"/>
      <c r="B84" s="9" t="s">
        <v>106</v>
      </c>
      <c r="C84" s="10">
        <v>22412996</v>
      </c>
      <c r="D84" s="10">
        <v>14315439</v>
      </c>
      <c r="E84" s="11">
        <v>0.565652020870614</v>
      </c>
      <c r="F84" s="10">
        <v>17558217</v>
      </c>
      <c r="G84" s="11">
        <v>0.276496127140928</v>
      </c>
      <c r="H84" s="11">
        <v>0.0364036477068971</v>
      </c>
      <c r="I84" s="37">
        <v>10083.56190365</v>
      </c>
      <c r="J84" s="37">
        <v>5563.3799497</v>
      </c>
      <c r="K84" s="25">
        <v>0.81248845033382</v>
      </c>
      <c r="L84" s="37">
        <v>7344.5025711</v>
      </c>
      <c r="M84" s="11">
        <v>0.372940074025975</v>
      </c>
      <c r="N84" s="17">
        <v>0.0203916502594284</v>
      </c>
      <c r="O84" s="10">
        <v>143283094</v>
      </c>
      <c r="P84" s="10">
        <v>125102825</v>
      </c>
      <c r="Q84" s="25">
        <v>0.145322609621326</v>
      </c>
      <c r="R84" s="17">
        <v>0.0256386715711255</v>
      </c>
      <c r="S84" s="37">
        <v>61780.035536</v>
      </c>
      <c r="T84" s="37">
        <v>44980.20978625</v>
      </c>
      <c r="U84" s="11">
        <v>0.373493717116578</v>
      </c>
      <c r="V84" s="17">
        <v>0.0141124041793408</v>
      </c>
      <c r="W84" s="10">
        <v>752552</v>
      </c>
      <c r="X84" s="17">
        <v>0.0293324584744426</v>
      </c>
      <c r="Y84" s="10">
        <v>797713</v>
      </c>
      <c r="Z84" s="46">
        <v>-0.0566130926786952</v>
      </c>
    </row>
    <row r="85" spans="1:26">
      <c r="A85" s="8"/>
      <c r="B85" s="9" t="s">
        <v>107</v>
      </c>
      <c r="C85" s="10">
        <v>600776</v>
      </c>
      <c r="D85" s="10">
        <v>197667</v>
      </c>
      <c r="E85" s="11">
        <v>2.03933382911665</v>
      </c>
      <c r="F85" s="10">
        <v>544852</v>
      </c>
      <c r="G85" s="11">
        <v>0.10264071711217</v>
      </c>
      <c r="H85" s="11">
        <v>0.000975792698787739</v>
      </c>
      <c r="I85" s="37">
        <v>5.3034566</v>
      </c>
      <c r="J85" s="37">
        <v>1.451078425</v>
      </c>
      <c r="K85" s="25">
        <v>2.65483802159074</v>
      </c>
      <c r="L85" s="37">
        <v>2.717335575</v>
      </c>
      <c r="M85" s="11">
        <v>0.951712055291515</v>
      </c>
      <c r="N85" s="17">
        <v>1.07250030481899e-5</v>
      </c>
      <c r="O85" s="10">
        <v>4169749</v>
      </c>
      <c r="P85" s="10">
        <v>558488</v>
      </c>
      <c r="Q85" s="25">
        <v>6.46613893225996</v>
      </c>
      <c r="R85" s="17">
        <v>0.000746123092128574</v>
      </c>
      <c r="S85" s="37">
        <v>32.678782125</v>
      </c>
      <c r="T85" s="37">
        <v>3.19758025</v>
      </c>
      <c r="U85" s="11">
        <v>9.21984737521443</v>
      </c>
      <c r="V85" s="17">
        <v>7.46480926136544e-6</v>
      </c>
      <c r="W85" s="10">
        <v>49169</v>
      </c>
      <c r="X85" s="17">
        <v>0.00191647573952347</v>
      </c>
      <c r="Y85" s="10">
        <v>40176</v>
      </c>
      <c r="Z85" s="46">
        <v>0.223840103544405</v>
      </c>
    </row>
    <row r="86" spans="1:26">
      <c r="A86" s="8"/>
      <c r="B86" s="9" t="s">
        <v>108</v>
      </c>
      <c r="C86" s="10">
        <v>321348</v>
      </c>
      <c r="D86" s="10">
        <v>796043</v>
      </c>
      <c r="E86" s="11">
        <v>-0.596318289338641</v>
      </c>
      <c r="F86" s="10">
        <v>383711</v>
      </c>
      <c r="G86" s="11">
        <v>-0.162525963550693</v>
      </c>
      <c r="H86" s="11">
        <v>0.000521940011202249</v>
      </c>
      <c r="I86" s="37">
        <v>112.3470625</v>
      </c>
      <c r="J86" s="37">
        <v>275.6043108</v>
      </c>
      <c r="K86" s="25">
        <v>-0.592361011430159</v>
      </c>
      <c r="L86" s="37">
        <v>136.1568928</v>
      </c>
      <c r="M86" s="11">
        <v>-0.174870546840211</v>
      </c>
      <c r="N86" s="17">
        <v>0.000227195710014423</v>
      </c>
      <c r="O86" s="10">
        <v>4147552</v>
      </c>
      <c r="P86" s="10">
        <v>2762822</v>
      </c>
      <c r="Q86" s="25">
        <v>0.501201307938043</v>
      </c>
      <c r="R86" s="17">
        <v>0.000742151223731705</v>
      </c>
      <c r="S86" s="37">
        <v>1494.1573187</v>
      </c>
      <c r="T86" s="37">
        <v>960.1655038</v>
      </c>
      <c r="U86" s="11">
        <v>0.556145594469544</v>
      </c>
      <c r="V86" s="17">
        <v>0.000341310130466458</v>
      </c>
      <c r="W86" s="10">
        <v>22502</v>
      </c>
      <c r="X86" s="17">
        <v>0.000877067605417177</v>
      </c>
      <c r="Y86" s="10">
        <v>29657</v>
      </c>
      <c r="Z86" s="46">
        <v>-0.241258387564487</v>
      </c>
    </row>
    <row r="87" spans="1:26">
      <c r="A87" s="8"/>
      <c r="B87" s="50" t="s">
        <v>109</v>
      </c>
      <c r="C87" s="10">
        <v>17599631</v>
      </c>
      <c r="D87" s="10">
        <v>4467213</v>
      </c>
      <c r="E87" s="11">
        <v>2.93973401313078</v>
      </c>
      <c r="F87" s="10">
        <v>12015262</v>
      </c>
      <c r="G87" s="11">
        <v>0.464772969578191</v>
      </c>
      <c r="H87" s="11">
        <v>0.0285856815704328</v>
      </c>
      <c r="I87" s="37">
        <v>9097.11050625</v>
      </c>
      <c r="J87" s="37">
        <v>1475.92205325</v>
      </c>
      <c r="K87" s="25">
        <v>5.16367950205639</v>
      </c>
      <c r="L87" s="37">
        <v>5495.357778</v>
      </c>
      <c r="M87" s="11">
        <v>0.655417331091559</v>
      </c>
      <c r="N87" s="17">
        <v>0.0183967825642716</v>
      </c>
      <c r="O87" s="10">
        <v>101358850</v>
      </c>
      <c r="P87" s="10">
        <v>35508455</v>
      </c>
      <c r="Q87" s="25">
        <v>1.85449902002213</v>
      </c>
      <c r="R87" s="17">
        <v>0.0181368659304424</v>
      </c>
      <c r="S87" s="37">
        <v>45340.83316325</v>
      </c>
      <c r="T87" s="37">
        <v>10927.68478325</v>
      </c>
      <c r="U87" s="11">
        <v>3.14917103325936</v>
      </c>
      <c r="V87" s="17">
        <v>0.0103571996661443</v>
      </c>
      <c r="W87" s="10">
        <v>680523</v>
      </c>
      <c r="X87" s="17">
        <v>0.0265249612497251</v>
      </c>
      <c r="Y87" s="10">
        <v>755262</v>
      </c>
      <c r="Z87" s="46">
        <v>-0.0989577126877825</v>
      </c>
    </row>
    <row r="88" spans="1:26">
      <c r="A88" s="8"/>
      <c r="B88" s="50" t="s">
        <v>110</v>
      </c>
      <c r="C88" s="10">
        <v>459176</v>
      </c>
      <c r="D88" s="10">
        <v>103308</v>
      </c>
      <c r="E88" s="11">
        <v>3.44472838502342</v>
      </c>
      <c r="F88" s="10">
        <v>320016</v>
      </c>
      <c r="G88" s="11">
        <v>0.434853257337133</v>
      </c>
      <c r="H88" s="11">
        <v>0.000745803075120442</v>
      </c>
      <c r="I88" s="37">
        <v>6.557672575</v>
      </c>
      <c r="J88" s="37">
        <v>0.70755025</v>
      </c>
      <c r="K88" s="25">
        <v>8.26813689204406</v>
      </c>
      <c r="L88" s="37">
        <v>2.146643875</v>
      </c>
      <c r="M88" s="11">
        <v>2.05484885097674</v>
      </c>
      <c r="N88" s="17">
        <v>1.32613621003151e-5</v>
      </c>
      <c r="O88" s="10">
        <v>2988356</v>
      </c>
      <c r="P88" s="10">
        <v>319779</v>
      </c>
      <c r="Q88" s="25">
        <v>8.34506643650771</v>
      </c>
      <c r="R88" s="17">
        <v>0.000534727970220984</v>
      </c>
      <c r="S88" s="37">
        <v>30.9443027</v>
      </c>
      <c r="T88" s="37">
        <v>2.0630958</v>
      </c>
      <c r="U88" s="11">
        <v>13.9989654867215</v>
      </c>
      <c r="V88" s="17">
        <v>7.06860238848193e-6</v>
      </c>
      <c r="W88" s="10">
        <v>57635</v>
      </c>
      <c r="X88" s="17">
        <v>0.00224645771212421</v>
      </c>
      <c r="Y88" s="10">
        <v>46313</v>
      </c>
      <c r="Z88" s="46">
        <v>0.244466996307732</v>
      </c>
    </row>
    <row r="89" spans="1:26">
      <c r="A89" s="8"/>
      <c r="B89" s="9" t="s">
        <v>111</v>
      </c>
      <c r="C89" s="10">
        <v>18705748</v>
      </c>
      <c r="D89" s="10">
        <v>22985041</v>
      </c>
      <c r="E89" s="11">
        <v>-0.186177305491863</v>
      </c>
      <c r="F89" s="10">
        <v>21195537</v>
      </c>
      <c r="G89" s="11">
        <v>-0.11746760650603</v>
      </c>
      <c r="H89" s="11">
        <v>0.0303822594840063</v>
      </c>
      <c r="I89" s="37">
        <v>16928.8494672</v>
      </c>
      <c r="J89" s="37">
        <v>15962.2199616</v>
      </c>
      <c r="K89" s="25">
        <v>0.0605573352532043</v>
      </c>
      <c r="L89" s="37">
        <v>18987.8340972</v>
      </c>
      <c r="M89" s="11">
        <v>-0.108437045502921</v>
      </c>
      <c r="N89" s="17">
        <v>0.0342346465394036</v>
      </c>
      <c r="O89" s="10">
        <v>172205975</v>
      </c>
      <c r="P89" s="10">
        <v>111191024</v>
      </c>
      <c r="Q89" s="25">
        <v>0.548739896486608</v>
      </c>
      <c r="R89" s="17">
        <v>0.030814050090309</v>
      </c>
      <c r="S89" s="37">
        <v>148234.4200052</v>
      </c>
      <c r="T89" s="37">
        <v>68264.403579</v>
      </c>
      <c r="U89" s="11">
        <v>1.17147462269488</v>
      </c>
      <c r="V89" s="17">
        <v>0.0338611661559267</v>
      </c>
      <c r="W89" s="10">
        <v>781586</v>
      </c>
      <c r="X89" s="17">
        <v>0.0304641259198111</v>
      </c>
      <c r="Y89" s="10">
        <v>817386</v>
      </c>
      <c r="Z89" s="46">
        <v>-0.0437981565625054</v>
      </c>
    </row>
    <row r="90" spans="1:26">
      <c r="A90" s="51"/>
      <c r="B90" s="52" t="s">
        <v>47</v>
      </c>
      <c r="C90" s="21">
        <v>200954628</v>
      </c>
      <c r="D90" s="21">
        <v>223061222</v>
      </c>
      <c r="E90" s="53">
        <v>-0.0991055002827878</v>
      </c>
      <c r="F90" s="21">
        <v>215214483</v>
      </c>
      <c r="G90" s="53">
        <v>-0.0662588074985642</v>
      </c>
      <c r="H90" s="53">
        <v>0.326394627598316</v>
      </c>
      <c r="I90" s="39">
        <v>122968.26978268</v>
      </c>
      <c r="J90" s="39">
        <v>112476.14543992</v>
      </c>
      <c r="K90" s="53">
        <v>0.093283107291087</v>
      </c>
      <c r="L90" s="39">
        <v>148049.488335875</v>
      </c>
      <c r="M90" s="53">
        <v>-0.16941104515197</v>
      </c>
      <c r="N90" s="67">
        <v>0.248674622556518</v>
      </c>
      <c r="O90" s="21">
        <v>1726789824</v>
      </c>
      <c r="P90" s="21">
        <v>1533239234</v>
      </c>
      <c r="Q90" s="53">
        <v>0.126236392669821</v>
      </c>
      <c r="R90" s="67">
        <v>0.308986886965867</v>
      </c>
      <c r="S90" s="39">
        <v>1053125.1425392</v>
      </c>
      <c r="T90" s="39">
        <v>709081.233019775</v>
      </c>
      <c r="U90" s="53">
        <v>0.485196749678792</v>
      </c>
      <c r="V90" s="67">
        <v>0.24056521712874</v>
      </c>
      <c r="W90" s="21">
        <v>10716654</v>
      </c>
      <c r="X90" s="67">
        <v>0.417706428844743</v>
      </c>
      <c r="Y90" s="21">
        <v>11538424</v>
      </c>
      <c r="Z90" s="70">
        <v>-0.0712202983700374</v>
      </c>
    </row>
    <row r="91" s="55" customFormat="1" ht="26.45" customHeight="1" spans="1:26">
      <c r="A91" s="54" t="s">
        <v>112</v>
      </c>
      <c r="B91" s="55" t="s">
        <v>113</v>
      </c>
      <c r="C91" s="10">
        <v>1266185</v>
      </c>
      <c r="D91" s="10">
        <v>1401065</v>
      </c>
      <c r="E91" s="11">
        <v>-0.096269623465007</v>
      </c>
      <c r="F91" s="10">
        <v>1738807</v>
      </c>
      <c r="G91" s="11">
        <v>-0.271808199529908</v>
      </c>
      <c r="H91" s="25">
        <v>0.00205656364154785</v>
      </c>
      <c r="I91" s="37">
        <v>12654.824986</v>
      </c>
      <c r="J91" s="37">
        <v>13732.990574</v>
      </c>
      <c r="K91" s="11">
        <v>-0.0785091624573921</v>
      </c>
      <c r="L91" s="37">
        <v>17389.4042625</v>
      </c>
      <c r="M91" s="11">
        <v>-0.272268055019576</v>
      </c>
      <c r="N91" s="26">
        <v>0.0255914296629031</v>
      </c>
      <c r="O91" s="10">
        <v>12030571</v>
      </c>
      <c r="P91" s="10">
        <v>12191606</v>
      </c>
      <c r="Q91" s="11">
        <v>-0.0132086781675851</v>
      </c>
      <c r="R91" s="26">
        <v>0.00215271634685741</v>
      </c>
      <c r="S91" s="37">
        <v>118447.4018215</v>
      </c>
      <c r="T91" s="37">
        <v>121997.612979</v>
      </c>
      <c r="U91" s="11">
        <v>-0.0291006608310534</v>
      </c>
      <c r="V91" s="26">
        <v>0.0270569220945778</v>
      </c>
      <c r="W91" s="10">
        <v>150527</v>
      </c>
      <c r="X91" s="26">
        <v>0.00586713871836421</v>
      </c>
      <c r="Y91" s="10">
        <v>146769</v>
      </c>
      <c r="Z91" s="46">
        <v>0.0256048620621521</v>
      </c>
    </row>
    <row r="92" s="75" customFormat="1" ht="26.45" customHeight="1" spans="1:26">
      <c r="A92" s="56"/>
      <c r="B92" s="55" t="s">
        <v>114</v>
      </c>
      <c r="C92" s="10">
        <v>172807</v>
      </c>
      <c r="D92" s="10">
        <v>159094</v>
      </c>
      <c r="E92" s="11">
        <v>0.0861943253673929</v>
      </c>
      <c r="F92" s="10">
        <v>219249</v>
      </c>
      <c r="G92" s="11">
        <v>-0.211823086992415</v>
      </c>
      <c r="H92" s="25">
        <v>0.000280676673001939</v>
      </c>
      <c r="I92" s="37">
        <v>3481.957082</v>
      </c>
      <c r="J92" s="37">
        <v>3190.935559</v>
      </c>
      <c r="K92" s="11">
        <v>0.0912025697852709</v>
      </c>
      <c r="L92" s="37">
        <v>4419.420767</v>
      </c>
      <c r="M92" s="11">
        <v>-0.212123654755863</v>
      </c>
      <c r="N92" s="26">
        <v>0.00704144544486633</v>
      </c>
      <c r="O92" s="10">
        <v>1707515</v>
      </c>
      <c r="P92" s="10">
        <v>1864840</v>
      </c>
      <c r="Q92" s="11">
        <v>-0.0843638060101671</v>
      </c>
      <c r="R92" s="26">
        <v>0.000305537904477205</v>
      </c>
      <c r="S92" s="37">
        <v>34297.589705</v>
      </c>
      <c r="T92" s="37">
        <v>37687.843516</v>
      </c>
      <c r="U92" s="11">
        <v>-0.0899561634392985</v>
      </c>
      <c r="V92" s="26">
        <v>0.00783459323217958</v>
      </c>
      <c r="W92" s="10">
        <v>28882</v>
      </c>
      <c r="X92" s="26">
        <v>0.00112574289306101</v>
      </c>
      <c r="Y92" s="10">
        <v>23947</v>
      </c>
      <c r="Z92" s="46">
        <v>0.206080093539901</v>
      </c>
    </row>
    <row r="93" spans="1:26">
      <c r="A93" s="57"/>
      <c r="B93" s="55" t="s">
        <v>115</v>
      </c>
      <c r="C93" s="10">
        <v>449521</v>
      </c>
      <c r="D93" s="10">
        <v>542553</v>
      </c>
      <c r="E93" s="11">
        <v>-0.171470805617147</v>
      </c>
      <c r="F93" s="10">
        <v>580597</v>
      </c>
      <c r="G93" s="11">
        <v>-0.225760725597962</v>
      </c>
      <c r="H93" s="25">
        <v>0.000730121226133805</v>
      </c>
      <c r="I93" s="37">
        <v>4542.781606</v>
      </c>
      <c r="J93" s="37">
        <v>5416.399954</v>
      </c>
      <c r="K93" s="11">
        <v>-0.161291329189019</v>
      </c>
      <c r="L93" s="37">
        <v>5866.4925915</v>
      </c>
      <c r="M93" s="11">
        <v>-0.225639249492607</v>
      </c>
      <c r="N93" s="26">
        <v>0.00918671542850201</v>
      </c>
      <c r="O93" s="10">
        <v>4387383</v>
      </c>
      <c r="P93" s="10">
        <v>4350224</v>
      </c>
      <c r="Q93" s="11">
        <v>0.00854185899392767</v>
      </c>
      <c r="R93" s="26">
        <v>0.000785065904521433</v>
      </c>
      <c r="S93" s="37">
        <v>43927.1100585</v>
      </c>
      <c r="T93" s="37">
        <v>44172.569152</v>
      </c>
      <c r="U93" s="11">
        <v>-0.00555682176092944</v>
      </c>
      <c r="V93" s="26">
        <v>0.0100342631110127</v>
      </c>
      <c r="W93" s="10">
        <v>66137</v>
      </c>
      <c r="X93" s="26">
        <v>0.0025778428681662</v>
      </c>
      <c r="Y93" s="10">
        <v>59034</v>
      </c>
      <c r="Z93" s="46">
        <v>0.120320493275062</v>
      </c>
    </row>
    <row r="94" ht="24.75" customHeight="1" spans="1:26">
      <c r="A94" s="57"/>
      <c r="B94" s="55" t="s">
        <v>116</v>
      </c>
      <c r="C94" s="10">
        <v>2399492</v>
      </c>
      <c r="D94" s="10">
        <v>2891525</v>
      </c>
      <c r="E94" s="11">
        <v>-0.170163840879813</v>
      </c>
      <c r="F94" s="10">
        <v>2569089</v>
      </c>
      <c r="G94" s="11">
        <v>-0.0660144510369239</v>
      </c>
      <c r="H94" s="25">
        <v>0.00389730411068283</v>
      </c>
      <c r="I94" s="37">
        <v>35106.129933</v>
      </c>
      <c r="J94" s="37">
        <v>40293.6217386</v>
      </c>
      <c r="K94" s="11">
        <v>-0.12874225700666</v>
      </c>
      <c r="L94" s="37">
        <v>37391.0690532</v>
      </c>
      <c r="M94" s="11">
        <v>-0.061109221481445</v>
      </c>
      <c r="N94" s="26">
        <v>0.0709939533664845</v>
      </c>
      <c r="O94" s="10">
        <v>24168019</v>
      </c>
      <c r="P94" s="10">
        <v>23301078</v>
      </c>
      <c r="Q94" s="11">
        <v>0.0372060468618662</v>
      </c>
      <c r="R94" s="26">
        <v>0.00432455696179845</v>
      </c>
      <c r="S94" s="37">
        <v>371322.3764304</v>
      </c>
      <c r="T94" s="37">
        <v>295585.9779306</v>
      </c>
      <c r="U94" s="11">
        <v>0.256224598440126</v>
      </c>
      <c r="V94" s="26">
        <v>0.0848211143220465</v>
      </c>
      <c r="W94" s="10">
        <v>182349</v>
      </c>
      <c r="X94" s="26">
        <v>0.00710747492579401</v>
      </c>
      <c r="Y94" s="10">
        <v>211643</v>
      </c>
      <c r="Z94" s="46">
        <v>-0.138412326417599</v>
      </c>
    </row>
    <row r="95" ht="26.25" customHeight="1" spans="1:26">
      <c r="A95" s="57"/>
      <c r="B95" s="55" t="s">
        <v>117</v>
      </c>
      <c r="C95" s="10">
        <v>2841228</v>
      </c>
      <c r="D95" s="10">
        <v>1896920</v>
      </c>
      <c r="E95" s="11">
        <v>0.497811188663729</v>
      </c>
      <c r="F95" s="10">
        <v>2954585</v>
      </c>
      <c r="G95" s="11">
        <v>-0.0383664710949253</v>
      </c>
      <c r="H95" s="25">
        <v>0.00461478078017645</v>
      </c>
      <c r="I95" s="37">
        <v>205.7124068</v>
      </c>
      <c r="J95" s="37">
        <v>152.2436354</v>
      </c>
      <c r="K95" s="11">
        <v>0.351205298398964</v>
      </c>
      <c r="L95" s="37">
        <v>207.8930818</v>
      </c>
      <c r="M95" s="11">
        <v>-0.0104894062905753</v>
      </c>
      <c r="N95" s="26">
        <v>0.000416005325655059</v>
      </c>
      <c r="O95" s="10">
        <v>23309802</v>
      </c>
      <c r="P95" s="10">
        <v>11408877</v>
      </c>
      <c r="Q95" s="11">
        <v>1.04312852176424</v>
      </c>
      <c r="R95" s="26">
        <v>0.00417099003924333</v>
      </c>
      <c r="S95" s="37">
        <v>2025.2210184</v>
      </c>
      <c r="T95" s="37">
        <v>948.547761</v>
      </c>
      <c r="U95" s="11">
        <v>1.13507542969152</v>
      </c>
      <c r="V95" s="26">
        <v>0.000462620931117832</v>
      </c>
      <c r="W95" s="10">
        <v>157646</v>
      </c>
      <c r="X95" s="26">
        <v>0.00614461824387149</v>
      </c>
      <c r="Y95" s="10">
        <v>187417</v>
      </c>
      <c r="Z95" s="46">
        <v>-0.158848983816836</v>
      </c>
    </row>
    <row r="96" ht="22.9" customHeight="1" spans="1:26">
      <c r="A96" s="57"/>
      <c r="B96" s="55" t="s">
        <v>118</v>
      </c>
      <c r="C96" s="10">
        <v>1539100</v>
      </c>
      <c r="D96" s="10">
        <v>1093596</v>
      </c>
      <c r="E96" s="11">
        <v>0.407375301299566</v>
      </c>
      <c r="F96" s="10">
        <v>1453491</v>
      </c>
      <c r="G96" s="11">
        <v>0.058898885510815</v>
      </c>
      <c r="H96" s="25">
        <v>0.00249983778097695</v>
      </c>
      <c r="I96" s="37">
        <v>14695.9321542</v>
      </c>
      <c r="J96" s="37">
        <v>10722.5387976</v>
      </c>
      <c r="K96" s="11">
        <v>0.370564605230373</v>
      </c>
      <c r="L96" s="37">
        <v>13771.976628</v>
      </c>
      <c r="M96" s="11">
        <v>0.0670895363212782</v>
      </c>
      <c r="N96" s="26">
        <v>0.0297190924782502</v>
      </c>
      <c r="O96" s="10">
        <v>10911688</v>
      </c>
      <c r="P96" s="10">
        <v>8920542</v>
      </c>
      <c r="Q96" s="11">
        <v>0.223209083035538</v>
      </c>
      <c r="R96" s="26">
        <v>0.00195250658754334</v>
      </c>
      <c r="S96" s="37">
        <v>113067.7414584</v>
      </c>
      <c r="T96" s="37">
        <v>81034.6233504</v>
      </c>
      <c r="U96" s="11">
        <v>0.395301622733363</v>
      </c>
      <c r="V96" s="26">
        <v>0.0258280470909788</v>
      </c>
      <c r="W96" s="10">
        <v>98180</v>
      </c>
      <c r="X96" s="26">
        <v>0.00382679306283257</v>
      </c>
      <c r="Y96" s="10">
        <v>109080</v>
      </c>
      <c r="Z96" s="46">
        <v>-0.0999266593325999</v>
      </c>
    </row>
    <row r="97" ht="23.45" customHeight="1" spans="1:26">
      <c r="A97" s="57"/>
      <c r="B97" s="55" t="s">
        <v>119</v>
      </c>
      <c r="C97" s="10">
        <v>2310675</v>
      </c>
      <c r="D97" s="10">
        <v>3088630</v>
      </c>
      <c r="E97" s="11">
        <v>-0.251877045809955</v>
      </c>
      <c r="F97" s="10">
        <v>1947129</v>
      </c>
      <c r="G97" s="11">
        <v>0.1867087388663</v>
      </c>
      <c r="H97" s="25">
        <v>0.00375304571799033</v>
      </c>
      <c r="I97" s="37">
        <v>33670.0952356</v>
      </c>
      <c r="J97" s="37">
        <v>38956.8950648</v>
      </c>
      <c r="K97" s="11">
        <v>-0.135708962955237</v>
      </c>
      <c r="L97" s="37">
        <v>26892.0856544</v>
      </c>
      <c r="M97" s="11">
        <v>0.252044771398793</v>
      </c>
      <c r="N97" s="26">
        <v>0.0680899083881733</v>
      </c>
      <c r="O97" s="10">
        <v>17847546</v>
      </c>
      <c r="P97" s="10">
        <v>25807226</v>
      </c>
      <c r="Q97" s="11">
        <v>-0.308428344836442</v>
      </c>
      <c r="R97" s="26">
        <v>0.00319358940032769</v>
      </c>
      <c r="S97" s="37">
        <v>235616.1450644</v>
      </c>
      <c r="T97" s="37">
        <v>298309.11629</v>
      </c>
      <c r="U97" s="11">
        <v>-0.210161097338551</v>
      </c>
      <c r="V97" s="26">
        <v>0.0538217604033172</v>
      </c>
      <c r="W97" s="10">
        <v>278486</v>
      </c>
      <c r="X97" s="26">
        <v>0.0108546373283356</v>
      </c>
      <c r="Y97" s="10">
        <v>266914</v>
      </c>
      <c r="Z97" s="46">
        <v>0.0433547884337277</v>
      </c>
    </row>
    <row r="98" spans="1:26">
      <c r="A98" s="58"/>
      <c r="B98" s="52" t="s">
        <v>47</v>
      </c>
      <c r="C98" s="21">
        <v>10979008</v>
      </c>
      <c r="D98" s="21">
        <v>11073383</v>
      </c>
      <c r="E98" s="22">
        <v>-0.00852268904633751</v>
      </c>
      <c r="F98" s="21">
        <v>11462947</v>
      </c>
      <c r="G98" s="22">
        <v>-0.0422176775309177</v>
      </c>
      <c r="H98" s="53">
        <v>0.0178323299305102</v>
      </c>
      <c r="I98" s="39">
        <v>104357.4334036</v>
      </c>
      <c r="J98" s="39">
        <v>112465.6253234</v>
      </c>
      <c r="K98" s="22">
        <v>-0.0720948458383133</v>
      </c>
      <c r="L98" s="39">
        <v>105938.3420384</v>
      </c>
      <c r="M98" s="53">
        <v>-0.0149229127469919</v>
      </c>
      <c r="N98" s="67">
        <v>0.211038550094834</v>
      </c>
      <c r="O98" s="21">
        <v>94362524</v>
      </c>
      <c r="P98" s="21">
        <v>87844393</v>
      </c>
      <c r="Q98" s="22">
        <v>0.0742008769984898</v>
      </c>
      <c r="R98" s="67">
        <v>0.0168849631447689</v>
      </c>
      <c r="S98" s="39">
        <v>918703.5855566</v>
      </c>
      <c r="T98" s="39">
        <v>879736.290979</v>
      </c>
      <c r="U98" s="22">
        <v>0.044294290206257</v>
      </c>
      <c r="V98" s="67">
        <v>0.20985932118523</v>
      </c>
      <c r="W98" s="21">
        <v>962207</v>
      </c>
      <c r="X98" s="67">
        <v>0.0375042480404251</v>
      </c>
      <c r="Y98" s="21">
        <v>1004804</v>
      </c>
      <c r="Z98" s="48">
        <v>-0.0423933423831912</v>
      </c>
    </row>
    <row r="99" ht="14.25" spans="1:26">
      <c r="A99" s="59" t="s">
        <v>120</v>
      </c>
      <c r="B99" s="60"/>
      <c r="C99" s="61">
        <v>615679950</v>
      </c>
      <c r="D99" s="61">
        <v>624348059</v>
      </c>
      <c r="E99" s="62">
        <v>-0.0138834563110254</v>
      </c>
      <c r="F99" s="63">
        <v>639171908</v>
      </c>
      <c r="G99" s="64">
        <v>-0.0367537398092283</v>
      </c>
      <c r="H99" s="64">
        <v>1</v>
      </c>
      <c r="I99" s="68">
        <v>494494.64733673</v>
      </c>
      <c r="J99" s="68">
        <v>459477.58419517</v>
      </c>
      <c r="K99" s="62">
        <v>0.07621060166166</v>
      </c>
      <c r="L99" s="68">
        <v>522229.211350425</v>
      </c>
      <c r="M99" s="64">
        <v>-0.0531080288327354</v>
      </c>
      <c r="N99" s="69">
        <v>1</v>
      </c>
      <c r="O99" s="61">
        <v>5588553744</v>
      </c>
      <c r="P99" s="61">
        <v>4265324034</v>
      </c>
      <c r="Q99" s="62">
        <v>0.31022958618201</v>
      </c>
      <c r="R99" s="69">
        <v>1</v>
      </c>
      <c r="S99" s="68">
        <v>4377711.6039831</v>
      </c>
      <c r="T99" s="68">
        <v>3028035.72584982</v>
      </c>
      <c r="U99" s="64">
        <v>0.445726537045558</v>
      </c>
      <c r="V99" s="69">
        <v>1</v>
      </c>
      <c r="W99" s="61">
        <v>25655947</v>
      </c>
      <c r="X99" s="69">
        <v>1</v>
      </c>
      <c r="Y99" s="61">
        <v>28249278</v>
      </c>
      <c r="Z99" s="71">
        <v>-0.0918016736569338</v>
      </c>
    </row>
    <row r="100" spans="1:26">
      <c r="A100" s="65" t="s">
        <v>121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</sheetData>
  <mergeCells count="7">
    <mergeCell ref="A99:B99"/>
    <mergeCell ref="A100:Z100"/>
    <mergeCell ref="A3:A24"/>
    <mergeCell ref="A25:A30"/>
    <mergeCell ref="A31:A60"/>
    <mergeCell ref="A61:A90"/>
    <mergeCell ref="A91:A9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时锋</cp:lastModifiedBy>
  <dcterms:created xsi:type="dcterms:W3CDTF">2013-01-31T09:42:00Z</dcterms:created>
  <cp:lastPrinted>2013-02-01T00:50:00Z</cp:lastPrinted>
  <dcterms:modified xsi:type="dcterms:W3CDTF">2021-11-30T10:39:07Z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8A227C9786704583BD9CAD6E7D69B721</vt:lpwstr>
  </property>
</Properties>
</file>