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ir\OneDrive\Desktop\Excel By Satish Dhawle\"/>
    </mc:Choice>
  </mc:AlternateContent>
  <xr:revisionPtr revIDLastSave="0" documentId="13_ncr:1_{64EE9363-9EBF-45AD-9790-72CE022B1D65}" xr6:coauthVersionLast="47" xr6:coauthVersionMax="47" xr10:uidLastSave="{00000000-0000-0000-0000-000000000000}"/>
  <bookViews>
    <workbookView xWindow="-120" yWindow="-120" windowWidth="20730" windowHeight="11760" activeTab="3" xr2:uid="{74A4655A-57EC-40D5-9BA0-38CF65C6E866}"/>
  </bookViews>
  <sheets>
    <sheet name="7 - Conditional formatting" sheetId="3" r:id="rId1"/>
    <sheet name="Conditional Formatting" sheetId="4" r:id="rId2"/>
    <sheet name="Data" sheetId="5" r:id="rId3"/>
    <sheet name="Sheet1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9" i="6" l="1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J8" i="6"/>
  <c r="I8" i="6"/>
  <c r="H8" i="6"/>
  <c r="G8" i="6"/>
  <c r="F8" i="6"/>
  <c r="K8" i="6" s="1"/>
  <c r="J7" i="6"/>
  <c r="I7" i="6"/>
  <c r="H7" i="6"/>
  <c r="G7" i="6"/>
  <c r="F7" i="6"/>
  <c r="K7" i="6" s="1"/>
  <c r="J6" i="6"/>
  <c r="I6" i="6"/>
  <c r="H6" i="6"/>
  <c r="G6" i="6"/>
  <c r="F6" i="6"/>
  <c r="K6" i="6" s="1"/>
  <c r="J5" i="6"/>
  <c r="I5" i="6"/>
  <c r="H5" i="6"/>
  <c r="G5" i="6"/>
  <c r="F5" i="6"/>
  <c r="K5" i="6" s="1"/>
  <c r="J4" i="6"/>
  <c r="I4" i="6"/>
  <c r="H4" i="6"/>
  <c r="G4" i="6"/>
  <c r="F4" i="6"/>
  <c r="K4" i="6" s="1"/>
  <c r="J3" i="6"/>
  <c r="I3" i="6"/>
  <c r="H3" i="6"/>
  <c r="G3" i="6"/>
  <c r="F3" i="6"/>
  <c r="K3" i="6" s="1"/>
  <c r="I10" i="5"/>
  <c r="I9" i="5"/>
  <c r="I8" i="5"/>
  <c r="I5" i="5"/>
  <c r="I4" i="5"/>
  <c r="I3" i="5"/>
  <c r="E13" i="5"/>
  <c r="E12" i="5"/>
  <c r="E11" i="5"/>
  <c r="E10" i="5"/>
  <c r="E8" i="5"/>
  <c r="E7" i="5"/>
  <c r="E6" i="5"/>
  <c r="E5" i="5"/>
  <c r="E3" i="5"/>
  <c r="E2" i="5"/>
  <c r="J8" i="4" l="1"/>
  <c r="I8" i="4"/>
  <c r="H8" i="4"/>
  <c r="G8" i="4"/>
  <c r="F8" i="4"/>
  <c r="K8" i="4" s="1"/>
  <c r="J7" i="4"/>
  <c r="I7" i="4"/>
  <c r="H7" i="4"/>
  <c r="G7" i="4"/>
  <c r="F7" i="4"/>
  <c r="K7" i="4" s="1"/>
  <c r="J6" i="4"/>
  <c r="I6" i="4"/>
  <c r="H6" i="4"/>
  <c r="G6" i="4"/>
  <c r="F6" i="4"/>
  <c r="K6" i="4" s="1"/>
  <c r="J5" i="4"/>
  <c r="I5" i="4"/>
  <c r="H5" i="4"/>
  <c r="G5" i="4"/>
  <c r="F5" i="4"/>
  <c r="K5" i="4" s="1"/>
  <c r="J4" i="4"/>
  <c r="I4" i="4"/>
  <c r="H4" i="4"/>
  <c r="G4" i="4"/>
  <c r="F4" i="4"/>
  <c r="K4" i="4" s="1"/>
  <c r="J3" i="4"/>
  <c r="I3" i="4"/>
  <c r="H3" i="4"/>
  <c r="G3" i="4"/>
  <c r="F3" i="4"/>
  <c r="K3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</calcChain>
</file>

<file path=xl/sharedStrings.xml><?xml version="1.0" encoding="utf-8"?>
<sst xmlns="http://schemas.openxmlformats.org/spreadsheetml/2006/main" count="1377" uniqueCount="45">
  <si>
    <t>EMP NAME</t>
  </si>
  <si>
    <t>EMP CODE</t>
  </si>
  <si>
    <t>Date</t>
  </si>
  <si>
    <t>STUDENT DATA</t>
  </si>
  <si>
    <t>SR NO</t>
  </si>
  <si>
    <t>NAME OF STUDENT</t>
  </si>
  <si>
    <t>SUB1</t>
  </si>
  <si>
    <t>SUB2</t>
  </si>
  <si>
    <t>SUB3</t>
  </si>
  <si>
    <t>TOTAL</t>
  </si>
  <si>
    <t>MAX</t>
  </si>
  <si>
    <t>MIN</t>
  </si>
  <si>
    <t>COUNT</t>
  </si>
  <si>
    <t>AVG</t>
  </si>
  <si>
    <t>%AGE</t>
  </si>
  <si>
    <t>A</t>
  </si>
  <si>
    <t>B</t>
  </si>
  <si>
    <t>C</t>
  </si>
  <si>
    <t>D</t>
  </si>
  <si>
    <t>E</t>
  </si>
  <si>
    <t>F</t>
  </si>
  <si>
    <t>EMP</t>
  </si>
  <si>
    <t>DESG</t>
  </si>
  <si>
    <t>BASIC SALARY</t>
  </si>
  <si>
    <t>BONUS</t>
  </si>
  <si>
    <t>Ashok Singh</t>
  </si>
  <si>
    <t>MANAGER</t>
  </si>
  <si>
    <t>Ashok Singhania</t>
  </si>
  <si>
    <t>CLERK</t>
  </si>
  <si>
    <t>Kiran Katekar</t>
  </si>
  <si>
    <t>SUPERVISOR</t>
  </si>
  <si>
    <t>YES</t>
  </si>
  <si>
    <t>Raj Singh</t>
  </si>
  <si>
    <t>Rajendra Verma</t>
  </si>
  <si>
    <t>WORKER</t>
  </si>
  <si>
    <t>Ravi Verma</t>
  </si>
  <si>
    <t>Sameer Shinde</t>
  </si>
  <si>
    <t>Santosh Kale</t>
  </si>
  <si>
    <t>Shankar Jadhav</t>
  </si>
  <si>
    <t>Vinod Kale</t>
  </si>
  <si>
    <t>Vinod Singh</t>
  </si>
  <si>
    <t>Viresh Pal</t>
  </si>
  <si>
    <t>P</t>
  </si>
  <si>
    <t>AB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</si>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</sst>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moye moye&quot;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2" borderId="2" xfId="0" applyFont="1" applyFill="1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14" fontId="0" fillId="0" borderId="2" xfId="0" applyNumberFormat="1" applyBorder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theme="5"/>
      </font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81BF5-8998-4D93-BFC1-245BBF91FC1A}">
  <dimension ref="A1:K89"/>
  <sheetViews>
    <sheetView topLeftCell="A70" zoomScale="115" zoomScaleNormal="115" workbookViewId="0">
      <selection activeCell="A2" sqref="A2:B89"/>
    </sheetView>
  </sheetViews>
  <sheetFormatPr defaultRowHeight="15" x14ac:dyDescent="0.25"/>
  <cols>
    <col min="1" max="1" width="11.42578125" customWidth="1"/>
    <col min="2" max="2" width="20.140625" bestFit="1" customWidth="1"/>
  </cols>
  <sheetData>
    <row r="1" spans="1:11" x14ac:dyDescent="0.25">
      <c r="C1" t="s">
        <v>2</v>
      </c>
    </row>
    <row r="2" spans="1:11" x14ac:dyDescent="0.25">
      <c r="A2" t="s">
        <v>1</v>
      </c>
      <c r="B2" t="s">
        <v>0</v>
      </c>
      <c r="C2" s="2">
        <v>44986</v>
      </c>
      <c r="D2" s="2">
        <v>44987</v>
      </c>
      <c r="E2" s="2">
        <v>44988</v>
      </c>
      <c r="F2" s="2">
        <v>44989</v>
      </c>
      <c r="G2" s="2">
        <v>44990</v>
      </c>
      <c r="H2" s="2">
        <v>44991</v>
      </c>
      <c r="I2" s="2">
        <v>44992</v>
      </c>
      <c r="J2" s="2">
        <v>44993</v>
      </c>
      <c r="K2" s="2">
        <v>44994</v>
      </c>
    </row>
    <row r="3" spans="1:11" x14ac:dyDescent="0.25">
      <c r="A3">
        <v>1001</v>
      </c>
      <c r="B3" s="1" t="str">
        <f ca="1">IFERROR(__xludf.DUMMYFUNCTION("""COMPUTED_VALUE"""),"Pawan kumar")</f>
        <v>Pawan kumar</v>
      </c>
      <c r="C3" t="s">
        <v>42</v>
      </c>
      <c r="D3" t="s">
        <v>42</v>
      </c>
      <c r="E3" t="s">
        <v>42</v>
      </c>
      <c r="F3" t="s">
        <v>42</v>
      </c>
      <c r="G3" t="s">
        <v>42</v>
      </c>
      <c r="H3" t="s">
        <v>42</v>
      </c>
      <c r="I3" t="s">
        <v>42</v>
      </c>
      <c r="J3" t="s">
        <v>42</v>
      </c>
      <c r="K3" t="s">
        <v>42</v>
      </c>
    </row>
    <row r="4" spans="1:11" x14ac:dyDescent="0.25">
      <c r="A4">
        <v>1002</v>
      </c>
      <c r="B4" s="1" t="str">
        <f ca="1">IFERROR(__xludf.DUMMYFUNCTION("""COMPUTED_VALUE"""),"Madan Lal Verma")</f>
        <v>Madan Lal Verma</v>
      </c>
      <c r="C4" t="s">
        <v>42</v>
      </c>
      <c r="D4" t="s">
        <v>43</v>
      </c>
      <c r="E4" t="s">
        <v>42</v>
      </c>
      <c r="F4" t="s">
        <v>43</v>
      </c>
      <c r="G4" t="s">
        <v>42</v>
      </c>
      <c r="H4" t="s">
        <v>42</v>
      </c>
      <c r="I4" t="s">
        <v>43</v>
      </c>
      <c r="J4" t="s">
        <v>42</v>
      </c>
      <c r="K4" t="s">
        <v>42</v>
      </c>
    </row>
    <row r="5" spans="1:11" x14ac:dyDescent="0.25">
      <c r="A5">
        <v>1003</v>
      </c>
      <c r="B5" s="1" t="str">
        <f ca="1">IFERROR(__xludf.DUMMYFUNCTION("""COMPUTED_VALUE"""),"Rajesh Nanda")</f>
        <v>Rajesh Nanda</v>
      </c>
      <c r="C5" t="s">
        <v>42</v>
      </c>
      <c r="D5" t="s">
        <v>42</v>
      </c>
      <c r="E5" t="s">
        <v>42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</row>
    <row r="6" spans="1:11" x14ac:dyDescent="0.25">
      <c r="A6">
        <v>1004</v>
      </c>
      <c r="B6" s="1" t="str">
        <f ca="1">IFERROR(__xludf.DUMMYFUNCTION("""COMPUTED_VALUE"""),"Kalyan Hazra")</f>
        <v>Kalyan Hazra</v>
      </c>
      <c r="C6" t="s">
        <v>42</v>
      </c>
      <c r="D6" t="s">
        <v>42</v>
      </c>
      <c r="E6" t="s">
        <v>42</v>
      </c>
      <c r="F6" t="s">
        <v>42</v>
      </c>
      <c r="G6" t="s">
        <v>42</v>
      </c>
      <c r="H6" t="s">
        <v>42</v>
      </c>
      <c r="I6" t="s">
        <v>42</v>
      </c>
      <c r="J6" t="s">
        <v>42</v>
      </c>
      <c r="K6" t="s">
        <v>42</v>
      </c>
    </row>
    <row r="7" spans="1:11" x14ac:dyDescent="0.25">
      <c r="A7">
        <v>1005</v>
      </c>
      <c r="B7" s="1" t="str">
        <f ca="1">IFERROR(__xludf.DUMMYFUNCTION("""COMPUTED_VALUE"""),"Narsingh Narayan Tiwari")</f>
        <v>Narsingh Narayan Tiwari</v>
      </c>
      <c r="C7" t="s">
        <v>42</v>
      </c>
      <c r="D7" t="s">
        <v>42</v>
      </c>
      <c r="E7" t="s">
        <v>44</v>
      </c>
      <c r="F7" t="s">
        <v>44</v>
      </c>
      <c r="G7" t="s">
        <v>44</v>
      </c>
      <c r="H7" t="s">
        <v>42</v>
      </c>
      <c r="I7" t="s">
        <v>42</v>
      </c>
      <c r="J7" t="s">
        <v>42</v>
      </c>
      <c r="K7" t="s">
        <v>42</v>
      </c>
    </row>
    <row r="8" spans="1:11" x14ac:dyDescent="0.25">
      <c r="A8">
        <v>1006</v>
      </c>
      <c r="B8" s="1" t="str">
        <f ca="1">IFERROR(__xludf.DUMMYFUNCTION("""COMPUTED_VALUE"""),"Pintu Kumar")</f>
        <v>Pintu Kumar</v>
      </c>
      <c r="C8" t="s">
        <v>42</v>
      </c>
      <c r="D8" t="s">
        <v>42</v>
      </c>
      <c r="E8" t="s">
        <v>42</v>
      </c>
      <c r="F8" t="s">
        <v>42</v>
      </c>
      <c r="G8" t="s">
        <v>43</v>
      </c>
      <c r="H8" t="s">
        <v>42</v>
      </c>
      <c r="I8" t="s">
        <v>42</v>
      </c>
      <c r="J8" t="s">
        <v>42</v>
      </c>
      <c r="K8" t="s">
        <v>42</v>
      </c>
    </row>
    <row r="9" spans="1:11" x14ac:dyDescent="0.25">
      <c r="A9">
        <v>1007</v>
      </c>
      <c r="B9" s="1" t="str">
        <f ca="1">IFERROR(__xludf.DUMMYFUNCTION("""COMPUTED_VALUE"""),"Sumit Sahu")</f>
        <v>Sumit Sahu</v>
      </c>
      <c r="C9" t="s">
        <v>42</v>
      </c>
      <c r="D9" t="s">
        <v>42</v>
      </c>
      <c r="E9" t="s">
        <v>42</v>
      </c>
      <c r="F9" t="s">
        <v>42</v>
      </c>
      <c r="G9" t="s">
        <v>42</v>
      </c>
      <c r="H9" t="s">
        <v>42</v>
      </c>
      <c r="I9" t="s">
        <v>42</v>
      </c>
      <c r="J9" t="s">
        <v>42</v>
      </c>
      <c r="K9" t="s">
        <v>42</v>
      </c>
    </row>
    <row r="10" spans="1:11" x14ac:dyDescent="0.25">
      <c r="A10">
        <v>1008</v>
      </c>
      <c r="B10" s="1" t="str">
        <f ca="1">IFERROR(__xludf.DUMMYFUNCTION("""COMPUTED_VALUE"""),"Shubham")</f>
        <v>Shubham</v>
      </c>
      <c r="C10" t="s">
        <v>42</v>
      </c>
      <c r="D10" t="s">
        <v>42</v>
      </c>
      <c r="E10" t="s">
        <v>42</v>
      </c>
      <c r="F10" t="s">
        <v>42</v>
      </c>
      <c r="G10" t="s">
        <v>42</v>
      </c>
      <c r="H10" t="s">
        <v>42</v>
      </c>
      <c r="I10" t="s">
        <v>42</v>
      </c>
      <c r="J10" t="s">
        <v>42</v>
      </c>
      <c r="K10" t="s">
        <v>42</v>
      </c>
    </row>
    <row r="11" spans="1:11" x14ac:dyDescent="0.25">
      <c r="A11">
        <v>1009</v>
      </c>
      <c r="B11" s="1" t="str">
        <f ca="1">IFERROR(__xludf.DUMMYFUNCTION("""COMPUTED_VALUE"""),"Sunil Kumar")</f>
        <v>Sunil Kumar</v>
      </c>
      <c r="C11" t="s">
        <v>42</v>
      </c>
      <c r="D11" t="s">
        <v>42</v>
      </c>
      <c r="E11" t="s">
        <v>42</v>
      </c>
      <c r="F11" t="s">
        <v>42</v>
      </c>
      <c r="G11" t="s">
        <v>42</v>
      </c>
      <c r="H11" t="s">
        <v>42</v>
      </c>
      <c r="I11" t="s">
        <v>42</v>
      </c>
      <c r="J11" t="s">
        <v>42</v>
      </c>
      <c r="K11" t="s">
        <v>42</v>
      </c>
    </row>
    <row r="12" spans="1:11" x14ac:dyDescent="0.25">
      <c r="A12">
        <v>1010</v>
      </c>
      <c r="B12" s="1" t="str">
        <f ca="1">IFERROR(__xludf.DUMMYFUNCTION("""COMPUTED_VALUE"""),"Pankaj")</f>
        <v>Pankaj</v>
      </c>
      <c r="C12" t="s">
        <v>42</v>
      </c>
      <c r="D12" t="s">
        <v>42</v>
      </c>
      <c r="E12" t="s">
        <v>42</v>
      </c>
      <c r="F12" t="s">
        <v>42</v>
      </c>
      <c r="G12" t="s">
        <v>42</v>
      </c>
      <c r="H12" t="s">
        <v>42</v>
      </c>
      <c r="I12" t="s">
        <v>42</v>
      </c>
      <c r="J12" t="s">
        <v>42</v>
      </c>
      <c r="K12" t="s">
        <v>42</v>
      </c>
    </row>
    <row r="13" spans="1:11" x14ac:dyDescent="0.25">
      <c r="A13">
        <v>1011</v>
      </c>
      <c r="B13" s="1" t="str">
        <f ca="1">IFERROR(__xludf.DUMMYFUNCTION("""COMPUTED_VALUE"""),"Ravi Kumar Singh")</f>
        <v>Ravi Kumar Singh</v>
      </c>
      <c r="C13" t="s">
        <v>42</v>
      </c>
      <c r="D13" t="s">
        <v>42</v>
      </c>
      <c r="E13" t="s">
        <v>42</v>
      </c>
      <c r="F13" t="s">
        <v>42</v>
      </c>
      <c r="G13" t="s">
        <v>42</v>
      </c>
      <c r="H13" t="s">
        <v>42</v>
      </c>
      <c r="I13" t="s">
        <v>42</v>
      </c>
      <c r="J13" t="s">
        <v>42</v>
      </c>
      <c r="K13" t="s">
        <v>42</v>
      </c>
    </row>
    <row r="14" spans="1:11" x14ac:dyDescent="0.25">
      <c r="A14">
        <v>1012</v>
      </c>
      <c r="B14" s="1" t="str">
        <f ca="1">IFERROR(__xludf.DUMMYFUNCTION("""COMPUTED_VALUE"""),"Niranjan Rout")</f>
        <v>Niranjan Rout</v>
      </c>
      <c r="C14" t="s">
        <v>42</v>
      </c>
      <c r="D14" t="s">
        <v>42</v>
      </c>
      <c r="E14" t="s">
        <v>42</v>
      </c>
      <c r="F14" t="s">
        <v>42</v>
      </c>
      <c r="G14" t="s">
        <v>42</v>
      </c>
      <c r="H14" t="s">
        <v>42</v>
      </c>
      <c r="I14" t="s">
        <v>42</v>
      </c>
      <c r="J14" t="s">
        <v>42</v>
      </c>
      <c r="K14" t="s">
        <v>42</v>
      </c>
    </row>
    <row r="15" spans="1:11" x14ac:dyDescent="0.25">
      <c r="A15">
        <v>1013</v>
      </c>
      <c r="B15" s="1" t="str">
        <f ca="1">IFERROR(__xludf.DUMMYFUNCTION("""COMPUTED_VALUE"""),"Pujan Paswan")</f>
        <v>Pujan Paswan</v>
      </c>
      <c r="C15" t="s">
        <v>42</v>
      </c>
      <c r="D15" t="s">
        <v>42</v>
      </c>
      <c r="E15" t="s">
        <v>42</v>
      </c>
      <c r="F15" t="s">
        <v>42</v>
      </c>
      <c r="G15" t="s">
        <v>42</v>
      </c>
      <c r="H15" t="s">
        <v>42</v>
      </c>
      <c r="I15" t="s">
        <v>42</v>
      </c>
      <c r="J15" t="s">
        <v>42</v>
      </c>
      <c r="K15" t="s">
        <v>42</v>
      </c>
    </row>
    <row r="16" spans="1:11" x14ac:dyDescent="0.25">
      <c r="A16">
        <v>1014</v>
      </c>
      <c r="B16" s="1" t="str">
        <f ca="1">IFERROR(__xludf.DUMMYFUNCTION("""COMPUTED_VALUE"""),"Pallavi Kapoor")</f>
        <v>Pallavi Kapoor</v>
      </c>
      <c r="C16" t="s">
        <v>42</v>
      </c>
      <c r="D16" t="s">
        <v>42</v>
      </c>
      <c r="E16" t="s">
        <v>42</v>
      </c>
      <c r="F16" t="s">
        <v>42</v>
      </c>
      <c r="G16" t="s">
        <v>42</v>
      </c>
      <c r="H16" t="s">
        <v>42</v>
      </c>
      <c r="I16" t="s">
        <v>42</v>
      </c>
      <c r="J16" t="s">
        <v>42</v>
      </c>
      <c r="K16" t="s">
        <v>42</v>
      </c>
    </row>
    <row r="17" spans="1:11" x14ac:dyDescent="0.25">
      <c r="A17">
        <v>1015</v>
      </c>
      <c r="B17" s="1" t="str">
        <f ca="1">IFERROR(__xludf.DUMMYFUNCTION("""COMPUTED_VALUE"""),"Mr. Jogender Singh")</f>
        <v>Mr. Jogender Singh</v>
      </c>
      <c r="C17" t="s">
        <v>42</v>
      </c>
      <c r="D17" t="s">
        <v>42</v>
      </c>
      <c r="E17" t="s">
        <v>42</v>
      </c>
      <c r="F17" t="s">
        <v>42</v>
      </c>
      <c r="G17" t="s">
        <v>42</v>
      </c>
      <c r="H17" t="s">
        <v>42</v>
      </c>
      <c r="I17" t="s">
        <v>42</v>
      </c>
      <c r="J17" t="s">
        <v>42</v>
      </c>
      <c r="K17" t="s">
        <v>42</v>
      </c>
    </row>
    <row r="18" spans="1:11" x14ac:dyDescent="0.25">
      <c r="A18">
        <v>1016</v>
      </c>
      <c r="B18" s="1" t="str">
        <f ca="1">IFERROR(__xludf.DUMMYFUNCTION("""COMPUTED_VALUE"""),"Pawan Kumar Singh")</f>
        <v>Pawan Kumar Singh</v>
      </c>
      <c r="C18" t="s">
        <v>42</v>
      </c>
      <c r="D18" t="s">
        <v>42</v>
      </c>
      <c r="E18" t="s">
        <v>42</v>
      </c>
      <c r="F18" t="s">
        <v>42</v>
      </c>
      <c r="G18" t="s">
        <v>42</v>
      </c>
      <c r="H18" t="s">
        <v>42</v>
      </c>
      <c r="I18" t="s">
        <v>42</v>
      </c>
      <c r="J18" t="s">
        <v>42</v>
      </c>
      <c r="K18" t="s">
        <v>42</v>
      </c>
    </row>
    <row r="19" spans="1:11" x14ac:dyDescent="0.25">
      <c r="A19">
        <v>1017</v>
      </c>
      <c r="B19" s="1" t="str">
        <f ca="1">IFERROR(__xludf.DUMMYFUNCTION("""COMPUTED_VALUE"""),"Pawan Kumar Singh")</f>
        <v>Pawan Kumar Singh</v>
      </c>
      <c r="C19" t="s">
        <v>42</v>
      </c>
      <c r="D19" t="s">
        <v>42</v>
      </c>
      <c r="E19" t="s">
        <v>42</v>
      </c>
      <c r="F19" t="s">
        <v>42</v>
      </c>
      <c r="G19" t="s">
        <v>42</v>
      </c>
      <c r="H19" t="s">
        <v>42</v>
      </c>
      <c r="I19" t="s">
        <v>42</v>
      </c>
      <c r="J19" t="s">
        <v>42</v>
      </c>
      <c r="K19" t="s">
        <v>42</v>
      </c>
    </row>
    <row r="20" spans="1:11" x14ac:dyDescent="0.25">
      <c r="A20">
        <v>1018</v>
      </c>
      <c r="B20" s="1" t="str">
        <f ca="1">IFERROR(__xludf.DUMMYFUNCTION("""COMPUTED_VALUE"""),"Sandeep Kumar")</f>
        <v>Sandeep Kumar</v>
      </c>
      <c r="C20" t="s">
        <v>42</v>
      </c>
      <c r="D20" t="s">
        <v>42</v>
      </c>
      <c r="E20" t="s">
        <v>42</v>
      </c>
      <c r="F20" t="s">
        <v>42</v>
      </c>
      <c r="G20" t="s">
        <v>42</v>
      </c>
      <c r="H20" t="s">
        <v>42</v>
      </c>
      <c r="I20" t="s">
        <v>42</v>
      </c>
      <c r="J20" t="s">
        <v>42</v>
      </c>
      <c r="K20" t="s">
        <v>42</v>
      </c>
    </row>
    <row r="21" spans="1:11" x14ac:dyDescent="0.25">
      <c r="A21">
        <v>1019</v>
      </c>
      <c r="B21" s="1" t="str">
        <f ca="1">IFERROR(__xludf.DUMMYFUNCTION("""COMPUTED_VALUE"""),"Safik Khan")</f>
        <v>Safik Khan</v>
      </c>
      <c r="C21" t="s">
        <v>42</v>
      </c>
      <c r="D21" t="s">
        <v>42</v>
      </c>
      <c r="E21" t="s">
        <v>42</v>
      </c>
      <c r="F21" t="s">
        <v>42</v>
      </c>
      <c r="G21" t="s">
        <v>42</v>
      </c>
      <c r="H21" t="s">
        <v>42</v>
      </c>
      <c r="I21" t="s">
        <v>42</v>
      </c>
      <c r="J21" t="s">
        <v>42</v>
      </c>
      <c r="K21" t="s">
        <v>42</v>
      </c>
    </row>
    <row r="22" spans="1:11" x14ac:dyDescent="0.25">
      <c r="A22">
        <v>1020</v>
      </c>
      <c r="B22" s="1" t="str">
        <f ca="1">IFERROR(__xludf.DUMMYFUNCTION("""COMPUTED_VALUE"""),"Vikash")</f>
        <v>Vikash</v>
      </c>
      <c r="C22" t="s">
        <v>42</v>
      </c>
      <c r="D22" t="s">
        <v>42</v>
      </c>
      <c r="E22" t="s">
        <v>42</v>
      </c>
      <c r="F22" t="s">
        <v>42</v>
      </c>
      <c r="G22" t="s">
        <v>42</v>
      </c>
      <c r="H22" t="s">
        <v>42</v>
      </c>
      <c r="I22" t="s">
        <v>42</v>
      </c>
      <c r="J22" t="s">
        <v>42</v>
      </c>
      <c r="K22" t="s">
        <v>42</v>
      </c>
    </row>
    <row r="23" spans="1:11" x14ac:dyDescent="0.25">
      <c r="A23">
        <v>1021</v>
      </c>
      <c r="B23" s="1" t="str">
        <f ca="1">IFERROR(__xludf.DUMMYFUNCTION("""COMPUTED_VALUE"""),"Ankit Kumar Pandit")</f>
        <v>Ankit Kumar Pandit</v>
      </c>
      <c r="C23" t="s">
        <v>42</v>
      </c>
      <c r="D23" t="s">
        <v>42</v>
      </c>
      <c r="E23" t="s">
        <v>42</v>
      </c>
      <c r="F23" t="s">
        <v>42</v>
      </c>
      <c r="G23" t="s">
        <v>42</v>
      </c>
      <c r="H23" t="s">
        <v>42</v>
      </c>
      <c r="I23" t="s">
        <v>42</v>
      </c>
      <c r="J23" t="s">
        <v>42</v>
      </c>
      <c r="K23" t="s">
        <v>42</v>
      </c>
    </row>
    <row r="24" spans="1:11" x14ac:dyDescent="0.25">
      <c r="A24">
        <v>1022</v>
      </c>
      <c r="B24" s="1" t="str">
        <f ca="1">IFERROR(__xludf.DUMMYFUNCTION("""COMPUTED_VALUE"""),"Yogendra Kumar")</f>
        <v>Yogendra Kumar</v>
      </c>
      <c r="C24" t="s">
        <v>42</v>
      </c>
      <c r="D24" t="s">
        <v>42</v>
      </c>
      <c r="E24" t="s">
        <v>42</v>
      </c>
      <c r="F24" t="s">
        <v>42</v>
      </c>
      <c r="G24" t="s">
        <v>42</v>
      </c>
      <c r="H24" t="s">
        <v>42</v>
      </c>
      <c r="I24" t="s">
        <v>42</v>
      </c>
      <c r="J24" t="s">
        <v>42</v>
      </c>
      <c r="K24" t="s">
        <v>42</v>
      </c>
    </row>
    <row r="25" spans="1:11" x14ac:dyDescent="0.25">
      <c r="A25">
        <v>1023</v>
      </c>
      <c r="B25" s="1" t="str">
        <f ca="1">IFERROR(__xludf.DUMMYFUNCTION("""COMPUTED_VALUE"""),"Sewa Nand")</f>
        <v>Sewa Nand</v>
      </c>
      <c r="C25" t="s">
        <v>42</v>
      </c>
      <c r="D25" t="s">
        <v>42</v>
      </c>
      <c r="E25" t="s">
        <v>42</v>
      </c>
      <c r="F25" t="s">
        <v>42</v>
      </c>
      <c r="G25" t="s">
        <v>42</v>
      </c>
      <c r="H25" t="s">
        <v>42</v>
      </c>
      <c r="I25" t="s">
        <v>42</v>
      </c>
      <c r="J25" t="s">
        <v>42</v>
      </c>
      <c r="K25" t="s">
        <v>42</v>
      </c>
    </row>
    <row r="26" spans="1:11" x14ac:dyDescent="0.25">
      <c r="A26">
        <v>1024</v>
      </c>
      <c r="B26" s="1" t="str">
        <f ca="1">IFERROR(__xludf.DUMMYFUNCTION("""COMPUTED_VALUE"""),"Md Tausifur rahman")</f>
        <v>Md Tausifur rahman</v>
      </c>
      <c r="C26" t="s">
        <v>42</v>
      </c>
      <c r="D26" t="s">
        <v>42</v>
      </c>
      <c r="E26" t="s">
        <v>42</v>
      </c>
      <c r="F26" t="s">
        <v>42</v>
      </c>
      <c r="G26" t="s">
        <v>42</v>
      </c>
      <c r="H26" t="s">
        <v>42</v>
      </c>
      <c r="I26" t="s">
        <v>42</v>
      </c>
      <c r="J26" t="s">
        <v>42</v>
      </c>
      <c r="K26" t="s">
        <v>42</v>
      </c>
    </row>
    <row r="27" spans="1:11" x14ac:dyDescent="0.25">
      <c r="A27">
        <v>1025</v>
      </c>
      <c r="B27" s="1" t="str">
        <f ca="1">IFERROR(__xludf.DUMMYFUNCTION("""COMPUTED_VALUE"""),"Shiv Raj")</f>
        <v>Shiv Raj</v>
      </c>
      <c r="C27" t="s">
        <v>42</v>
      </c>
      <c r="D27" t="s">
        <v>42</v>
      </c>
      <c r="E27" t="s">
        <v>42</v>
      </c>
      <c r="F27" t="s">
        <v>42</v>
      </c>
      <c r="G27" t="s">
        <v>42</v>
      </c>
      <c r="H27" t="s">
        <v>42</v>
      </c>
      <c r="I27" t="s">
        <v>42</v>
      </c>
      <c r="J27" t="s">
        <v>42</v>
      </c>
      <c r="K27" t="s">
        <v>42</v>
      </c>
    </row>
    <row r="28" spans="1:11" x14ac:dyDescent="0.25">
      <c r="A28">
        <v>1026</v>
      </c>
      <c r="B28" s="1" t="str">
        <f ca="1">IFERROR(__xludf.DUMMYFUNCTION("""COMPUTED_VALUE"""),"Md Sabir Hussain")</f>
        <v>Md Sabir Hussain</v>
      </c>
      <c r="C28" t="s">
        <v>42</v>
      </c>
      <c r="D28" t="s">
        <v>42</v>
      </c>
      <c r="E28" t="s">
        <v>42</v>
      </c>
      <c r="F28" t="s">
        <v>42</v>
      </c>
      <c r="G28" t="s">
        <v>42</v>
      </c>
      <c r="H28" t="s">
        <v>42</v>
      </c>
      <c r="I28" t="s">
        <v>42</v>
      </c>
      <c r="J28" t="s">
        <v>42</v>
      </c>
      <c r="K28" t="s">
        <v>42</v>
      </c>
    </row>
    <row r="29" spans="1:11" x14ac:dyDescent="0.25">
      <c r="A29">
        <v>1027</v>
      </c>
      <c r="B29" s="1" t="str">
        <f ca="1">IFERROR(__xludf.DUMMYFUNCTION("""COMPUTED_VALUE"""),"Yogendra Singh")</f>
        <v>Yogendra Singh</v>
      </c>
      <c r="C29" t="s">
        <v>42</v>
      </c>
      <c r="D29" t="s">
        <v>42</v>
      </c>
      <c r="E29" t="s">
        <v>42</v>
      </c>
      <c r="F29" t="s">
        <v>42</v>
      </c>
      <c r="G29" t="s">
        <v>42</v>
      </c>
      <c r="H29" t="s">
        <v>42</v>
      </c>
      <c r="I29" t="s">
        <v>42</v>
      </c>
      <c r="J29" t="s">
        <v>42</v>
      </c>
      <c r="K29" t="s">
        <v>42</v>
      </c>
    </row>
    <row r="30" spans="1:11" x14ac:dyDescent="0.25">
      <c r="A30">
        <v>1028</v>
      </c>
      <c r="B30" s="1" t="str">
        <f ca="1">IFERROR(__xludf.DUMMYFUNCTION("""COMPUTED_VALUE"""),"Amarjeet")</f>
        <v>Amarjeet</v>
      </c>
      <c r="C30" t="s">
        <v>42</v>
      </c>
      <c r="D30" t="s">
        <v>42</v>
      </c>
      <c r="E30" t="s">
        <v>43</v>
      </c>
      <c r="F30" t="s">
        <v>42</v>
      </c>
      <c r="G30" t="s">
        <v>42</v>
      </c>
      <c r="H30" t="s">
        <v>42</v>
      </c>
      <c r="I30" t="s">
        <v>42</v>
      </c>
      <c r="J30" t="s">
        <v>42</v>
      </c>
      <c r="K30" t="s">
        <v>42</v>
      </c>
    </row>
    <row r="31" spans="1:11" x14ac:dyDescent="0.25">
      <c r="A31">
        <v>1029</v>
      </c>
      <c r="B31" s="1" t="str">
        <f ca="1">IFERROR(__xludf.DUMMYFUNCTION("""COMPUTED_VALUE"""),"Sonu")</f>
        <v>Sonu</v>
      </c>
      <c r="C31" t="s">
        <v>42</v>
      </c>
      <c r="D31" t="s">
        <v>42</v>
      </c>
      <c r="E31" t="s">
        <v>42</v>
      </c>
      <c r="F31" t="s">
        <v>42</v>
      </c>
      <c r="G31" t="s">
        <v>42</v>
      </c>
      <c r="H31" t="s">
        <v>42</v>
      </c>
      <c r="I31" t="s">
        <v>42</v>
      </c>
      <c r="J31" t="s">
        <v>42</v>
      </c>
      <c r="K31" t="s">
        <v>42</v>
      </c>
    </row>
    <row r="32" spans="1:11" x14ac:dyDescent="0.25">
      <c r="A32">
        <v>1030</v>
      </c>
      <c r="B32" s="1" t="str">
        <f ca="1">IFERROR(__xludf.DUMMYFUNCTION("""COMPUTED_VALUE"""),"Shayam")</f>
        <v>Shayam</v>
      </c>
      <c r="C32" t="s">
        <v>42</v>
      </c>
      <c r="D32" t="s">
        <v>42</v>
      </c>
      <c r="E32" t="s">
        <v>42</v>
      </c>
      <c r="F32" t="s">
        <v>42</v>
      </c>
      <c r="G32" t="s">
        <v>42</v>
      </c>
      <c r="H32" t="s">
        <v>42</v>
      </c>
      <c r="I32" t="s">
        <v>42</v>
      </c>
      <c r="J32" t="s">
        <v>42</v>
      </c>
      <c r="K32" t="s">
        <v>42</v>
      </c>
    </row>
    <row r="33" spans="1:11" x14ac:dyDescent="0.25">
      <c r="A33">
        <v>1031</v>
      </c>
      <c r="B33" s="1" t="str">
        <f ca="1">IFERROR(__xludf.DUMMYFUNCTION("""COMPUTED_VALUE"""),"Nimai Das")</f>
        <v>Nimai Das</v>
      </c>
      <c r="C33" t="s">
        <v>42</v>
      </c>
      <c r="D33" t="s">
        <v>42</v>
      </c>
      <c r="E33" t="s">
        <v>42</v>
      </c>
      <c r="F33" t="s">
        <v>42</v>
      </c>
      <c r="G33" t="s">
        <v>42</v>
      </c>
      <c r="H33" t="s">
        <v>42</v>
      </c>
      <c r="I33" t="s">
        <v>42</v>
      </c>
      <c r="J33" t="s">
        <v>42</v>
      </c>
      <c r="K33" t="s">
        <v>42</v>
      </c>
    </row>
    <row r="34" spans="1:11" x14ac:dyDescent="0.25">
      <c r="A34">
        <v>1032</v>
      </c>
      <c r="B34" s="1" t="str">
        <f ca="1">IFERROR(__xludf.DUMMYFUNCTION("""COMPUTED_VALUE"""),"Karishma Sharma")</f>
        <v>Karishma Sharma</v>
      </c>
      <c r="C34" t="s">
        <v>42</v>
      </c>
      <c r="D34" t="s">
        <v>42</v>
      </c>
      <c r="E34" t="s">
        <v>42</v>
      </c>
      <c r="F34" t="s">
        <v>42</v>
      </c>
      <c r="G34" t="s">
        <v>42</v>
      </c>
      <c r="H34" t="s">
        <v>42</v>
      </c>
      <c r="I34" t="s">
        <v>42</v>
      </c>
      <c r="J34" t="s">
        <v>42</v>
      </c>
      <c r="K34" t="s">
        <v>42</v>
      </c>
    </row>
    <row r="35" spans="1:11" x14ac:dyDescent="0.25">
      <c r="A35">
        <v>1033</v>
      </c>
      <c r="B35" s="1" t="str">
        <f ca="1">IFERROR(__xludf.DUMMYFUNCTION("""COMPUTED_VALUE"""),"Pappu Kumar")</f>
        <v>Pappu Kumar</v>
      </c>
      <c r="C35" t="s">
        <v>42</v>
      </c>
      <c r="D35" t="s">
        <v>42</v>
      </c>
      <c r="E35" t="s">
        <v>42</v>
      </c>
      <c r="F35" t="s">
        <v>42</v>
      </c>
      <c r="G35" t="s">
        <v>42</v>
      </c>
      <c r="H35" t="s">
        <v>42</v>
      </c>
      <c r="I35" t="s">
        <v>42</v>
      </c>
      <c r="J35" t="s">
        <v>42</v>
      </c>
      <c r="K35" t="s">
        <v>42</v>
      </c>
    </row>
    <row r="36" spans="1:11" x14ac:dyDescent="0.25">
      <c r="A36">
        <v>1034</v>
      </c>
      <c r="B36" s="1" t="str">
        <f ca="1">IFERROR(__xludf.DUMMYFUNCTION("""COMPUTED_VALUE"""),"Mohammad Washim")</f>
        <v>Mohammad Washim</v>
      </c>
      <c r="C36" t="s">
        <v>42</v>
      </c>
      <c r="D36" t="s">
        <v>42</v>
      </c>
      <c r="E36" t="s">
        <v>42</v>
      </c>
      <c r="F36" t="s">
        <v>42</v>
      </c>
      <c r="G36" t="s">
        <v>42</v>
      </c>
      <c r="H36" t="s">
        <v>42</v>
      </c>
      <c r="I36" t="s">
        <v>42</v>
      </c>
      <c r="J36" t="s">
        <v>42</v>
      </c>
      <c r="K36" t="s">
        <v>42</v>
      </c>
    </row>
    <row r="37" spans="1:11" x14ac:dyDescent="0.25">
      <c r="A37">
        <v>1035</v>
      </c>
      <c r="B37" s="1" t="str">
        <f ca="1">IFERROR(__xludf.DUMMYFUNCTION("""COMPUTED_VALUE"""),"Abhishek Tiwari")</f>
        <v>Abhishek Tiwari</v>
      </c>
      <c r="C37" t="s">
        <v>42</v>
      </c>
      <c r="D37" t="s">
        <v>42</v>
      </c>
      <c r="E37" t="s">
        <v>42</v>
      </c>
      <c r="F37" t="s">
        <v>42</v>
      </c>
      <c r="G37" t="s">
        <v>42</v>
      </c>
      <c r="H37" t="s">
        <v>42</v>
      </c>
      <c r="I37" t="s">
        <v>42</v>
      </c>
      <c r="J37" t="s">
        <v>42</v>
      </c>
      <c r="K37" t="s">
        <v>42</v>
      </c>
    </row>
    <row r="38" spans="1:11" x14ac:dyDescent="0.25">
      <c r="A38">
        <v>1036</v>
      </c>
      <c r="B38" s="1" t="str">
        <f ca="1">IFERROR(__xludf.DUMMYFUNCTION("""COMPUTED_VALUE"""),"Guddu Kumar Jha")</f>
        <v>Guddu Kumar Jha</v>
      </c>
      <c r="C38" t="s">
        <v>42</v>
      </c>
      <c r="D38" t="s">
        <v>42</v>
      </c>
      <c r="E38" t="s">
        <v>42</v>
      </c>
      <c r="F38" t="s">
        <v>42</v>
      </c>
      <c r="G38" t="s">
        <v>42</v>
      </c>
      <c r="H38" t="s">
        <v>42</v>
      </c>
      <c r="I38" t="s">
        <v>42</v>
      </c>
      <c r="J38" t="s">
        <v>42</v>
      </c>
      <c r="K38" t="s">
        <v>42</v>
      </c>
    </row>
    <row r="39" spans="1:11" x14ac:dyDescent="0.25">
      <c r="A39">
        <v>1037</v>
      </c>
      <c r="B39" s="1" t="str">
        <f ca="1">IFERROR(__xludf.DUMMYFUNCTION("""COMPUTED_VALUE"""),"Anup Pratap Singh")</f>
        <v>Anup Pratap Singh</v>
      </c>
      <c r="C39" t="s">
        <v>42</v>
      </c>
      <c r="D39" t="s">
        <v>42</v>
      </c>
      <c r="E39" t="s">
        <v>42</v>
      </c>
      <c r="F39" t="s">
        <v>42</v>
      </c>
      <c r="G39" t="s">
        <v>42</v>
      </c>
      <c r="H39" t="s">
        <v>42</v>
      </c>
      <c r="I39" t="s">
        <v>42</v>
      </c>
      <c r="J39" t="s">
        <v>42</v>
      </c>
      <c r="K39" t="s">
        <v>42</v>
      </c>
    </row>
    <row r="40" spans="1:11" x14ac:dyDescent="0.25">
      <c r="A40">
        <v>1038</v>
      </c>
      <c r="B40" s="1" t="str">
        <f ca="1">IFERROR(__xludf.DUMMYFUNCTION("""COMPUTED_VALUE"""),"Shankar Haldar")</f>
        <v>Shankar Haldar</v>
      </c>
      <c r="C40" t="s">
        <v>42</v>
      </c>
      <c r="D40" t="s">
        <v>42</v>
      </c>
      <c r="E40" t="s">
        <v>42</v>
      </c>
      <c r="F40" t="s">
        <v>42</v>
      </c>
      <c r="G40" t="s">
        <v>42</v>
      </c>
      <c r="H40" t="s">
        <v>42</v>
      </c>
      <c r="I40" t="s">
        <v>42</v>
      </c>
      <c r="J40" t="s">
        <v>42</v>
      </c>
      <c r="K40" t="s">
        <v>42</v>
      </c>
    </row>
    <row r="41" spans="1:11" x14ac:dyDescent="0.25">
      <c r="A41">
        <v>1039</v>
      </c>
      <c r="B41" s="1" t="str">
        <f ca="1">IFERROR(__xludf.DUMMYFUNCTION("""COMPUTED_VALUE"""),"Sanjay Kumar Singh")</f>
        <v>Sanjay Kumar Singh</v>
      </c>
      <c r="C41" t="s">
        <v>42</v>
      </c>
      <c r="D41" t="s">
        <v>42</v>
      </c>
      <c r="E41" t="s">
        <v>42</v>
      </c>
      <c r="F41" t="s">
        <v>42</v>
      </c>
      <c r="G41" t="s">
        <v>42</v>
      </c>
      <c r="H41" t="s">
        <v>42</v>
      </c>
      <c r="I41" t="s">
        <v>42</v>
      </c>
      <c r="J41" t="s">
        <v>42</v>
      </c>
      <c r="K41" t="s">
        <v>42</v>
      </c>
    </row>
    <row r="42" spans="1:11" x14ac:dyDescent="0.25">
      <c r="A42">
        <v>1040</v>
      </c>
      <c r="B42" s="1" t="str">
        <f ca="1">IFERROR(__xludf.DUMMYFUNCTION("""COMPUTED_VALUE"""),"Parveen Begam")</f>
        <v>Parveen Begam</v>
      </c>
      <c r="C42" t="s">
        <v>42</v>
      </c>
      <c r="D42" t="s">
        <v>42</v>
      </c>
      <c r="E42" t="s">
        <v>42</v>
      </c>
      <c r="F42" t="s">
        <v>42</v>
      </c>
      <c r="G42" t="s">
        <v>42</v>
      </c>
      <c r="H42" t="s">
        <v>42</v>
      </c>
      <c r="I42" t="s">
        <v>42</v>
      </c>
      <c r="J42" t="s">
        <v>42</v>
      </c>
      <c r="K42" t="s">
        <v>42</v>
      </c>
    </row>
    <row r="43" spans="1:11" x14ac:dyDescent="0.25">
      <c r="A43">
        <v>1041</v>
      </c>
      <c r="B43" s="1" t="str">
        <f ca="1">IFERROR(__xludf.DUMMYFUNCTION("""COMPUTED_VALUE"""),"Suresh ray")</f>
        <v>Suresh ray</v>
      </c>
      <c r="C43" t="s">
        <v>42</v>
      </c>
      <c r="D43" t="s">
        <v>42</v>
      </c>
      <c r="E43" t="s">
        <v>42</v>
      </c>
      <c r="F43" t="s">
        <v>42</v>
      </c>
      <c r="G43" t="s">
        <v>42</v>
      </c>
      <c r="H43" t="s">
        <v>42</v>
      </c>
      <c r="I43" t="s">
        <v>42</v>
      </c>
      <c r="J43" t="s">
        <v>42</v>
      </c>
      <c r="K43" t="s">
        <v>42</v>
      </c>
    </row>
    <row r="44" spans="1:11" x14ac:dyDescent="0.25">
      <c r="A44">
        <v>1042</v>
      </c>
      <c r="B44" s="1" t="str">
        <f ca="1">IFERROR(__xludf.DUMMYFUNCTION("""COMPUTED_VALUE"""),"Suresh Ram Tiruwa")</f>
        <v>Suresh Ram Tiruwa</v>
      </c>
      <c r="C44" t="s">
        <v>42</v>
      </c>
      <c r="D44" t="s">
        <v>42</v>
      </c>
      <c r="E44" t="s">
        <v>42</v>
      </c>
      <c r="F44" t="s">
        <v>42</v>
      </c>
      <c r="G44" t="s">
        <v>42</v>
      </c>
      <c r="H44" t="s">
        <v>42</v>
      </c>
      <c r="I44" t="s">
        <v>42</v>
      </c>
      <c r="J44" t="s">
        <v>42</v>
      </c>
      <c r="K44" t="s">
        <v>42</v>
      </c>
    </row>
    <row r="45" spans="1:11" x14ac:dyDescent="0.25">
      <c r="A45">
        <v>1043</v>
      </c>
      <c r="B45" s="1" t="str">
        <f ca="1">IFERROR(__xludf.DUMMYFUNCTION("""COMPUTED_VALUE"""),"Shiv Narayan Sahu")</f>
        <v>Shiv Narayan Sahu</v>
      </c>
      <c r="C45" t="s">
        <v>42</v>
      </c>
      <c r="D45" t="s">
        <v>42</v>
      </c>
      <c r="E45" t="s">
        <v>42</v>
      </c>
      <c r="F45" t="s">
        <v>42</v>
      </c>
      <c r="G45" t="s">
        <v>42</v>
      </c>
      <c r="H45" t="s">
        <v>42</v>
      </c>
      <c r="I45" t="s">
        <v>42</v>
      </c>
      <c r="J45" t="s">
        <v>42</v>
      </c>
      <c r="K45" t="s">
        <v>42</v>
      </c>
    </row>
    <row r="46" spans="1:11" x14ac:dyDescent="0.25">
      <c r="A46">
        <v>1044</v>
      </c>
      <c r="B46" s="1" t="str">
        <f ca="1">IFERROR(__xludf.DUMMYFUNCTION("""COMPUTED_VALUE"""),"Raghubir Singh")</f>
        <v>Raghubir Singh</v>
      </c>
      <c r="C46" t="s">
        <v>42</v>
      </c>
      <c r="D46" t="s">
        <v>42</v>
      </c>
      <c r="E46" t="s">
        <v>42</v>
      </c>
      <c r="F46" t="s">
        <v>42</v>
      </c>
      <c r="G46" t="s">
        <v>42</v>
      </c>
      <c r="H46" t="s">
        <v>42</v>
      </c>
      <c r="I46" t="s">
        <v>42</v>
      </c>
      <c r="J46" t="s">
        <v>42</v>
      </c>
      <c r="K46" t="s">
        <v>42</v>
      </c>
    </row>
    <row r="47" spans="1:11" x14ac:dyDescent="0.25">
      <c r="A47">
        <v>1045</v>
      </c>
      <c r="B47" s="1" t="str">
        <f ca="1">IFERROR(__xludf.DUMMYFUNCTION("""COMPUTED_VALUE"""),"Pradeep Kumar Singh")</f>
        <v>Pradeep Kumar Singh</v>
      </c>
      <c r="C47" t="s">
        <v>42</v>
      </c>
      <c r="D47" t="s">
        <v>42</v>
      </c>
      <c r="E47" t="s">
        <v>42</v>
      </c>
      <c r="F47" t="s">
        <v>42</v>
      </c>
      <c r="G47" t="s">
        <v>42</v>
      </c>
      <c r="H47" t="s">
        <v>42</v>
      </c>
      <c r="I47" t="s">
        <v>42</v>
      </c>
      <c r="J47" t="s">
        <v>42</v>
      </c>
      <c r="K47" t="s">
        <v>42</v>
      </c>
    </row>
    <row r="48" spans="1:11" x14ac:dyDescent="0.25">
      <c r="A48">
        <v>1046</v>
      </c>
      <c r="B48" s="1" t="str">
        <f ca="1">IFERROR(__xludf.DUMMYFUNCTION("""COMPUTED_VALUE"""),"Vishwajeet Kumar Singh")</f>
        <v>Vishwajeet Kumar Singh</v>
      </c>
      <c r="C48" t="s">
        <v>42</v>
      </c>
      <c r="D48" t="s">
        <v>42</v>
      </c>
      <c r="E48" t="s">
        <v>42</v>
      </c>
      <c r="F48" t="s">
        <v>42</v>
      </c>
      <c r="G48" t="s">
        <v>42</v>
      </c>
      <c r="H48" t="s">
        <v>42</v>
      </c>
      <c r="I48" t="s">
        <v>42</v>
      </c>
      <c r="J48" t="s">
        <v>42</v>
      </c>
      <c r="K48" t="s">
        <v>42</v>
      </c>
    </row>
    <row r="49" spans="1:11" x14ac:dyDescent="0.25">
      <c r="A49">
        <v>1047</v>
      </c>
      <c r="B49" s="1" t="str">
        <f ca="1">IFERROR(__xludf.DUMMYFUNCTION("""COMPUTED_VALUE"""),"Mohd Sabir")</f>
        <v>Mohd Sabir</v>
      </c>
      <c r="C49" t="s">
        <v>42</v>
      </c>
      <c r="D49" t="s">
        <v>42</v>
      </c>
      <c r="E49" t="s">
        <v>42</v>
      </c>
      <c r="F49" t="s">
        <v>42</v>
      </c>
      <c r="G49" t="s">
        <v>42</v>
      </c>
      <c r="H49" t="s">
        <v>42</v>
      </c>
      <c r="I49" t="s">
        <v>42</v>
      </c>
      <c r="J49" t="s">
        <v>42</v>
      </c>
      <c r="K49" t="s">
        <v>42</v>
      </c>
    </row>
    <row r="50" spans="1:11" x14ac:dyDescent="0.25">
      <c r="A50">
        <v>1048</v>
      </c>
      <c r="B50" s="1" t="str">
        <f ca="1">IFERROR(__xludf.DUMMYFUNCTION("""COMPUTED_VALUE"""),"Raju Kumar Pal")</f>
        <v>Raju Kumar Pal</v>
      </c>
      <c r="C50" t="s">
        <v>42</v>
      </c>
      <c r="D50" t="s">
        <v>42</v>
      </c>
      <c r="E50" t="s">
        <v>42</v>
      </c>
      <c r="F50" t="s">
        <v>42</v>
      </c>
      <c r="G50" t="s">
        <v>42</v>
      </c>
      <c r="H50" t="s">
        <v>42</v>
      </c>
      <c r="I50" t="s">
        <v>42</v>
      </c>
      <c r="J50" t="s">
        <v>42</v>
      </c>
      <c r="K50" t="s">
        <v>42</v>
      </c>
    </row>
    <row r="51" spans="1:11" x14ac:dyDescent="0.25">
      <c r="A51">
        <v>1049</v>
      </c>
      <c r="B51" s="1" t="str">
        <f ca="1">IFERROR(__xludf.DUMMYFUNCTION("""COMPUTED_VALUE"""),"Gour Chandra Das")</f>
        <v>Gour Chandra Das</v>
      </c>
      <c r="C51" t="s">
        <v>42</v>
      </c>
      <c r="D51" t="s">
        <v>42</v>
      </c>
      <c r="E51" t="s">
        <v>42</v>
      </c>
      <c r="F51" t="s">
        <v>42</v>
      </c>
      <c r="G51" t="s">
        <v>42</v>
      </c>
      <c r="H51" t="s">
        <v>42</v>
      </c>
      <c r="I51" t="s">
        <v>42</v>
      </c>
      <c r="J51" t="s">
        <v>42</v>
      </c>
      <c r="K51" t="s">
        <v>42</v>
      </c>
    </row>
    <row r="52" spans="1:11" x14ac:dyDescent="0.25">
      <c r="A52">
        <v>1050</v>
      </c>
      <c r="B52" s="1" t="str">
        <f ca="1">IFERROR(__xludf.DUMMYFUNCTION("""COMPUTED_VALUE"""),"Rijwan Khan")</f>
        <v>Rijwan Khan</v>
      </c>
      <c r="C52" t="s">
        <v>42</v>
      </c>
      <c r="D52" t="s">
        <v>42</v>
      </c>
      <c r="E52" t="s">
        <v>42</v>
      </c>
      <c r="F52" t="s">
        <v>42</v>
      </c>
      <c r="G52" t="s">
        <v>42</v>
      </c>
      <c r="H52" t="s">
        <v>42</v>
      </c>
      <c r="I52" t="s">
        <v>42</v>
      </c>
      <c r="J52" t="s">
        <v>42</v>
      </c>
      <c r="K52" t="s">
        <v>42</v>
      </c>
    </row>
    <row r="53" spans="1:11" x14ac:dyDescent="0.25">
      <c r="A53">
        <v>1051</v>
      </c>
      <c r="B53" s="1" t="str">
        <f ca="1">IFERROR(__xludf.DUMMYFUNCTION("""COMPUTED_VALUE"""),"Raj Kumar Biswas")</f>
        <v>Raj Kumar Biswas</v>
      </c>
      <c r="C53" t="s">
        <v>42</v>
      </c>
      <c r="D53" t="s">
        <v>42</v>
      </c>
      <c r="E53" t="s">
        <v>42</v>
      </c>
      <c r="F53" t="s">
        <v>42</v>
      </c>
      <c r="G53" t="s">
        <v>42</v>
      </c>
      <c r="H53" t="s">
        <v>42</v>
      </c>
      <c r="I53" t="s">
        <v>42</v>
      </c>
      <c r="J53" t="s">
        <v>42</v>
      </c>
      <c r="K53" t="s">
        <v>42</v>
      </c>
    </row>
    <row r="54" spans="1:11" x14ac:dyDescent="0.25">
      <c r="A54">
        <v>1052</v>
      </c>
      <c r="B54" s="1" t="str">
        <f ca="1">IFERROR(__xludf.DUMMYFUNCTION("""COMPUTED_VALUE"""),"Om Prakash Singh")</f>
        <v>Om Prakash Singh</v>
      </c>
      <c r="C54" t="s">
        <v>42</v>
      </c>
      <c r="D54" t="s">
        <v>42</v>
      </c>
      <c r="E54" t="s">
        <v>42</v>
      </c>
      <c r="F54" t="s">
        <v>42</v>
      </c>
      <c r="G54" t="s">
        <v>42</v>
      </c>
      <c r="H54" t="s">
        <v>42</v>
      </c>
      <c r="I54" t="s">
        <v>42</v>
      </c>
      <c r="J54" t="s">
        <v>42</v>
      </c>
      <c r="K54" t="s">
        <v>42</v>
      </c>
    </row>
    <row r="55" spans="1:11" x14ac:dyDescent="0.25">
      <c r="A55">
        <v>1053</v>
      </c>
      <c r="B55" s="1" t="str">
        <f ca="1">IFERROR(__xludf.DUMMYFUNCTION("""COMPUTED_VALUE"""),"Shiburam Bijali")</f>
        <v>Shiburam Bijali</v>
      </c>
      <c r="C55" t="s">
        <v>42</v>
      </c>
      <c r="D55" t="s">
        <v>42</v>
      </c>
      <c r="E55" t="s">
        <v>42</v>
      </c>
      <c r="F55" t="s">
        <v>42</v>
      </c>
      <c r="G55" t="s">
        <v>42</v>
      </c>
      <c r="H55" t="s">
        <v>42</v>
      </c>
      <c r="I55" t="s">
        <v>42</v>
      </c>
      <c r="J55" t="s">
        <v>42</v>
      </c>
      <c r="K55" t="s">
        <v>42</v>
      </c>
    </row>
    <row r="56" spans="1:11" x14ac:dyDescent="0.25">
      <c r="A56">
        <v>1054</v>
      </c>
      <c r="B56" s="1" t="str">
        <f ca="1">IFERROR(__xludf.DUMMYFUNCTION("""COMPUTED_VALUE"""),"Anil Kumar Jha")</f>
        <v>Anil Kumar Jha</v>
      </c>
      <c r="C56" t="s">
        <v>42</v>
      </c>
      <c r="D56" t="s">
        <v>42</v>
      </c>
      <c r="E56" t="s">
        <v>42</v>
      </c>
      <c r="F56" t="s">
        <v>42</v>
      </c>
      <c r="G56" t="s">
        <v>42</v>
      </c>
      <c r="H56" t="s">
        <v>42</v>
      </c>
      <c r="I56" t="s">
        <v>42</v>
      </c>
      <c r="J56" t="s">
        <v>42</v>
      </c>
      <c r="K56" t="s">
        <v>42</v>
      </c>
    </row>
    <row r="57" spans="1:11" x14ac:dyDescent="0.25">
      <c r="A57">
        <v>1055</v>
      </c>
      <c r="B57" s="1" t="str">
        <f ca="1">IFERROR(__xludf.DUMMYFUNCTION("""COMPUTED_VALUE"""),"Babulal Prasad")</f>
        <v>Babulal Prasad</v>
      </c>
      <c r="C57" t="s">
        <v>42</v>
      </c>
      <c r="D57" t="s">
        <v>42</v>
      </c>
      <c r="E57" t="s">
        <v>42</v>
      </c>
      <c r="F57" t="s">
        <v>42</v>
      </c>
      <c r="G57" t="s">
        <v>42</v>
      </c>
      <c r="H57" t="s">
        <v>42</v>
      </c>
      <c r="I57" t="s">
        <v>42</v>
      </c>
      <c r="J57" t="s">
        <v>42</v>
      </c>
      <c r="K57" t="s">
        <v>42</v>
      </c>
    </row>
    <row r="58" spans="1:11" x14ac:dyDescent="0.25">
      <c r="A58">
        <v>1056</v>
      </c>
      <c r="B58" s="1" t="str">
        <f ca="1">IFERROR(__xludf.DUMMYFUNCTION("""COMPUTED_VALUE"""),"Manoj Kapoor")</f>
        <v>Manoj Kapoor</v>
      </c>
      <c r="C58" t="s">
        <v>42</v>
      </c>
      <c r="D58" t="s">
        <v>42</v>
      </c>
      <c r="E58" t="s">
        <v>42</v>
      </c>
      <c r="F58" t="s">
        <v>42</v>
      </c>
      <c r="G58" t="s">
        <v>42</v>
      </c>
      <c r="H58" t="s">
        <v>42</v>
      </c>
      <c r="I58" t="s">
        <v>42</v>
      </c>
      <c r="J58" t="s">
        <v>42</v>
      </c>
      <c r="K58" t="s">
        <v>42</v>
      </c>
    </row>
    <row r="59" spans="1:11" x14ac:dyDescent="0.25">
      <c r="A59">
        <v>1057</v>
      </c>
      <c r="B59" s="1" t="str">
        <f ca="1">IFERROR(__xludf.DUMMYFUNCTION("""COMPUTED_VALUE"""),"Rajesh Mandal")</f>
        <v>Rajesh Mandal</v>
      </c>
      <c r="C59" t="s">
        <v>42</v>
      </c>
      <c r="D59" t="s">
        <v>42</v>
      </c>
      <c r="E59" t="s">
        <v>42</v>
      </c>
      <c r="F59" t="s">
        <v>42</v>
      </c>
      <c r="G59" t="s">
        <v>42</v>
      </c>
      <c r="H59" t="s">
        <v>42</v>
      </c>
      <c r="I59" t="s">
        <v>42</v>
      </c>
      <c r="J59" t="s">
        <v>42</v>
      </c>
      <c r="K59" t="s">
        <v>42</v>
      </c>
    </row>
    <row r="60" spans="1:11" x14ac:dyDescent="0.25">
      <c r="A60">
        <v>1058</v>
      </c>
      <c r="B60" s="1" t="str">
        <f ca="1">IFERROR(__xludf.DUMMYFUNCTION("""COMPUTED_VALUE"""),"Pushpak Priyadarshi")</f>
        <v>Pushpak Priyadarshi</v>
      </c>
      <c r="C60" t="s">
        <v>42</v>
      </c>
      <c r="D60" t="s">
        <v>42</v>
      </c>
      <c r="E60" t="s">
        <v>42</v>
      </c>
      <c r="F60" t="s">
        <v>42</v>
      </c>
      <c r="G60" t="s">
        <v>42</v>
      </c>
      <c r="H60" t="s">
        <v>42</v>
      </c>
      <c r="I60" t="s">
        <v>42</v>
      </c>
      <c r="J60" t="s">
        <v>42</v>
      </c>
      <c r="K60" t="s">
        <v>42</v>
      </c>
    </row>
    <row r="61" spans="1:11" x14ac:dyDescent="0.25">
      <c r="A61">
        <v>1059</v>
      </c>
      <c r="B61" s="1" t="str">
        <f ca="1">IFERROR(__xludf.DUMMYFUNCTION("""COMPUTED_VALUE"""),"Naveen Kumar singh")</f>
        <v>Naveen Kumar singh</v>
      </c>
      <c r="C61" t="s">
        <v>42</v>
      </c>
      <c r="D61" t="s">
        <v>42</v>
      </c>
      <c r="E61" t="s">
        <v>42</v>
      </c>
      <c r="F61" t="s">
        <v>42</v>
      </c>
      <c r="G61" t="s">
        <v>42</v>
      </c>
      <c r="H61" t="s">
        <v>42</v>
      </c>
      <c r="I61" t="s">
        <v>42</v>
      </c>
      <c r="J61" t="s">
        <v>42</v>
      </c>
      <c r="K61" t="s">
        <v>42</v>
      </c>
    </row>
    <row r="62" spans="1:11" x14ac:dyDescent="0.25">
      <c r="A62">
        <v>1060</v>
      </c>
      <c r="B62" s="1" t="str">
        <f ca="1">IFERROR(__xludf.DUMMYFUNCTION("""COMPUTED_VALUE"""),"Sunil Rawat")</f>
        <v>Sunil Rawat</v>
      </c>
      <c r="C62" t="s">
        <v>42</v>
      </c>
      <c r="D62" t="s">
        <v>42</v>
      </c>
      <c r="E62" t="s">
        <v>42</v>
      </c>
      <c r="F62" t="s">
        <v>42</v>
      </c>
      <c r="G62" t="s">
        <v>42</v>
      </c>
      <c r="H62" t="s">
        <v>42</v>
      </c>
      <c r="I62" t="s">
        <v>42</v>
      </c>
      <c r="J62" t="s">
        <v>42</v>
      </c>
      <c r="K62" t="s">
        <v>42</v>
      </c>
    </row>
    <row r="63" spans="1:11" x14ac:dyDescent="0.25">
      <c r="A63">
        <v>1061</v>
      </c>
      <c r="B63" s="1" t="str">
        <f ca="1">IFERROR(__xludf.DUMMYFUNCTION("""COMPUTED_VALUE"""),"Yogesh")</f>
        <v>Yogesh</v>
      </c>
      <c r="C63" t="s">
        <v>42</v>
      </c>
      <c r="D63" t="s">
        <v>42</v>
      </c>
      <c r="E63" t="s">
        <v>42</v>
      </c>
      <c r="F63" t="s">
        <v>42</v>
      </c>
      <c r="G63" t="s">
        <v>42</v>
      </c>
      <c r="H63" t="s">
        <v>42</v>
      </c>
      <c r="I63" t="s">
        <v>42</v>
      </c>
      <c r="J63" t="s">
        <v>42</v>
      </c>
      <c r="K63" t="s">
        <v>42</v>
      </c>
    </row>
    <row r="64" spans="1:11" x14ac:dyDescent="0.25">
      <c r="A64">
        <v>1062</v>
      </c>
      <c r="B64" s="1" t="str">
        <f ca="1">IFERROR(__xludf.DUMMYFUNCTION("""COMPUTED_VALUE"""),"Shambhu Nath Ram")</f>
        <v>Shambhu Nath Ram</v>
      </c>
      <c r="C64" t="s">
        <v>42</v>
      </c>
      <c r="D64" t="s">
        <v>42</v>
      </c>
      <c r="E64" t="s">
        <v>42</v>
      </c>
      <c r="F64" t="s">
        <v>42</v>
      </c>
      <c r="G64" t="s">
        <v>42</v>
      </c>
      <c r="H64" t="s">
        <v>42</v>
      </c>
      <c r="I64" t="s">
        <v>42</v>
      </c>
      <c r="J64" t="s">
        <v>42</v>
      </c>
      <c r="K64" t="s">
        <v>42</v>
      </c>
    </row>
    <row r="65" spans="1:11" x14ac:dyDescent="0.25">
      <c r="A65">
        <v>1063</v>
      </c>
      <c r="B65" s="1" t="str">
        <f ca="1">IFERROR(__xludf.DUMMYFUNCTION("""COMPUTED_VALUE"""),"Vishal Ray")</f>
        <v>Vishal Ray</v>
      </c>
      <c r="C65" t="s">
        <v>42</v>
      </c>
      <c r="D65" t="s">
        <v>42</v>
      </c>
      <c r="E65" t="s">
        <v>42</v>
      </c>
      <c r="F65" t="s">
        <v>42</v>
      </c>
      <c r="G65" t="s">
        <v>42</v>
      </c>
      <c r="H65" t="s">
        <v>42</v>
      </c>
      <c r="I65" t="s">
        <v>42</v>
      </c>
      <c r="J65" t="s">
        <v>42</v>
      </c>
      <c r="K65" t="s">
        <v>42</v>
      </c>
    </row>
    <row r="66" spans="1:11" x14ac:dyDescent="0.25">
      <c r="A66">
        <v>1064</v>
      </c>
      <c r="B66" s="1" t="str">
        <f ca="1">IFERROR(__xludf.DUMMYFUNCTION("""COMPUTED_VALUE"""),"Sunil Rawat")</f>
        <v>Sunil Rawat</v>
      </c>
      <c r="C66" t="s">
        <v>42</v>
      </c>
      <c r="D66" t="s">
        <v>42</v>
      </c>
      <c r="E66" t="s">
        <v>42</v>
      </c>
      <c r="F66" t="s">
        <v>42</v>
      </c>
      <c r="G66" t="s">
        <v>42</v>
      </c>
      <c r="H66" t="s">
        <v>42</v>
      </c>
      <c r="I66" t="s">
        <v>42</v>
      </c>
      <c r="J66" t="s">
        <v>42</v>
      </c>
      <c r="K66" t="s">
        <v>42</v>
      </c>
    </row>
    <row r="67" spans="1:11" x14ac:dyDescent="0.25">
      <c r="A67">
        <v>1065</v>
      </c>
      <c r="B67" s="1" t="str">
        <f ca="1">IFERROR(__xludf.DUMMYFUNCTION("""COMPUTED_VALUE"""),"Manas Jana")</f>
        <v>Manas Jana</v>
      </c>
      <c r="C67" t="s">
        <v>42</v>
      </c>
      <c r="D67" t="s">
        <v>42</v>
      </c>
      <c r="E67" t="s">
        <v>42</v>
      </c>
      <c r="F67" t="s">
        <v>42</v>
      </c>
      <c r="G67" t="s">
        <v>42</v>
      </c>
      <c r="H67" t="s">
        <v>42</v>
      </c>
      <c r="I67" t="s">
        <v>42</v>
      </c>
      <c r="J67" t="s">
        <v>42</v>
      </c>
      <c r="K67" t="s">
        <v>42</v>
      </c>
    </row>
    <row r="68" spans="1:11" x14ac:dyDescent="0.25">
      <c r="A68">
        <v>1066</v>
      </c>
      <c r="B68" s="1" t="str">
        <f ca="1">IFERROR(__xludf.DUMMYFUNCTION("""COMPUTED_VALUE"""),"Raj Kumar Singh")</f>
        <v>Raj Kumar Singh</v>
      </c>
      <c r="C68" t="s">
        <v>42</v>
      </c>
      <c r="D68" t="s">
        <v>42</v>
      </c>
      <c r="E68" t="s">
        <v>42</v>
      </c>
      <c r="F68" t="s">
        <v>42</v>
      </c>
      <c r="G68" t="s">
        <v>42</v>
      </c>
      <c r="H68" t="s">
        <v>42</v>
      </c>
      <c r="I68" t="s">
        <v>42</v>
      </c>
      <c r="J68" t="s">
        <v>42</v>
      </c>
      <c r="K68" t="s">
        <v>42</v>
      </c>
    </row>
    <row r="69" spans="1:11" x14ac:dyDescent="0.25">
      <c r="A69">
        <v>1067</v>
      </c>
      <c r="B69" s="1" t="str">
        <f ca="1">IFERROR(__xludf.DUMMYFUNCTION("""COMPUTED_VALUE"""),"Akhilesh Singh")</f>
        <v>Akhilesh Singh</v>
      </c>
      <c r="C69" t="s">
        <v>42</v>
      </c>
      <c r="D69" t="s">
        <v>42</v>
      </c>
      <c r="E69" t="s">
        <v>42</v>
      </c>
      <c r="F69" t="s">
        <v>42</v>
      </c>
      <c r="G69" t="s">
        <v>42</v>
      </c>
      <c r="H69" t="s">
        <v>42</v>
      </c>
      <c r="I69" t="s">
        <v>42</v>
      </c>
      <c r="J69" t="s">
        <v>42</v>
      </c>
      <c r="K69" t="s">
        <v>42</v>
      </c>
    </row>
    <row r="70" spans="1:11" x14ac:dyDescent="0.25">
      <c r="A70">
        <v>1068</v>
      </c>
      <c r="B70" s="1" t="str">
        <f ca="1">IFERROR(__xludf.DUMMYFUNCTION("""COMPUTED_VALUE"""),"Mukesh")</f>
        <v>Mukesh</v>
      </c>
      <c r="C70" t="s">
        <v>42</v>
      </c>
      <c r="D70" t="s">
        <v>42</v>
      </c>
      <c r="E70" t="s">
        <v>42</v>
      </c>
      <c r="F70" t="s">
        <v>42</v>
      </c>
      <c r="G70" t="s">
        <v>42</v>
      </c>
      <c r="H70" t="s">
        <v>42</v>
      </c>
      <c r="I70" t="s">
        <v>42</v>
      </c>
      <c r="J70" t="s">
        <v>42</v>
      </c>
      <c r="K70" t="s">
        <v>42</v>
      </c>
    </row>
    <row r="71" spans="1:11" x14ac:dyDescent="0.25">
      <c r="A71">
        <v>1069</v>
      </c>
      <c r="B71" s="1" t="str">
        <f ca="1">IFERROR(__xludf.DUMMYFUNCTION("""COMPUTED_VALUE"""),"Ajay Kumar Singh")</f>
        <v>Ajay Kumar Singh</v>
      </c>
      <c r="C71" t="s">
        <v>42</v>
      </c>
      <c r="D71" t="s">
        <v>42</v>
      </c>
      <c r="E71" t="s">
        <v>42</v>
      </c>
      <c r="F71" t="s">
        <v>42</v>
      </c>
      <c r="G71" t="s">
        <v>42</v>
      </c>
      <c r="H71" t="s">
        <v>42</v>
      </c>
      <c r="I71" t="s">
        <v>42</v>
      </c>
      <c r="J71" t="s">
        <v>42</v>
      </c>
      <c r="K71" t="s">
        <v>42</v>
      </c>
    </row>
    <row r="72" spans="1:11" x14ac:dyDescent="0.25">
      <c r="A72">
        <v>1070</v>
      </c>
      <c r="B72" s="1" t="str">
        <f ca="1">IFERROR(__xludf.DUMMYFUNCTION("""COMPUTED_VALUE"""),"Rajendra Singh")</f>
        <v>Rajendra Singh</v>
      </c>
      <c r="C72" t="s">
        <v>42</v>
      </c>
      <c r="D72" t="s">
        <v>42</v>
      </c>
      <c r="E72" t="s">
        <v>42</v>
      </c>
      <c r="F72" t="s">
        <v>42</v>
      </c>
      <c r="G72" t="s">
        <v>42</v>
      </c>
      <c r="H72" t="s">
        <v>42</v>
      </c>
      <c r="I72" t="s">
        <v>42</v>
      </c>
      <c r="J72" t="s">
        <v>42</v>
      </c>
      <c r="K72" t="s">
        <v>42</v>
      </c>
    </row>
    <row r="73" spans="1:11" x14ac:dyDescent="0.25">
      <c r="A73">
        <v>1071</v>
      </c>
      <c r="B73" s="1" t="str">
        <f ca="1">IFERROR(__xludf.DUMMYFUNCTION("""COMPUTED_VALUE"""),"Satrughan Kumar")</f>
        <v>Satrughan Kumar</v>
      </c>
      <c r="C73" t="s">
        <v>42</v>
      </c>
      <c r="D73" t="s">
        <v>42</v>
      </c>
      <c r="E73" t="s">
        <v>42</v>
      </c>
      <c r="F73" t="s">
        <v>42</v>
      </c>
      <c r="G73" t="s">
        <v>42</v>
      </c>
      <c r="H73" t="s">
        <v>42</v>
      </c>
      <c r="I73" t="s">
        <v>42</v>
      </c>
      <c r="J73" t="s">
        <v>42</v>
      </c>
      <c r="K73" t="s">
        <v>42</v>
      </c>
    </row>
    <row r="74" spans="1:11" x14ac:dyDescent="0.25">
      <c r="A74">
        <v>1072</v>
      </c>
      <c r="B74" s="1" t="str">
        <f ca="1">IFERROR(__xludf.DUMMYFUNCTION("""COMPUTED_VALUE"""),"Fiza Sidiqi")</f>
        <v>Fiza Sidiqi</v>
      </c>
      <c r="C74" t="s">
        <v>42</v>
      </c>
      <c r="D74" t="s">
        <v>42</v>
      </c>
      <c r="E74" t="s">
        <v>42</v>
      </c>
      <c r="F74" t="s">
        <v>42</v>
      </c>
      <c r="G74" t="s">
        <v>42</v>
      </c>
      <c r="H74" t="s">
        <v>42</v>
      </c>
      <c r="I74" t="s">
        <v>42</v>
      </c>
      <c r="J74" t="s">
        <v>42</v>
      </c>
      <c r="K74" t="s">
        <v>42</v>
      </c>
    </row>
    <row r="75" spans="1:11" x14ac:dyDescent="0.25">
      <c r="A75">
        <v>1073</v>
      </c>
      <c r="B75" s="1" t="str">
        <f ca="1">IFERROR(__xludf.DUMMYFUNCTION("""COMPUTED_VALUE"""),"Pallavi Kapoor")</f>
        <v>Pallavi Kapoor</v>
      </c>
      <c r="C75" t="s">
        <v>42</v>
      </c>
      <c r="D75" t="s">
        <v>42</v>
      </c>
      <c r="E75" t="s">
        <v>42</v>
      </c>
      <c r="F75" t="s">
        <v>42</v>
      </c>
      <c r="G75" t="s">
        <v>42</v>
      </c>
      <c r="H75" t="s">
        <v>42</v>
      </c>
      <c r="I75" t="s">
        <v>42</v>
      </c>
      <c r="J75" t="s">
        <v>42</v>
      </c>
      <c r="K75" t="s">
        <v>42</v>
      </c>
    </row>
    <row r="76" spans="1:11" x14ac:dyDescent="0.25">
      <c r="A76">
        <v>1074</v>
      </c>
      <c r="B76" s="1" t="str">
        <f ca="1">IFERROR(__xludf.DUMMYFUNCTION("""COMPUTED_VALUE"""),"Karishma Sharma")</f>
        <v>Karishma Sharma</v>
      </c>
      <c r="C76" t="s">
        <v>42</v>
      </c>
      <c r="D76" t="s">
        <v>42</v>
      </c>
      <c r="E76" t="s">
        <v>42</v>
      </c>
      <c r="F76" t="s">
        <v>42</v>
      </c>
      <c r="G76" t="s">
        <v>42</v>
      </c>
      <c r="H76" t="s">
        <v>42</v>
      </c>
      <c r="I76" t="s">
        <v>42</v>
      </c>
      <c r="J76" t="s">
        <v>42</v>
      </c>
      <c r="K76" t="s">
        <v>42</v>
      </c>
    </row>
    <row r="77" spans="1:11" x14ac:dyDescent="0.25">
      <c r="A77">
        <v>1075</v>
      </c>
      <c r="B77" s="1" t="str">
        <f ca="1">IFERROR(__xludf.DUMMYFUNCTION("""COMPUTED_VALUE"""),"Mr. Jogender Singh")</f>
        <v>Mr. Jogender Singh</v>
      </c>
      <c r="C77" t="s">
        <v>42</v>
      </c>
      <c r="D77" t="s">
        <v>42</v>
      </c>
      <c r="E77" t="s">
        <v>42</v>
      </c>
      <c r="F77" t="s">
        <v>42</v>
      </c>
      <c r="G77" t="s">
        <v>42</v>
      </c>
      <c r="H77" t="s">
        <v>42</v>
      </c>
      <c r="I77" t="s">
        <v>42</v>
      </c>
      <c r="J77" t="s">
        <v>42</v>
      </c>
      <c r="K77" t="s">
        <v>42</v>
      </c>
    </row>
    <row r="78" spans="1:11" x14ac:dyDescent="0.25">
      <c r="A78">
        <v>1076</v>
      </c>
      <c r="B78" s="1" t="str">
        <f ca="1">IFERROR(__xludf.DUMMYFUNCTION("""COMPUTED_VALUE"""),"Fiza Sidiqi")</f>
        <v>Fiza Sidiqi</v>
      </c>
      <c r="C78" t="s">
        <v>42</v>
      </c>
      <c r="D78" t="s">
        <v>42</v>
      </c>
      <c r="E78" t="s">
        <v>42</v>
      </c>
      <c r="F78" t="s">
        <v>42</v>
      </c>
      <c r="G78" t="s">
        <v>42</v>
      </c>
      <c r="H78" t="s">
        <v>42</v>
      </c>
      <c r="I78" t="s">
        <v>42</v>
      </c>
      <c r="J78" t="s">
        <v>42</v>
      </c>
      <c r="K78" t="s">
        <v>42</v>
      </c>
    </row>
    <row r="79" spans="1:11" x14ac:dyDescent="0.25">
      <c r="A79">
        <v>1077</v>
      </c>
      <c r="B79" s="1" t="str">
        <f ca="1">IFERROR(__xludf.DUMMYFUNCTION("""COMPUTED_VALUE"""),"Niranjan Rout")</f>
        <v>Niranjan Rout</v>
      </c>
      <c r="C79" t="s">
        <v>42</v>
      </c>
      <c r="D79" t="s">
        <v>42</v>
      </c>
      <c r="E79" t="s">
        <v>42</v>
      </c>
      <c r="F79" t="s">
        <v>42</v>
      </c>
      <c r="G79" t="s">
        <v>42</v>
      </c>
      <c r="H79" t="s">
        <v>42</v>
      </c>
      <c r="I79" t="s">
        <v>42</v>
      </c>
      <c r="J79" t="s">
        <v>42</v>
      </c>
      <c r="K79" t="s">
        <v>42</v>
      </c>
    </row>
    <row r="80" spans="1:11" x14ac:dyDescent="0.25">
      <c r="A80">
        <v>1078</v>
      </c>
      <c r="B80" s="1" t="str">
        <f ca="1">IFERROR(__xludf.DUMMYFUNCTION("""COMPUTED_VALUE"""),"Narsingh Narayan Tiwari")</f>
        <v>Narsingh Narayan Tiwari</v>
      </c>
      <c r="C80" t="s">
        <v>42</v>
      </c>
      <c r="D80" t="s">
        <v>42</v>
      </c>
      <c r="E80" t="s">
        <v>42</v>
      </c>
      <c r="F80" t="s">
        <v>42</v>
      </c>
      <c r="G80" t="s">
        <v>42</v>
      </c>
      <c r="H80" t="s">
        <v>42</v>
      </c>
      <c r="I80" t="s">
        <v>42</v>
      </c>
      <c r="J80" t="s">
        <v>42</v>
      </c>
      <c r="K80" t="s">
        <v>42</v>
      </c>
    </row>
    <row r="81" spans="1:11" x14ac:dyDescent="0.25">
      <c r="A81">
        <v>1079</v>
      </c>
      <c r="B81" s="1" t="str">
        <f ca="1">IFERROR(__xludf.DUMMYFUNCTION("""COMPUTED_VALUE"""),"Pankaj")</f>
        <v>Pankaj</v>
      </c>
      <c r="C81" t="s">
        <v>42</v>
      </c>
      <c r="D81" t="s">
        <v>42</v>
      </c>
      <c r="E81" t="s">
        <v>42</v>
      </c>
      <c r="F81" t="s">
        <v>42</v>
      </c>
      <c r="G81" t="s">
        <v>42</v>
      </c>
      <c r="H81" t="s">
        <v>42</v>
      </c>
      <c r="I81" t="s">
        <v>42</v>
      </c>
      <c r="J81" t="s">
        <v>42</v>
      </c>
      <c r="K81" t="s">
        <v>42</v>
      </c>
    </row>
    <row r="82" spans="1:11" x14ac:dyDescent="0.25">
      <c r="A82">
        <v>1080</v>
      </c>
      <c r="B82" s="1" t="str">
        <f ca="1">IFERROR(__xludf.DUMMYFUNCTION("""COMPUTED_VALUE"""),"Manoj")</f>
        <v>Manoj</v>
      </c>
      <c r="C82" t="s">
        <v>42</v>
      </c>
      <c r="D82" t="s">
        <v>42</v>
      </c>
      <c r="E82" t="s">
        <v>42</v>
      </c>
      <c r="F82" t="s">
        <v>42</v>
      </c>
      <c r="G82" t="s">
        <v>42</v>
      </c>
      <c r="H82" t="s">
        <v>42</v>
      </c>
      <c r="I82" t="s">
        <v>42</v>
      </c>
      <c r="J82" t="s">
        <v>42</v>
      </c>
      <c r="K82" t="s">
        <v>42</v>
      </c>
    </row>
    <row r="83" spans="1:11" x14ac:dyDescent="0.25">
      <c r="A83">
        <v>1081</v>
      </c>
      <c r="B83" s="1" t="str">
        <f ca="1">IFERROR(__xludf.DUMMYFUNCTION("""COMPUTED_VALUE"""),"Parveen Begam")</f>
        <v>Parveen Begam</v>
      </c>
      <c r="C83" t="s">
        <v>42</v>
      </c>
      <c r="D83" t="s">
        <v>42</v>
      </c>
      <c r="E83" t="s">
        <v>42</v>
      </c>
      <c r="F83" t="s">
        <v>42</v>
      </c>
      <c r="G83" t="s">
        <v>42</v>
      </c>
      <c r="H83" t="s">
        <v>42</v>
      </c>
      <c r="I83" t="s">
        <v>42</v>
      </c>
      <c r="J83" t="s">
        <v>42</v>
      </c>
      <c r="K83" t="s">
        <v>42</v>
      </c>
    </row>
    <row r="84" spans="1:11" x14ac:dyDescent="0.25">
      <c r="A84">
        <v>1082</v>
      </c>
      <c r="B84" s="1" t="str">
        <f ca="1">IFERROR(__xludf.DUMMYFUNCTION("""COMPUTED_VALUE"""),"Yogendra Kumar")</f>
        <v>Yogendra Kumar</v>
      </c>
      <c r="C84" t="s">
        <v>42</v>
      </c>
      <c r="D84" t="s">
        <v>42</v>
      </c>
      <c r="E84" t="s">
        <v>42</v>
      </c>
      <c r="F84" t="s">
        <v>42</v>
      </c>
      <c r="G84" t="s">
        <v>42</v>
      </c>
      <c r="H84" t="s">
        <v>42</v>
      </c>
      <c r="I84" t="s">
        <v>42</v>
      </c>
      <c r="J84" t="s">
        <v>42</v>
      </c>
      <c r="K84" t="s">
        <v>42</v>
      </c>
    </row>
    <row r="85" spans="1:11" x14ac:dyDescent="0.25">
      <c r="A85">
        <v>1083</v>
      </c>
      <c r="B85" s="1" t="str">
        <f ca="1">IFERROR(__xludf.DUMMYFUNCTION("""COMPUTED_VALUE"""),"Suresh Ram Tiruwa")</f>
        <v>Suresh Ram Tiruwa</v>
      </c>
      <c r="C85" t="s">
        <v>42</v>
      </c>
      <c r="D85" t="s">
        <v>42</v>
      </c>
      <c r="E85" t="s">
        <v>42</v>
      </c>
      <c r="F85" t="s">
        <v>42</v>
      </c>
      <c r="G85" t="s">
        <v>42</v>
      </c>
      <c r="H85" t="s">
        <v>42</v>
      </c>
      <c r="I85" t="s">
        <v>42</v>
      </c>
      <c r="J85" t="s">
        <v>42</v>
      </c>
      <c r="K85" t="s">
        <v>42</v>
      </c>
    </row>
    <row r="86" spans="1:11" x14ac:dyDescent="0.25">
      <c r="A86">
        <v>1084</v>
      </c>
      <c r="B86" s="1" t="str">
        <f ca="1">IFERROR(__xludf.DUMMYFUNCTION("""COMPUTED_VALUE"""),"Yogesh")</f>
        <v>Yogesh</v>
      </c>
      <c r="C86" t="s">
        <v>42</v>
      </c>
      <c r="D86" t="s">
        <v>42</v>
      </c>
      <c r="E86" t="s">
        <v>42</v>
      </c>
      <c r="F86" t="s">
        <v>42</v>
      </c>
      <c r="G86" t="s">
        <v>42</v>
      </c>
      <c r="H86" t="s">
        <v>42</v>
      </c>
      <c r="I86" t="s">
        <v>42</v>
      </c>
      <c r="J86" t="s">
        <v>42</v>
      </c>
      <c r="K86" t="s">
        <v>42</v>
      </c>
    </row>
    <row r="87" spans="1:11" x14ac:dyDescent="0.25">
      <c r="A87">
        <v>1085</v>
      </c>
      <c r="B87" s="1" t="str">
        <f ca="1">IFERROR(__xludf.DUMMYFUNCTION("""COMPUTED_VALUE"""),"Pujan Paswan")</f>
        <v>Pujan Paswan</v>
      </c>
      <c r="C87" t="s">
        <v>42</v>
      </c>
      <c r="D87" t="s">
        <v>42</v>
      </c>
      <c r="E87" t="s">
        <v>42</v>
      </c>
      <c r="F87" t="s">
        <v>42</v>
      </c>
      <c r="G87" t="s">
        <v>42</v>
      </c>
      <c r="H87" t="s">
        <v>42</v>
      </c>
      <c r="I87" t="s">
        <v>42</v>
      </c>
      <c r="J87" t="s">
        <v>42</v>
      </c>
      <c r="K87" t="s">
        <v>42</v>
      </c>
    </row>
    <row r="88" spans="1:11" x14ac:dyDescent="0.25">
      <c r="A88">
        <v>1086</v>
      </c>
      <c r="B88" s="1" t="str">
        <f ca="1">IFERROR(__xludf.DUMMYFUNCTION("""COMPUTED_VALUE"""),"Sumit Sahu")</f>
        <v>Sumit Sahu</v>
      </c>
      <c r="C88" t="s">
        <v>42</v>
      </c>
      <c r="D88" t="s">
        <v>42</v>
      </c>
      <c r="E88" t="s">
        <v>42</v>
      </c>
      <c r="F88" t="s">
        <v>42</v>
      </c>
      <c r="G88" t="s">
        <v>42</v>
      </c>
      <c r="H88" t="s">
        <v>42</v>
      </c>
      <c r="I88" t="s">
        <v>42</v>
      </c>
      <c r="J88" t="s">
        <v>42</v>
      </c>
      <c r="K88" t="s">
        <v>42</v>
      </c>
    </row>
    <row r="89" spans="1:11" x14ac:dyDescent="0.25">
      <c r="A89">
        <v>1087</v>
      </c>
      <c r="B89" s="1" t="str">
        <f ca="1">IFERROR(__xludf.DUMMYFUNCTION("""COMPUTED_VALUE"""),"Anil Kumar Jha")</f>
        <v>Anil Kumar Jha</v>
      </c>
      <c r="C89" t="s">
        <v>42</v>
      </c>
      <c r="D89" t="s">
        <v>42</v>
      </c>
      <c r="E89" t="s">
        <v>42</v>
      </c>
      <c r="F89" t="s">
        <v>42</v>
      </c>
      <c r="G89" t="s">
        <v>42</v>
      </c>
      <c r="H89" t="s">
        <v>42</v>
      </c>
      <c r="I89" t="s">
        <v>42</v>
      </c>
      <c r="J89" t="s">
        <v>42</v>
      </c>
      <c r="K89" t="s">
        <v>42</v>
      </c>
    </row>
  </sheetData>
  <conditionalFormatting sqref="C1:K1048576">
    <cfRule type="cellIs" dxfId="23" priority="1" operator="equal">
      <formula>"AB"</formula>
    </cfRule>
  </conditionalFormatting>
  <dataValidations count="1">
    <dataValidation type="list" allowBlank="1" showInputMessage="1" showErrorMessage="1" sqref="C3:K89" xr:uid="{60E3B9C0-DDBF-4A22-BC2E-0E37D943E5F9}">
      <formula1>"P,AB,SL,PL"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3D1C5-9600-4EF5-B868-9662385C013C}">
  <dimension ref="A1:K24"/>
  <sheetViews>
    <sheetView zoomScale="160" zoomScaleNormal="160" workbookViewId="0">
      <selection sqref="A1:K8"/>
    </sheetView>
  </sheetViews>
  <sheetFormatPr defaultRowHeight="15" x14ac:dyDescent="0.25"/>
  <cols>
    <col min="2" max="2" width="17.5703125" bestFit="1" customWidth="1"/>
    <col min="6" max="6" width="12.28515625" customWidth="1"/>
  </cols>
  <sheetData>
    <row r="1" spans="1:11" x14ac:dyDescent="0.25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</row>
    <row r="3" spans="1:11" x14ac:dyDescent="0.25">
      <c r="A3" s="4">
        <v>1</v>
      </c>
      <c r="B3" s="4" t="s">
        <v>15</v>
      </c>
      <c r="C3" s="4">
        <v>25</v>
      </c>
      <c r="D3" s="4">
        <v>35</v>
      </c>
      <c r="E3" s="4">
        <v>82</v>
      </c>
      <c r="F3" s="4">
        <f t="shared" ref="F3:F8" si="0">SUM(C3:E3)</f>
        <v>142</v>
      </c>
      <c r="G3" s="4">
        <f t="shared" ref="G3:G8" si="1">MAX(C3:E3)</f>
        <v>82</v>
      </c>
      <c r="H3" s="4">
        <f t="shared" ref="H3:H8" si="2">MIN(C3:E3)</f>
        <v>25</v>
      </c>
      <c r="I3" s="4">
        <f t="shared" ref="I3:I8" si="3">COUNT(C3:E3)</f>
        <v>3</v>
      </c>
      <c r="J3" s="5">
        <f t="shared" ref="J3:J8" si="4">AVERAGE(C3:E3)</f>
        <v>47.333333333333336</v>
      </c>
      <c r="K3" s="5">
        <f t="shared" ref="K3:K8" si="5">F3/350*100</f>
        <v>40.571428571428569</v>
      </c>
    </row>
    <row r="4" spans="1:11" x14ac:dyDescent="0.25">
      <c r="A4" s="4">
        <v>2</v>
      </c>
      <c r="B4" s="4" t="s">
        <v>16</v>
      </c>
      <c r="C4" s="4">
        <v>22</v>
      </c>
      <c r="D4" s="4">
        <v>35</v>
      </c>
      <c r="E4" s="4">
        <v>75</v>
      </c>
      <c r="F4" s="4">
        <f t="shared" si="0"/>
        <v>132</v>
      </c>
      <c r="G4" s="4">
        <f t="shared" si="1"/>
        <v>75</v>
      </c>
      <c r="H4" s="4">
        <f t="shared" si="2"/>
        <v>22</v>
      </c>
      <c r="I4" s="4">
        <f t="shared" si="3"/>
        <v>3</v>
      </c>
      <c r="J4" s="5">
        <f t="shared" si="4"/>
        <v>44</v>
      </c>
      <c r="K4" s="5">
        <f t="shared" si="5"/>
        <v>37.714285714285715</v>
      </c>
    </row>
    <row r="5" spans="1:11" x14ac:dyDescent="0.25">
      <c r="A5" s="4">
        <v>3</v>
      </c>
      <c r="B5" s="4" t="s">
        <v>17</v>
      </c>
      <c r="C5" s="4">
        <v>25</v>
      </c>
      <c r="D5" s="4">
        <v>76</v>
      </c>
      <c r="E5" s="4">
        <v>76</v>
      </c>
      <c r="F5" s="4">
        <f t="shared" si="0"/>
        <v>177</v>
      </c>
      <c r="G5" s="4">
        <f t="shared" si="1"/>
        <v>76</v>
      </c>
      <c r="H5" s="4">
        <f t="shared" si="2"/>
        <v>25</v>
      </c>
      <c r="I5" s="4">
        <f t="shared" si="3"/>
        <v>3</v>
      </c>
      <c r="J5" s="5">
        <f t="shared" si="4"/>
        <v>59</v>
      </c>
      <c r="K5" s="5">
        <f t="shared" si="5"/>
        <v>50.571428571428569</v>
      </c>
    </row>
    <row r="6" spans="1:11" x14ac:dyDescent="0.25">
      <c r="A6" s="4">
        <v>4</v>
      </c>
      <c r="B6" s="4" t="s">
        <v>18</v>
      </c>
      <c r="C6" s="4">
        <v>11</v>
      </c>
      <c r="D6" s="4">
        <v>12</v>
      </c>
      <c r="E6" s="4">
        <v>11</v>
      </c>
      <c r="F6" s="4">
        <f t="shared" si="0"/>
        <v>34</v>
      </c>
      <c r="G6" s="4">
        <f t="shared" si="1"/>
        <v>12</v>
      </c>
      <c r="H6" s="4">
        <f t="shared" si="2"/>
        <v>11</v>
      </c>
      <c r="I6" s="4">
        <f t="shared" si="3"/>
        <v>3</v>
      </c>
      <c r="J6" s="5">
        <f t="shared" si="4"/>
        <v>11.333333333333334</v>
      </c>
      <c r="K6" s="5">
        <f t="shared" si="5"/>
        <v>9.7142857142857135</v>
      </c>
    </row>
    <row r="7" spans="1:11" x14ac:dyDescent="0.25">
      <c r="A7" s="4">
        <v>5</v>
      </c>
      <c r="B7" s="4" t="s">
        <v>19</v>
      </c>
      <c r="C7" s="4">
        <v>58</v>
      </c>
      <c r="D7" s="4">
        <v>90</v>
      </c>
      <c r="E7" s="4">
        <v>21</v>
      </c>
      <c r="F7" s="4">
        <f t="shared" si="0"/>
        <v>169</v>
      </c>
      <c r="G7" s="4">
        <f t="shared" si="1"/>
        <v>90</v>
      </c>
      <c r="H7" s="4">
        <f t="shared" si="2"/>
        <v>21</v>
      </c>
      <c r="I7" s="4">
        <f t="shared" si="3"/>
        <v>3</v>
      </c>
      <c r="J7" s="5">
        <f t="shared" si="4"/>
        <v>56.333333333333336</v>
      </c>
      <c r="K7" s="5">
        <f t="shared" si="5"/>
        <v>48.285714285714285</v>
      </c>
    </row>
    <row r="8" spans="1:11" x14ac:dyDescent="0.25">
      <c r="A8" s="4">
        <v>6</v>
      </c>
      <c r="B8" s="4" t="s">
        <v>20</v>
      </c>
      <c r="C8" s="4">
        <v>45</v>
      </c>
      <c r="D8" s="4">
        <v>46</v>
      </c>
      <c r="E8" s="4">
        <v>94</v>
      </c>
      <c r="F8" s="4">
        <f t="shared" si="0"/>
        <v>185</v>
      </c>
      <c r="G8" s="4">
        <f t="shared" si="1"/>
        <v>94</v>
      </c>
      <c r="H8" s="4">
        <f t="shared" si="2"/>
        <v>45</v>
      </c>
      <c r="I8" s="4">
        <f t="shared" si="3"/>
        <v>3</v>
      </c>
      <c r="J8" s="5">
        <f t="shared" si="4"/>
        <v>61.666666666666664</v>
      </c>
      <c r="K8" s="5">
        <f t="shared" si="5"/>
        <v>52.857142857142861</v>
      </c>
    </row>
    <row r="12" spans="1:11" x14ac:dyDescent="0.25">
      <c r="B12" s="7">
        <v>45017</v>
      </c>
    </row>
    <row r="13" spans="1:11" x14ac:dyDescent="0.25">
      <c r="B13" s="7">
        <v>45018</v>
      </c>
    </row>
    <row r="14" spans="1:11" x14ac:dyDescent="0.25">
      <c r="B14" s="7">
        <v>45019</v>
      </c>
    </row>
    <row r="15" spans="1:11" x14ac:dyDescent="0.25">
      <c r="B15" s="7">
        <v>45020</v>
      </c>
    </row>
    <row r="16" spans="1:11" x14ac:dyDescent="0.25">
      <c r="B16" s="7">
        <v>45021</v>
      </c>
    </row>
    <row r="17" spans="2:2" x14ac:dyDescent="0.25">
      <c r="B17" s="7">
        <v>45022</v>
      </c>
    </row>
    <row r="18" spans="2:2" x14ac:dyDescent="0.25">
      <c r="B18" s="7">
        <v>45023</v>
      </c>
    </row>
    <row r="19" spans="2:2" x14ac:dyDescent="0.25">
      <c r="B19" s="7">
        <v>45024</v>
      </c>
    </row>
    <row r="20" spans="2:2" x14ac:dyDescent="0.25">
      <c r="B20" s="7">
        <v>45025</v>
      </c>
    </row>
    <row r="21" spans="2:2" x14ac:dyDescent="0.25">
      <c r="B21" s="7">
        <v>45026</v>
      </c>
    </row>
    <row r="22" spans="2:2" x14ac:dyDescent="0.25">
      <c r="B22" s="7">
        <v>45027</v>
      </c>
    </row>
    <row r="23" spans="2:2" x14ac:dyDescent="0.25">
      <c r="B23" s="7">
        <v>45028</v>
      </c>
    </row>
    <row r="24" spans="2:2" x14ac:dyDescent="0.25">
      <c r="B24" s="7">
        <v>45029</v>
      </c>
    </row>
  </sheetData>
  <mergeCells count="1">
    <mergeCell ref="A1:K1"/>
  </mergeCells>
  <conditionalFormatting sqref="F3:F8">
    <cfRule type="iconSet" priority="2">
      <iconSet iconSet="4Arrows">
        <cfvo type="percent" val="0"/>
        <cfvo type="percent" val="25"/>
        <cfvo type="percent" val="50"/>
        <cfvo type="percent" val="75"/>
      </iconSet>
    </cfRule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81BCCB-2FFC-4403-91FA-B7C6F899A5A5}">
            <x14:iconSet iconSet="3Stars">
              <x14:cfvo type="percent">
                <xm:f>0</xm:f>
              </x14:cfvo>
              <x14:cfvo type="num">
                <xm:f>50</xm:f>
              </x14:cfvo>
              <x14:cfvo type="num">
                <xm:f>100</xm:f>
              </x14:cfvo>
            </x14:iconSet>
          </x14:cfRule>
          <xm:sqref>F3:F8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93F1-CD65-4F98-9E77-A2A8046FA503}">
  <dimension ref="A1:I13"/>
  <sheetViews>
    <sheetView zoomScale="175" zoomScaleNormal="175" workbookViewId="0">
      <selection activeCell="F5" sqref="F5"/>
    </sheetView>
  </sheetViews>
  <sheetFormatPr defaultRowHeight="15" x14ac:dyDescent="0.25"/>
  <cols>
    <col min="1" max="1" width="10.7109375" customWidth="1"/>
    <col min="2" max="2" width="16.140625" customWidth="1"/>
    <col min="3" max="3" width="13.42578125" customWidth="1"/>
    <col min="4" max="4" width="15.5703125" customWidth="1"/>
    <col min="5" max="5" width="8.85546875" customWidth="1"/>
  </cols>
  <sheetData>
    <row r="1" spans="1:9" x14ac:dyDescent="0.25">
      <c r="A1" s="4" t="s">
        <v>2</v>
      </c>
      <c r="B1" s="4" t="s">
        <v>21</v>
      </c>
      <c r="C1" s="4" t="s">
        <v>22</v>
      </c>
      <c r="D1" s="4" t="s">
        <v>23</v>
      </c>
      <c r="E1" s="4" t="s">
        <v>24</v>
      </c>
    </row>
    <row r="2" spans="1:9" x14ac:dyDescent="0.25">
      <c r="A2" s="6">
        <v>43739</v>
      </c>
      <c r="B2" s="4" t="s">
        <v>25</v>
      </c>
      <c r="C2" s="4" t="s">
        <v>26</v>
      </c>
      <c r="D2" s="4">
        <v>15000</v>
      </c>
      <c r="E2" s="4" t="str">
        <f>IF(D2&lt;20000,"YES","NO")</f>
        <v>YES</v>
      </c>
    </row>
    <row r="3" spans="1:9" x14ac:dyDescent="0.25">
      <c r="A3" s="6">
        <v>43749</v>
      </c>
      <c r="B3" s="4" t="s">
        <v>27</v>
      </c>
      <c r="C3" s="4" t="s">
        <v>28</v>
      </c>
      <c r="D3" s="4">
        <v>18000</v>
      </c>
      <c r="E3" s="4" t="str">
        <f>IF(D3&lt;20000,"YES","NO")</f>
        <v>YES</v>
      </c>
      <c r="G3">
        <v>45</v>
      </c>
      <c r="H3">
        <v>89</v>
      </c>
      <c r="I3">
        <f>G3+H3</f>
        <v>134</v>
      </c>
    </row>
    <row r="4" spans="1:9" x14ac:dyDescent="0.25">
      <c r="A4" s="6">
        <v>43748</v>
      </c>
      <c r="B4" s="4" t="s">
        <v>29</v>
      </c>
      <c r="C4" s="4" t="s">
        <v>30</v>
      </c>
      <c r="D4" s="4">
        <v>35000</v>
      </c>
      <c r="E4" s="4" t="s">
        <v>31</v>
      </c>
      <c r="G4">
        <v>98</v>
      </c>
      <c r="H4">
        <v>56</v>
      </c>
      <c r="I4">
        <f>G4+H4</f>
        <v>154</v>
      </c>
    </row>
    <row r="5" spans="1:9" x14ac:dyDescent="0.25">
      <c r="A5" s="6">
        <v>43743</v>
      </c>
      <c r="B5" s="4" t="s">
        <v>32</v>
      </c>
      <c r="C5" s="4" t="s">
        <v>26</v>
      </c>
      <c r="D5" s="4">
        <v>25000</v>
      </c>
      <c r="E5" s="4" t="str">
        <f>IF(D5&lt;20000,"YES","NO")</f>
        <v>NO</v>
      </c>
      <c r="G5">
        <v>65</v>
      </c>
      <c r="H5">
        <v>65</v>
      </c>
      <c r="I5">
        <f>G5+H5</f>
        <v>130</v>
      </c>
    </row>
    <row r="6" spans="1:9" x14ac:dyDescent="0.25">
      <c r="A6" s="6">
        <v>43742</v>
      </c>
      <c r="B6" s="4" t="s">
        <v>33</v>
      </c>
      <c r="C6" s="4" t="s">
        <v>34</v>
      </c>
      <c r="D6" s="4">
        <v>19000</v>
      </c>
      <c r="E6" s="4" t="str">
        <f>IF(D6&lt;20000,"YES","NO")</f>
        <v>YES</v>
      </c>
    </row>
    <row r="7" spans="1:9" x14ac:dyDescent="0.25">
      <c r="A7" s="6">
        <v>43747</v>
      </c>
      <c r="B7" s="4" t="s">
        <v>35</v>
      </c>
      <c r="C7" s="4" t="s">
        <v>26</v>
      </c>
      <c r="D7" s="4">
        <v>15000</v>
      </c>
      <c r="E7" s="4" t="str">
        <f>IF(D7&lt;20000,"YES","NO")</f>
        <v>YES</v>
      </c>
    </row>
    <row r="8" spans="1:9" x14ac:dyDescent="0.25">
      <c r="A8" s="6">
        <v>43745</v>
      </c>
      <c r="B8" s="4" t="s">
        <v>36</v>
      </c>
      <c r="C8" s="4" t="s">
        <v>28</v>
      </c>
      <c r="D8" s="4">
        <v>15000</v>
      </c>
      <c r="E8" s="4" t="str">
        <f>IF(D8&lt;20000,"YES","NO")</f>
        <v>YES</v>
      </c>
      <c r="G8">
        <v>45</v>
      </c>
      <c r="H8">
        <v>10</v>
      </c>
      <c r="I8">
        <f>G8+$H$8</f>
        <v>55</v>
      </c>
    </row>
    <row r="9" spans="1:9" x14ac:dyDescent="0.25">
      <c r="A9" s="6">
        <v>43744</v>
      </c>
      <c r="B9" s="4" t="s">
        <v>37</v>
      </c>
      <c r="C9" s="4" t="s">
        <v>30</v>
      </c>
      <c r="D9" s="4">
        <v>12000</v>
      </c>
      <c r="E9" s="4" t="s">
        <v>31</v>
      </c>
      <c r="G9">
        <v>98</v>
      </c>
      <c r="I9">
        <f>G9+$H$8</f>
        <v>108</v>
      </c>
    </row>
    <row r="10" spans="1:9" x14ac:dyDescent="0.25">
      <c r="A10" s="6">
        <v>43740</v>
      </c>
      <c r="B10" s="4" t="s">
        <v>38</v>
      </c>
      <c r="C10" s="4" t="s">
        <v>30</v>
      </c>
      <c r="D10" s="4">
        <v>16000</v>
      </c>
      <c r="E10" s="4" t="str">
        <f>IF(D10&lt;20000,"YES","NO")</f>
        <v>YES</v>
      </c>
      <c r="G10">
        <v>65</v>
      </c>
      <c r="I10">
        <f>G10+$H$8</f>
        <v>75</v>
      </c>
    </row>
    <row r="11" spans="1:9" x14ac:dyDescent="0.25">
      <c r="A11" s="6">
        <v>43741</v>
      </c>
      <c r="B11" s="4" t="s">
        <v>39</v>
      </c>
      <c r="C11" s="4" t="s">
        <v>28</v>
      </c>
      <c r="D11" s="4">
        <v>18000</v>
      </c>
      <c r="E11" s="4" t="str">
        <f>IF(D11&lt;20000,"YES","NO")</f>
        <v>YES</v>
      </c>
    </row>
    <row r="12" spans="1:9" x14ac:dyDescent="0.25">
      <c r="A12" s="6">
        <v>43746</v>
      </c>
      <c r="B12" s="4" t="s">
        <v>40</v>
      </c>
      <c r="C12" s="4" t="s">
        <v>34</v>
      </c>
      <c r="D12" s="4">
        <v>35000</v>
      </c>
      <c r="E12" s="4" t="str">
        <f>IF(D12&lt;20000,"YES","NO")</f>
        <v>NO</v>
      </c>
    </row>
    <row r="13" spans="1:9" x14ac:dyDescent="0.25">
      <c r="A13" s="6">
        <v>43750</v>
      </c>
      <c r="B13" s="4" t="s">
        <v>41</v>
      </c>
      <c r="C13" s="4" t="s">
        <v>34</v>
      </c>
      <c r="D13" s="4">
        <v>21000</v>
      </c>
      <c r="E13" s="4" t="str">
        <f>IF(D13&lt;20000,"YES","NO")</f>
        <v>NO</v>
      </c>
    </row>
  </sheetData>
  <conditionalFormatting sqref="A2:E13">
    <cfRule type="expression" dxfId="18" priority="1">
      <formula>$E2="YES"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69C70-FA8C-4F85-A2D0-79FEBCDFF9A5}">
  <dimension ref="A1:K99"/>
  <sheetViews>
    <sheetView tabSelected="1" zoomScale="150" zoomScaleNormal="150" workbookViewId="0">
      <selection activeCell="K15" sqref="K15"/>
    </sheetView>
  </sheetViews>
  <sheetFormatPr defaultRowHeight="15" x14ac:dyDescent="0.25"/>
  <cols>
    <col min="1" max="1" width="9.140625" style="8"/>
    <col min="2" max="2" width="21" style="8" bestFit="1" customWidth="1"/>
    <col min="3" max="3" width="16.5703125" style="8" bestFit="1" customWidth="1"/>
    <col min="4" max="10" width="9.140625" style="8"/>
    <col min="11" max="11" width="6.28515625" style="8" bestFit="1" customWidth="1"/>
    <col min="12" max="16384" width="9.140625" style="8"/>
  </cols>
  <sheetData>
    <row r="1" spans="1:11" x14ac:dyDescent="0.25">
      <c r="A1" s="12" t="s">
        <v>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0" t="s">
        <v>4</v>
      </c>
      <c r="B2" s="10" t="s">
        <v>5</v>
      </c>
      <c r="C2" s="10" t="s">
        <v>6</v>
      </c>
      <c r="D2" s="10" t="s">
        <v>7</v>
      </c>
      <c r="E2" s="10" t="s">
        <v>8</v>
      </c>
      <c r="F2" s="10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0" t="s">
        <v>14</v>
      </c>
    </row>
    <row r="3" spans="1:11" x14ac:dyDescent="0.25">
      <c r="A3">
        <v>1</v>
      </c>
      <c r="B3" t="s">
        <v>15</v>
      </c>
      <c r="C3">
        <v>25</v>
      </c>
      <c r="D3">
        <v>35</v>
      </c>
      <c r="E3">
        <v>82</v>
      </c>
      <c r="F3">
        <f t="shared" ref="F3:F8" si="0">SUM(C3:E3)</f>
        <v>142</v>
      </c>
      <c r="G3">
        <f t="shared" ref="G3:G8" si="1">MAX(C3:E3)</f>
        <v>82</v>
      </c>
      <c r="H3">
        <f t="shared" ref="H3:H8" si="2">MIN(C3:E3)</f>
        <v>25</v>
      </c>
      <c r="I3">
        <f t="shared" ref="I3:I8" si="3">COUNT(C3:E3)</f>
        <v>3</v>
      </c>
      <c r="J3" s="9">
        <f t="shared" ref="J3:J8" si="4">AVERAGE(C3:E3)</f>
        <v>47.333333333333336</v>
      </c>
      <c r="K3">
        <f t="shared" ref="K3:K8" si="5">F3/350*100</f>
        <v>40.571428571428569</v>
      </c>
    </row>
    <row r="4" spans="1:11" x14ac:dyDescent="0.25">
      <c r="A4">
        <v>2</v>
      </c>
      <c r="B4" t="s">
        <v>16</v>
      </c>
      <c r="C4">
        <v>22</v>
      </c>
      <c r="D4">
        <v>35</v>
      </c>
      <c r="E4">
        <v>75</v>
      </c>
      <c r="F4">
        <f t="shared" si="0"/>
        <v>132</v>
      </c>
      <c r="G4">
        <f t="shared" si="1"/>
        <v>75</v>
      </c>
      <c r="H4">
        <f t="shared" si="2"/>
        <v>22</v>
      </c>
      <c r="I4">
        <f t="shared" si="3"/>
        <v>3</v>
      </c>
      <c r="J4" s="9">
        <f t="shared" si="4"/>
        <v>44</v>
      </c>
      <c r="K4">
        <f t="shared" si="5"/>
        <v>37.714285714285715</v>
      </c>
    </row>
    <row r="5" spans="1:11" x14ac:dyDescent="0.25">
      <c r="A5">
        <v>3</v>
      </c>
      <c r="B5" t="s">
        <v>17</v>
      </c>
      <c r="C5">
        <v>25</v>
      </c>
      <c r="D5">
        <v>76</v>
      </c>
      <c r="E5">
        <v>76</v>
      </c>
      <c r="F5">
        <f t="shared" si="0"/>
        <v>177</v>
      </c>
      <c r="G5">
        <f t="shared" si="1"/>
        <v>76</v>
      </c>
      <c r="H5">
        <f t="shared" si="2"/>
        <v>25</v>
      </c>
      <c r="I5">
        <f t="shared" si="3"/>
        <v>3</v>
      </c>
      <c r="J5" s="9">
        <f t="shared" si="4"/>
        <v>59</v>
      </c>
      <c r="K5">
        <f t="shared" si="5"/>
        <v>50.571428571428569</v>
      </c>
    </row>
    <row r="6" spans="1:11" x14ac:dyDescent="0.25">
      <c r="A6">
        <v>4</v>
      </c>
      <c r="B6" t="s">
        <v>18</v>
      </c>
      <c r="C6">
        <v>11</v>
      </c>
      <c r="D6">
        <v>12</v>
      </c>
      <c r="E6">
        <v>11</v>
      </c>
      <c r="F6">
        <f t="shared" si="0"/>
        <v>34</v>
      </c>
      <c r="G6">
        <f t="shared" si="1"/>
        <v>12</v>
      </c>
      <c r="H6">
        <f t="shared" si="2"/>
        <v>11</v>
      </c>
      <c r="I6">
        <f t="shared" si="3"/>
        <v>3</v>
      </c>
      <c r="J6" s="9">
        <f t="shared" si="4"/>
        <v>11.333333333333334</v>
      </c>
      <c r="K6">
        <f t="shared" si="5"/>
        <v>9.7142857142857135</v>
      </c>
    </row>
    <row r="7" spans="1:11" x14ac:dyDescent="0.25">
      <c r="A7">
        <v>5</v>
      </c>
      <c r="B7" t="s">
        <v>19</v>
      </c>
      <c r="C7">
        <v>58</v>
      </c>
      <c r="D7">
        <v>90</v>
      </c>
      <c r="E7">
        <v>21</v>
      </c>
      <c r="F7">
        <f t="shared" si="0"/>
        <v>169</v>
      </c>
      <c r="G7">
        <f t="shared" si="1"/>
        <v>90</v>
      </c>
      <c r="H7">
        <f t="shared" si="2"/>
        <v>21</v>
      </c>
      <c r="I7">
        <f t="shared" si="3"/>
        <v>3</v>
      </c>
      <c r="J7" s="9">
        <f t="shared" si="4"/>
        <v>56.333333333333336</v>
      </c>
      <c r="K7">
        <f t="shared" si="5"/>
        <v>48.285714285714285</v>
      </c>
    </row>
    <row r="8" spans="1:11" x14ac:dyDescent="0.25">
      <c r="A8">
        <v>6</v>
      </c>
      <c r="B8" t="s">
        <v>20</v>
      </c>
      <c r="C8">
        <v>45</v>
      </c>
      <c r="D8">
        <v>46</v>
      </c>
      <c r="E8">
        <v>94</v>
      </c>
      <c r="F8">
        <f t="shared" si="0"/>
        <v>185</v>
      </c>
      <c r="G8">
        <f t="shared" si="1"/>
        <v>94</v>
      </c>
      <c r="H8">
        <f t="shared" si="2"/>
        <v>45</v>
      </c>
      <c r="I8">
        <f t="shared" si="3"/>
        <v>3</v>
      </c>
      <c r="J8" s="9">
        <f t="shared" si="4"/>
        <v>61.666666666666664</v>
      </c>
      <c r="K8">
        <f t="shared" si="5"/>
        <v>52.857142857142861</v>
      </c>
    </row>
    <row r="12" spans="1:11" x14ac:dyDescent="0.25">
      <c r="A12" t="s">
        <v>1</v>
      </c>
      <c r="B12" t="s">
        <v>0</v>
      </c>
      <c r="C12" s="2">
        <v>45352</v>
      </c>
      <c r="D12" s="2">
        <v>45353</v>
      </c>
      <c r="E12" s="2">
        <v>45354</v>
      </c>
      <c r="F12" s="2">
        <v>45355</v>
      </c>
      <c r="G12" s="2">
        <v>45356</v>
      </c>
      <c r="H12" s="2">
        <v>45357</v>
      </c>
    </row>
    <row r="13" spans="1:11" x14ac:dyDescent="0.25">
      <c r="A13">
        <v>1001</v>
      </c>
      <c r="B13" s="1" t="str">
        <f ca="1">IFERROR(__xludf.DUMMYFUNCTION("""COMPUTED_VALUE"""),"Pawan kumar")</f>
        <v>Pawan kumar</v>
      </c>
      <c r="C13" s="8" t="s">
        <v>42</v>
      </c>
      <c r="D13" s="8" t="s">
        <v>42</v>
      </c>
      <c r="E13" s="8" t="s">
        <v>43</v>
      </c>
      <c r="F13" s="8" t="s">
        <v>44</v>
      </c>
      <c r="G13" s="8" t="s">
        <v>42</v>
      </c>
      <c r="H13" s="8" t="s">
        <v>42</v>
      </c>
    </row>
    <row r="14" spans="1:11" x14ac:dyDescent="0.25">
      <c r="A14">
        <v>1002</v>
      </c>
      <c r="B14" s="1" t="str">
        <f ca="1">IFERROR(__xludf.DUMMYFUNCTION("""COMPUTED_VALUE"""),"Madan Lal Verma")</f>
        <v>Madan Lal Verma</v>
      </c>
      <c r="C14" s="8" t="s">
        <v>42</v>
      </c>
      <c r="D14" s="8" t="s">
        <v>42</v>
      </c>
      <c r="E14" s="8" t="s">
        <v>43</v>
      </c>
      <c r="F14" s="8" t="s">
        <v>44</v>
      </c>
      <c r="G14" s="8" t="s">
        <v>42</v>
      </c>
      <c r="H14" s="8" t="s">
        <v>42</v>
      </c>
    </row>
    <row r="15" spans="1:11" x14ac:dyDescent="0.25">
      <c r="A15">
        <v>1003</v>
      </c>
      <c r="B15" s="1" t="str">
        <f ca="1">IFERROR(__xludf.DUMMYFUNCTION("""COMPUTED_VALUE"""),"Rajesh Nanda")</f>
        <v>Rajesh Nanda</v>
      </c>
      <c r="C15" s="8" t="s">
        <v>42</v>
      </c>
      <c r="D15" s="8" t="s">
        <v>42</v>
      </c>
      <c r="E15" s="8" t="s">
        <v>43</v>
      </c>
      <c r="F15" s="8" t="s">
        <v>44</v>
      </c>
      <c r="G15" s="8" t="s">
        <v>42</v>
      </c>
      <c r="H15" s="8" t="s">
        <v>42</v>
      </c>
    </row>
    <row r="16" spans="1:11" x14ac:dyDescent="0.25">
      <c r="A16">
        <v>1004</v>
      </c>
      <c r="B16" s="1" t="str">
        <f ca="1">IFERROR(__xludf.DUMMYFUNCTION("""COMPUTED_VALUE"""),"Kalyan Hazra")</f>
        <v>Kalyan Hazra</v>
      </c>
      <c r="C16" s="8" t="s">
        <v>42</v>
      </c>
      <c r="D16" s="8" t="s">
        <v>42</v>
      </c>
      <c r="E16" s="8" t="s">
        <v>43</v>
      </c>
      <c r="F16" s="8" t="s">
        <v>44</v>
      </c>
      <c r="G16" s="8" t="s">
        <v>42</v>
      </c>
      <c r="H16" s="8" t="s">
        <v>42</v>
      </c>
    </row>
    <row r="17" spans="1:8" x14ac:dyDescent="0.25">
      <c r="A17">
        <v>1005</v>
      </c>
      <c r="B17" s="1" t="str">
        <f ca="1">IFERROR(__xludf.DUMMYFUNCTION("""COMPUTED_VALUE"""),"Narsingh Narayan Tiwari")</f>
        <v>Narsingh Narayan Tiwari</v>
      </c>
      <c r="C17" s="8" t="s">
        <v>42</v>
      </c>
      <c r="D17" s="8" t="s">
        <v>42</v>
      </c>
      <c r="E17" s="8" t="s">
        <v>43</v>
      </c>
      <c r="F17" s="8" t="s">
        <v>44</v>
      </c>
      <c r="G17" s="8" t="s">
        <v>42</v>
      </c>
      <c r="H17" s="8" t="s">
        <v>42</v>
      </c>
    </row>
    <row r="18" spans="1:8" x14ac:dyDescent="0.25">
      <c r="A18">
        <v>1006</v>
      </c>
      <c r="B18" s="1" t="str">
        <f ca="1">IFERROR(__xludf.DUMMYFUNCTION("""COMPUTED_VALUE"""),"Pintu Kumar")</f>
        <v>Pintu Kumar</v>
      </c>
      <c r="C18" s="8" t="s">
        <v>42</v>
      </c>
      <c r="D18" s="8" t="s">
        <v>42</v>
      </c>
      <c r="E18" s="8" t="s">
        <v>43</v>
      </c>
      <c r="F18" s="8" t="s">
        <v>44</v>
      </c>
      <c r="G18" s="8" t="s">
        <v>42</v>
      </c>
      <c r="H18" s="8" t="s">
        <v>42</v>
      </c>
    </row>
    <row r="19" spans="1:8" x14ac:dyDescent="0.25">
      <c r="A19">
        <v>1007</v>
      </c>
      <c r="B19" s="1" t="str">
        <f ca="1">IFERROR(__xludf.DUMMYFUNCTION("""COMPUTED_VALUE"""),"Sumit Sahu")</f>
        <v>Sumit Sahu</v>
      </c>
      <c r="C19" s="8" t="s">
        <v>42</v>
      </c>
      <c r="D19" s="8" t="s">
        <v>42</v>
      </c>
      <c r="E19" s="8" t="s">
        <v>43</v>
      </c>
      <c r="F19" s="8" t="s">
        <v>44</v>
      </c>
      <c r="G19" s="8" t="s">
        <v>42</v>
      </c>
      <c r="H19" s="8" t="s">
        <v>42</v>
      </c>
    </row>
    <row r="20" spans="1:8" x14ac:dyDescent="0.25">
      <c r="A20">
        <v>1008</v>
      </c>
      <c r="B20" s="1" t="str">
        <f ca="1">IFERROR(__xludf.DUMMYFUNCTION("""COMPUTED_VALUE"""),"Shubham")</f>
        <v>Shubham</v>
      </c>
      <c r="C20" s="8" t="s">
        <v>42</v>
      </c>
      <c r="D20" s="8" t="s">
        <v>42</v>
      </c>
      <c r="E20" s="8" t="s">
        <v>43</v>
      </c>
      <c r="F20" s="8" t="s">
        <v>44</v>
      </c>
      <c r="G20" s="8" t="s">
        <v>42</v>
      </c>
      <c r="H20" s="8" t="s">
        <v>42</v>
      </c>
    </row>
    <row r="21" spans="1:8" x14ac:dyDescent="0.25">
      <c r="A21">
        <v>1009</v>
      </c>
      <c r="B21" s="1" t="str">
        <f ca="1">IFERROR(__xludf.DUMMYFUNCTION("""COMPUTED_VALUE"""),"Sunil Kumar")</f>
        <v>Sunil Kumar</v>
      </c>
      <c r="C21" s="8" t="s">
        <v>42</v>
      </c>
      <c r="D21" s="8" t="s">
        <v>42</v>
      </c>
      <c r="E21" s="8" t="s">
        <v>43</v>
      </c>
      <c r="F21" s="8" t="s">
        <v>44</v>
      </c>
      <c r="G21" s="8" t="s">
        <v>42</v>
      </c>
      <c r="H21" s="8" t="s">
        <v>42</v>
      </c>
    </row>
    <row r="22" spans="1:8" x14ac:dyDescent="0.25">
      <c r="A22">
        <v>1010</v>
      </c>
      <c r="B22" s="1" t="str">
        <f ca="1">IFERROR(__xludf.DUMMYFUNCTION("""COMPUTED_VALUE"""),"Pankaj")</f>
        <v>Pankaj</v>
      </c>
      <c r="C22" s="8" t="s">
        <v>42</v>
      </c>
      <c r="D22" s="8" t="s">
        <v>42</v>
      </c>
      <c r="E22" s="8" t="s">
        <v>43</v>
      </c>
      <c r="F22" s="8" t="s">
        <v>44</v>
      </c>
      <c r="G22" s="8" t="s">
        <v>42</v>
      </c>
      <c r="H22" s="8" t="s">
        <v>42</v>
      </c>
    </row>
    <row r="23" spans="1:8" x14ac:dyDescent="0.25">
      <c r="A23">
        <v>1011</v>
      </c>
      <c r="B23" s="1" t="str">
        <f ca="1">IFERROR(__xludf.DUMMYFUNCTION("""COMPUTED_VALUE"""),"Ravi Kumar Singh")</f>
        <v>Ravi Kumar Singh</v>
      </c>
      <c r="C23" s="8" t="s">
        <v>42</v>
      </c>
      <c r="D23" s="8" t="s">
        <v>42</v>
      </c>
      <c r="E23" s="8" t="s">
        <v>43</v>
      </c>
      <c r="F23" s="8" t="s">
        <v>44</v>
      </c>
      <c r="G23" s="8" t="s">
        <v>42</v>
      </c>
      <c r="H23" s="8" t="s">
        <v>42</v>
      </c>
    </row>
    <row r="24" spans="1:8" x14ac:dyDescent="0.25">
      <c r="A24">
        <v>1012</v>
      </c>
      <c r="B24" s="1" t="str">
        <f ca="1">IFERROR(__xludf.DUMMYFUNCTION("""COMPUTED_VALUE"""),"Niranjan Rout")</f>
        <v>Niranjan Rout</v>
      </c>
      <c r="C24" s="8" t="s">
        <v>42</v>
      </c>
      <c r="D24" s="8" t="s">
        <v>42</v>
      </c>
      <c r="E24" s="8" t="s">
        <v>43</v>
      </c>
      <c r="F24" s="8" t="s">
        <v>44</v>
      </c>
      <c r="G24" s="8" t="s">
        <v>42</v>
      </c>
      <c r="H24" s="8" t="s">
        <v>42</v>
      </c>
    </row>
    <row r="25" spans="1:8" x14ac:dyDescent="0.25">
      <c r="A25">
        <v>1013</v>
      </c>
      <c r="B25" s="1" t="str">
        <f ca="1">IFERROR(__xludf.DUMMYFUNCTION("""COMPUTED_VALUE"""),"Pujan Paswan")</f>
        <v>Pujan Paswan</v>
      </c>
      <c r="C25" s="8" t="s">
        <v>42</v>
      </c>
      <c r="D25" s="8" t="s">
        <v>42</v>
      </c>
      <c r="E25" s="8" t="s">
        <v>43</v>
      </c>
      <c r="F25" s="8" t="s">
        <v>44</v>
      </c>
      <c r="G25" s="8" t="s">
        <v>42</v>
      </c>
      <c r="H25" s="8" t="s">
        <v>42</v>
      </c>
    </row>
    <row r="26" spans="1:8" x14ac:dyDescent="0.25">
      <c r="A26">
        <v>1014</v>
      </c>
      <c r="B26" s="1" t="str">
        <f ca="1">IFERROR(__xludf.DUMMYFUNCTION("""COMPUTED_VALUE"""),"Pallavi Kapoor")</f>
        <v>Pallavi Kapoor</v>
      </c>
      <c r="C26" s="8" t="s">
        <v>42</v>
      </c>
      <c r="D26" s="8" t="s">
        <v>42</v>
      </c>
      <c r="E26" s="8" t="s">
        <v>43</v>
      </c>
      <c r="F26" s="8" t="s">
        <v>44</v>
      </c>
      <c r="G26" s="8" t="s">
        <v>42</v>
      </c>
      <c r="H26" s="8" t="s">
        <v>42</v>
      </c>
    </row>
    <row r="27" spans="1:8" x14ac:dyDescent="0.25">
      <c r="A27">
        <v>1015</v>
      </c>
      <c r="B27" s="1" t="str">
        <f ca="1">IFERROR(__xludf.DUMMYFUNCTION("""COMPUTED_VALUE"""),"Mr. Jogender Singh")</f>
        <v>Mr. Jogender Singh</v>
      </c>
      <c r="C27" s="8" t="s">
        <v>42</v>
      </c>
      <c r="D27" s="8" t="s">
        <v>42</v>
      </c>
      <c r="E27" s="8" t="s">
        <v>43</v>
      </c>
      <c r="F27" s="8" t="s">
        <v>44</v>
      </c>
      <c r="G27" s="8" t="s">
        <v>42</v>
      </c>
      <c r="H27" s="8" t="s">
        <v>42</v>
      </c>
    </row>
    <row r="28" spans="1:8" x14ac:dyDescent="0.25">
      <c r="A28">
        <v>1016</v>
      </c>
      <c r="B28" s="1" t="str">
        <f ca="1">IFERROR(__xludf.DUMMYFUNCTION("""COMPUTED_VALUE"""),"Pawan Kumar Singh")</f>
        <v>Pawan Kumar Singh</v>
      </c>
      <c r="C28" s="8" t="s">
        <v>42</v>
      </c>
      <c r="D28" s="8" t="s">
        <v>42</v>
      </c>
      <c r="E28" s="8" t="s">
        <v>43</v>
      </c>
      <c r="F28" s="8" t="s">
        <v>44</v>
      </c>
      <c r="G28" s="8" t="s">
        <v>42</v>
      </c>
      <c r="H28" s="8" t="s">
        <v>42</v>
      </c>
    </row>
    <row r="29" spans="1:8" x14ac:dyDescent="0.25">
      <c r="A29">
        <v>1017</v>
      </c>
      <c r="B29" s="1" t="str">
        <f ca="1">IFERROR(__xludf.DUMMYFUNCTION("""COMPUTED_VALUE"""),"Pawan Kumar Singh")</f>
        <v>Pawan Kumar Singh</v>
      </c>
      <c r="C29" s="8" t="s">
        <v>42</v>
      </c>
      <c r="D29" s="8" t="s">
        <v>42</v>
      </c>
      <c r="E29" s="8" t="s">
        <v>43</v>
      </c>
      <c r="F29" s="8" t="s">
        <v>44</v>
      </c>
      <c r="G29" s="8" t="s">
        <v>42</v>
      </c>
      <c r="H29" s="8" t="s">
        <v>42</v>
      </c>
    </row>
    <row r="30" spans="1:8" x14ac:dyDescent="0.25">
      <c r="A30">
        <v>1018</v>
      </c>
      <c r="B30" s="1" t="str">
        <f ca="1">IFERROR(__xludf.DUMMYFUNCTION("""COMPUTED_VALUE"""),"Sandeep Kumar")</f>
        <v>Sandeep Kumar</v>
      </c>
      <c r="C30" s="8" t="s">
        <v>42</v>
      </c>
      <c r="D30" s="8" t="s">
        <v>42</v>
      </c>
      <c r="E30" s="8" t="s">
        <v>43</v>
      </c>
      <c r="F30" s="8" t="s">
        <v>44</v>
      </c>
      <c r="G30" s="8" t="s">
        <v>42</v>
      </c>
      <c r="H30" s="8" t="s">
        <v>42</v>
      </c>
    </row>
    <row r="31" spans="1:8" x14ac:dyDescent="0.25">
      <c r="A31">
        <v>1019</v>
      </c>
      <c r="B31" s="1" t="str">
        <f ca="1">IFERROR(__xludf.DUMMYFUNCTION("""COMPUTED_VALUE"""),"Safik Khan")</f>
        <v>Safik Khan</v>
      </c>
      <c r="C31" s="8" t="s">
        <v>42</v>
      </c>
      <c r="D31" s="8" t="s">
        <v>42</v>
      </c>
      <c r="E31" s="8" t="s">
        <v>43</v>
      </c>
      <c r="F31" s="8" t="s">
        <v>44</v>
      </c>
      <c r="G31" s="8" t="s">
        <v>42</v>
      </c>
      <c r="H31" s="8" t="s">
        <v>42</v>
      </c>
    </row>
    <row r="32" spans="1:8" x14ac:dyDescent="0.25">
      <c r="A32">
        <v>1020</v>
      </c>
      <c r="B32" s="1" t="str">
        <f ca="1">IFERROR(__xludf.DUMMYFUNCTION("""COMPUTED_VALUE"""),"Vikash")</f>
        <v>Vikash</v>
      </c>
      <c r="C32" s="8" t="s">
        <v>42</v>
      </c>
      <c r="D32" s="8" t="s">
        <v>42</v>
      </c>
      <c r="E32" s="8" t="s">
        <v>43</v>
      </c>
      <c r="F32" s="8" t="s">
        <v>44</v>
      </c>
      <c r="G32" s="8" t="s">
        <v>42</v>
      </c>
      <c r="H32" s="8" t="s">
        <v>42</v>
      </c>
    </row>
    <row r="33" spans="1:8" x14ac:dyDescent="0.25">
      <c r="A33">
        <v>1021</v>
      </c>
      <c r="B33" s="1" t="str">
        <f ca="1">IFERROR(__xludf.DUMMYFUNCTION("""COMPUTED_VALUE"""),"Ankit Kumar Pandit")</f>
        <v>Ankit Kumar Pandit</v>
      </c>
      <c r="C33" s="8" t="s">
        <v>42</v>
      </c>
      <c r="D33" s="8" t="s">
        <v>42</v>
      </c>
      <c r="E33" s="8" t="s">
        <v>43</v>
      </c>
      <c r="F33" s="8" t="s">
        <v>44</v>
      </c>
      <c r="G33" s="8" t="s">
        <v>42</v>
      </c>
      <c r="H33" s="8" t="s">
        <v>42</v>
      </c>
    </row>
    <row r="34" spans="1:8" x14ac:dyDescent="0.25">
      <c r="A34">
        <v>1022</v>
      </c>
      <c r="B34" s="1" t="str">
        <f ca="1">IFERROR(__xludf.DUMMYFUNCTION("""COMPUTED_VALUE"""),"Yogendra Kumar")</f>
        <v>Yogendra Kumar</v>
      </c>
      <c r="C34" s="8" t="s">
        <v>42</v>
      </c>
      <c r="D34" s="8" t="s">
        <v>42</v>
      </c>
      <c r="E34" s="8" t="s">
        <v>43</v>
      </c>
      <c r="F34" s="8" t="s">
        <v>44</v>
      </c>
      <c r="G34" s="8" t="s">
        <v>42</v>
      </c>
      <c r="H34" s="8" t="s">
        <v>42</v>
      </c>
    </row>
    <row r="35" spans="1:8" x14ac:dyDescent="0.25">
      <c r="A35">
        <v>1023</v>
      </c>
      <c r="B35" s="1" t="str">
        <f ca="1">IFERROR(__xludf.DUMMYFUNCTION("""COMPUTED_VALUE"""),"Sewa Nand")</f>
        <v>Sewa Nand</v>
      </c>
      <c r="C35" s="8" t="s">
        <v>42</v>
      </c>
      <c r="D35" s="8" t="s">
        <v>42</v>
      </c>
      <c r="E35" s="8" t="s">
        <v>43</v>
      </c>
      <c r="F35" s="8" t="s">
        <v>44</v>
      </c>
      <c r="G35" s="8" t="s">
        <v>42</v>
      </c>
      <c r="H35" s="8" t="s">
        <v>42</v>
      </c>
    </row>
    <row r="36" spans="1:8" x14ac:dyDescent="0.25">
      <c r="A36">
        <v>1024</v>
      </c>
      <c r="B36" s="1" t="str">
        <f ca="1">IFERROR(__xludf.DUMMYFUNCTION("""COMPUTED_VALUE"""),"Md Tausifur rahman")</f>
        <v>Md Tausifur rahman</v>
      </c>
      <c r="C36" s="8" t="s">
        <v>42</v>
      </c>
      <c r="D36" s="8" t="s">
        <v>42</v>
      </c>
      <c r="E36" s="8" t="s">
        <v>43</v>
      </c>
      <c r="F36" s="8" t="s">
        <v>44</v>
      </c>
      <c r="G36" s="8" t="s">
        <v>42</v>
      </c>
      <c r="H36" s="8" t="s">
        <v>42</v>
      </c>
    </row>
    <row r="37" spans="1:8" x14ac:dyDescent="0.25">
      <c r="A37">
        <v>1025</v>
      </c>
      <c r="B37" s="1" t="str">
        <f ca="1">IFERROR(__xludf.DUMMYFUNCTION("""COMPUTED_VALUE"""),"Shiv Raj")</f>
        <v>Shiv Raj</v>
      </c>
      <c r="C37" s="8" t="s">
        <v>42</v>
      </c>
      <c r="D37" s="8" t="s">
        <v>42</v>
      </c>
      <c r="E37" s="8" t="s">
        <v>43</v>
      </c>
      <c r="F37" s="8" t="s">
        <v>44</v>
      </c>
      <c r="G37" s="8" t="s">
        <v>42</v>
      </c>
      <c r="H37" s="8" t="s">
        <v>42</v>
      </c>
    </row>
    <row r="38" spans="1:8" x14ac:dyDescent="0.25">
      <c r="A38">
        <v>1026</v>
      </c>
      <c r="B38" s="1" t="str">
        <f ca="1">IFERROR(__xludf.DUMMYFUNCTION("""COMPUTED_VALUE"""),"Md Sabir Hussain")</f>
        <v>Md Sabir Hussain</v>
      </c>
      <c r="C38" s="8" t="s">
        <v>42</v>
      </c>
      <c r="D38" s="8" t="s">
        <v>42</v>
      </c>
      <c r="E38" s="8" t="s">
        <v>43</v>
      </c>
      <c r="F38" s="8" t="s">
        <v>44</v>
      </c>
      <c r="G38" s="8" t="s">
        <v>42</v>
      </c>
      <c r="H38" s="8" t="s">
        <v>42</v>
      </c>
    </row>
    <row r="39" spans="1:8" x14ac:dyDescent="0.25">
      <c r="A39">
        <v>1027</v>
      </c>
      <c r="B39" s="1" t="str">
        <f ca="1">IFERROR(__xludf.DUMMYFUNCTION("""COMPUTED_VALUE"""),"Yogendra Singh")</f>
        <v>Yogendra Singh</v>
      </c>
      <c r="C39" s="8" t="s">
        <v>42</v>
      </c>
      <c r="D39" s="8" t="s">
        <v>42</v>
      </c>
      <c r="E39" s="8" t="s">
        <v>43</v>
      </c>
      <c r="F39" s="8" t="s">
        <v>44</v>
      </c>
      <c r="G39" s="8" t="s">
        <v>42</v>
      </c>
      <c r="H39" s="8" t="s">
        <v>42</v>
      </c>
    </row>
    <row r="40" spans="1:8" x14ac:dyDescent="0.25">
      <c r="A40">
        <v>1028</v>
      </c>
      <c r="B40" s="1" t="str">
        <f ca="1">IFERROR(__xludf.DUMMYFUNCTION("""COMPUTED_VALUE"""),"Amarjeet")</f>
        <v>Amarjeet</v>
      </c>
      <c r="C40" s="8" t="s">
        <v>42</v>
      </c>
      <c r="D40" s="8" t="s">
        <v>42</v>
      </c>
      <c r="E40" s="8" t="s">
        <v>43</v>
      </c>
      <c r="F40" s="8" t="s">
        <v>44</v>
      </c>
      <c r="G40" s="8" t="s">
        <v>42</v>
      </c>
      <c r="H40" s="8" t="s">
        <v>42</v>
      </c>
    </row>
    <row r="41" spans="1:8" x14ac:dyDescent="0.25">
      <c r="A41">
        <v>1029</v>
      </c>
      <c r="B41" s="1" t="str">
        <f ca="1">IFERROR(__xludf.DUMMYFUNCTION("""COMPUTED_VALUE"""),"Sonu")</f>
        <v>Sonu</v>
      </c>
      <c r="C41" s="8" t="s">
        <v>42</v>
      </c>
      <c r="D41" s="8" t="s">
        <v>42</v>
      </c>
      <c r="E41" s="8" t="s">
        <v>43</v>
      </c>
      <c r="F41" s="8" t="s">
        <v>44</v>
      </c>
      <c r="G41" s="8" t="s">
        <v>42</v>
      </c>
      <c r="H41" s="8" t="s">
        <v>42</v>
      </c>
    </row>
    <row r="42" spans="1:8" x14ac:dyDescent="0.25">
      <c r="A42">
        <v>1030</v>
      </c>
      <c r="B42" s="1" t="str">
        <f ca="1">IFERROR(__xludf.DUMMYFUNCTION("""COMPUTED_VALUE"""),"Shayam")</f>
        <v>Shayam</v>
      </c>
      <c r="C42" s="8" t="s">
        <v>42</v>
      </c>
      <c r="D42" s="8" t="s">
        <v>42</v>
      </c>
      <c r="E42" s="8" t="s">
        <v>43</v>
      </c>
      <c r="F42" s="8" t="s">
        <v>44</v>
      </c>
      <c r="G42" s="8" t="s">
        <v>42</v>
      </c>
      <c r="H42" s="8" t="s">
        <v>42</v>
      </c>
    </row>
    <row r="43" spans="1:8" x14ac:dyDescent="0.25">
      <c r="A43">
        <v>1031</v>
      </c>
      <c r="B43" s="1" t="str">
        <f ca="1">IFERROR(__xludf.DUMMYFUNCTION("""COMPUTED_VALUE"""),"Nimai Das")</f>
        <v>Nimai Das</v>
      </c>
      <c r="C43" s="8" t="s">
        <v>42</v>
      </c>
      <c r="D43" s="8" t="s">
        <v>42</v>
      </c>
      <c r="E43" s="8" t="s">
        <v>43</v>
      </c>
      <c r="F43" s="8" t="s">
        <v>44</v>
      </c>
      <c r="G43" s="8" t="s">
        <v>42</v>
      </c>
      <c r="H43" s="8" t="s">
        <v>42</v>
      </c>
    </row>
    <row r="44" spans="1:8" x14ac:dyDescent="0.25">
      <c r="A44">
        <v>1032</v>
      </c>
      <c r="B44" s="1" t="str">
        <f ca="1">IFERROR(__xludf.DUMMYFUNCTION("""COMPUTED_VALUE"""),"Karishma Sharma")</f>
        <v>Karishma Sharma</v>
      </c>
      <c r="C44" s="8" t="s">
        <v>42</v>
      </c>
      <c r="D44" s="8" t="s">
        <v>42</v>
      </c>
      <c r="E44" s="8" t="s">
        <v>43</v>
      </c>
      <c r="F44" s="8" t="s">
        <v>44</v>
      </c>
      <c r="G44" s="8" t="s">
        <v>42</v>
      </c>
      <c r="H44" s="8" t="s">
        <v>42</v>
      </c>
    </row>
    <row r="45" spans="1:8" x14ac:dyDescent="0.25">
      <c r="A45">
        <v>1033</v>
      </c>
      <c r="B45" s="1" t="str">
        <f ca="1">IFERROR(__xludf.DUMMYFUNCTION("""COMPUTED_VALUE"""),"Pappu Kumar")</f>
        <v>Pappu Kumar</v>
      </c>
      <c r="C45" s="8" t="s">
        <v>42</v>
      </c>
      <c r="D45" s="8" t="s">
        <v>42</v>
      </c>
      <c r="E45" s="8" t="s">
        <v>43</v>
      </c>
      <c r="F45" s="8" t="s">
        <v>44</v>
      </c>
      <c r="G45" s="8" t="s">
        <v>42</v>
      </c>
      <c r="H45" s="8" t="s">
        <v>42</v>
      </c>
    </row>
    <row r="46" spans="1:8" x14ac:dyDescent="0.25">
      <c r="A46">
        <v>1034</v>
      </c>
      <c r="B46" s="1" t="str">
        <f ca="1">IFERROR(__xludf.DUMMYFUNCTION("""COMPUTED_VALUE"""),"Mohammad Washim")</f>
        <v>Mohammad Washim</v>
      </c>
      <c r="C46" s="8" t="s">
        <v>42</v>
      </c>
      <c r="D46" s="8" t="s">
        <v>42</v>
      </c>
      <c r="E46" s="8" t="s">
        <v>43</v>
      </c>
      <c r="F46" s="8" t="s">
        <v>44</v>
      </c>
      <c r="G46" s="8" t="s">
        <v>42</v>
      </c>
      <c r="H46" s="8" t="s">
        <v>42</v>
      </c>
    </row>
    <row r="47" spans="1:8" x14ac:dyDescent="0.25">
      <c r="A47">
        <v>1035</v>
      </c>
      <c r="B47" s="1" t="str">
        <f ca="1">IFERROR(__xludf.DUMMYFUNCTION("""COMPUTED_VALUE"""),"Abhishek Tiwari")</f>
        <v>Abhishek Tiwari</v>
      </c>
      <c r="C47" s="8" t="s">
        <v>42</v>
      </c>
      <c r="D47" s="8" t="s">
        <v>42</v>
      </c>
      <c r="E47" s="8" t="s">
        <v>43</v>
      </c>
      <c r="F47" s="8" t="s">
        <v>44</v>
      </c>
      <c r="G47" s="8" t="s">
        <v>42</v>
      </c>
      <c r="H47" s="8" t="s">
        <v>42</v>
      </c>
    </row>
    <row r="48" spans="1:8" x14ac:dyDescent="0.25">
      <c r="A48">
        <v>1036</v>
      </c>
      <c r="B48" s="1" t="str">
        <f ca="1">IFERROR(__xludf.DUMMYFUNCTION("""COMPUTED_VALUE"""),"Guddu Kumar Jha")</f>
        <v>Guddu Kumar Jha</v>
      </c>
      <c r="C48" s="8" t="s">
        <v>42</v>
      </c>
      <c r="D48" s="8" t="s">
        <v>42</v>
      </c>
      <c r="E48" s="8" t="s">
        <v>43</v>
      </c>
      <c r="F48" s="8" t="s">
        <v>44</v>
      </c>
      <c r="G48" s="8" t="s">
        <v>42</v>
      </c>
      <c r="H48" s="8" t="s">
        <v>42</v>
      </c>
    </row>
    <row r="49" spans="1:8" x14ac:dyDescent="0.25">
      <c r="A49">
        <v>1037</v>
      </c>
      <c r="B49" s="1" t="str">
        <f ca="1">IFERROR(__xludf.DUMMYFUNCTION("""COMPUTED_VALUE"""),"Anup Pratap Singh")</f>
        <v>Anup Pratap Singh</v>
      </c>
      <c r="C49" s="8" t="s">
        <v>42</v>
      </c>
      <c r="D49" s="8" t="s">
        <v>42</v>
      </c>
      <c r="E49" s="8" t="s">
        <v>43</v>
      </c>
      <c r="F49" s="8" t="s">
        <v>44</v>
      </c>
      <c r="G49" s="8" t="s">
        <v>42</v>
      </c>
      <c r="H49" s="8" t="s">
        <v>42</v>
      </c>
    </row>
    <row r="50" spans="1:8" x14ac:dyDescent="0.25">
      <c r="A50">
        <v>1038</v>
      </c>
      <c r="B50" s="1" t="str">
        <f ca="1">IFERROR(__xludf.DUMMYFUNCTION("""COMPUTED_VALUE"""),"Shankar Haldar")</f>
        <v>Shankar Haldar</v>
      </c>
      <c r="C50" s="8" t="s">
        <v>42</v>
      </c>
      <c r="D50" s="8" t="s">
        <v>42</v>
      </c>
      <c r="E50" s="8" t="s">
        <v>43</v>
      </c>
      <c r="F50" s="8" t="s">
        <v>44</v>
      </c>
      <c r="G50" s="8" t="s">
        <v>42</v>
      </c>
      <c r="H50" s="8" t="s">
        <v>42</v>
      </c>
    </row>
    <row r="51" spans="1:8" x14ac:dyDescent="0.25">
      <c r="A51">
        <v>1039</v>
      </c>
      <c r="B51" s="1" t="str">
        <f ca="1">IFERROR(__xludf.DUMMYFUNCTION("""COMPUTED_VALUE"""),"Sanjay Kumar Singh")</f>
        <v>Sanjay Kumar Singh</v>
      </c>
      <c r="C51" s="8" t="s">
        <v>42</v>
      </c>
      <c r="D51" s="8" t="s">
        <v>42</v>
      </c>
      <c r="E51" s="8" t="s">
        <v>43</v>
      </c>
      <c r="F51" s="8" t="s">
        <v>44</v>
      </c>
      <c r="G51" s="8" t="s">
        <v>42</v>
      </c>
      <c r="H51" s="8" t="s">
        <v>42</v>
      </c>
    </row>
    <row r="52" spans="1:8" x14ac:dyDescent="0.25">
      <c r="A52">
        <v>1040</v>
      </c>
      <c r="B52" s="1" t="str">
        <f ca="1">IFERROR(__xludf.DUMMYFUNCTION("""COMPUTED_VALUE"""),"Parveen Begam")</f>
        <v>Parveen Begam</v>
      </c>
      <c r="C52" s="8" t="s">
        <v>42</v>
      </c>
      <c r="D52" s="8" t="s">
        <v>42</v>
      </c>
      <c r="E52" s="8" t="s">
        <v>43</v>
      </c>
      <c r="F52" s="8" t="s">
        <v>44</v>
      </c>
      <c r="G52" s="8" t="s">
        <v>42</v>
      </c>
      <c r="H52" s="8" t="s">
        <v>42</v>
      </c>
    </row>
    <row r="53" spans="1:8" x14ac:dyDescent="0.25">
      <c r="A53">
        <v>1041</v>
      </c>
      <c r="B53" s="1" t="str">
        <f ca="1">IFERROR(__xludf.DUMMYFUNCTION("""COMPUTED_VALUE"""),"Suresh ray")</f>
        <v>Suresh ray</v>
      </c>
      <c r="C53" s="8" t="s">
        <v>42</v>
      </c>
      <c r="D53" s="8" t="s">
        <v>42</v>
      </c>
      <c r="E53" s="8" t="s">
        <v>43</v>
      </c>
      <c r="F53" s="8" t="s">
        <v>44</v>
      </c>
      <c r="G53" s="8" t="s">
        <v>42</v>
      </c>
      <c r="H53" s="8" t="s">
        <v>42</v>
      </c>
    </row>
    <row r="54" spans="1:8" x14ac:dyDescent="0.25">
      <c r="A54">
        <v>1042</v>
      </c>
      <c r="B54" s="1" t="str">
        <f ca="1">IFERROR(__xludf.DUMMYFUNCTION("""COMPUTED_VALUE"""),"Suresh Ram Tiruwa")</f>
        <v>Suresh Ram Tiruwa</v>
      </c>
      <c r="C54" s="8" t="s">
        <v>42</v>
      </c>
      <c r="D54" s="8" t="s">
        <v>42</v>
      </c>
      <c r="E54" s="8" t="s">
        <v>43</v>
      </c>
      <c r="F54" s="8" t="s">
        <v>44</v>
      </c>
      <c r="G54" s="8" t="s">
        <v>42</v>
      </c>
      <c r="H54" s="8" t="s">
        <v>42</v>
      </c>
    </row>
    <row r="55" spans="1:8" x14ac:dyDescent="0.25">
      <c r="A55">
        <v>1043</v>
      </c>
      <c r="B55" s="1" t="str">
        <f ca="1">IFERROR(__xludf.DUMMYFUNCTION("""COMPUTED_VALUE"""),"Shiv Narayan Sahu")</f>
        <v>Shiv Narayan Sahu</v>
      </c>
      <c r="C55" s="8" t="s">
        <v>42</v>
      </c>
      <c r="D55" s="8" t="s">
        <v>42</v>
      </c>
      <c r="E55" s="8" t="s">
        <v>43</v>
      </c>
      <c r="F55" s="8" t="s">
        <v>44</v>
      </c>
      <c r="G55" s="8" t="s">
        <v>42</v>
      </c>
      <c r="H55" s="8" t="s">
        <v>42</v>
      </c>
    </row>
    <row r="56" spans="1:8" x14ac:dyDescent="0.25">
      <c r="A56">
        <v>1044</v>
      </c>
      <c r="B56" s="1" t="str">
        <f ca="1">IFERROR(__xludf.DUMMYFUNCTION("""COMPUTED_VALUE"""),"Raghubir Singh")</f>
        <v>Raghubir Singh</v>
      </c>
      <c r="C56" s="8" t="s">
        <v>42</v>
      </c>
      <c r="D56" s="8" t="s">
        <v>42</v>
      </c>
      <c r="E56" s="8" t="s">
        <v>43</v>
      </c>
      <c r="F56" s="8" t="s">
        <v>44</v>
      </c>
      <c r="G56" s="8" t="s">
        <v>42</v>
      </c>
      <c r="H56" s="8" t="s">
        <v>42</v>
      </c>
    </row>
    <row r="57" spans="1:8" x14ac:dyDescent="0.25">
      <c r="A57">
        <v>1045</v>
      </c>
      <c r="B57" s="1" t="str">
        <f ca="1">IFERROR(__xludf.DUMMYFUNCTION("""COMPUTED_VALUE"""),"Pradeep Kumar Singh")</f>
        <v>Pradeep Kumar Singh</v>
      </c>
      <c r="C57" s="8" t="s">
        <v>42</v>
      </c>
      <c r="D57" s="8" t="s">
        <v>42</v>
      </c>
      <c r="E57" s="8" t="s">
        <v>43</v>
      </c>
      <c r="F57" s="8" t="s">
        <v>44</v>
      </c>
      <c r="G57" s="8" t="s">
        <v>42</v>
      </c>
      <c r="H57" s="8" t="s">
        <v>42</v>
      </c>
    </row>
    <row r="58" spans="1:8" x14ac:dyDescent="0.25">
      <c r="A58">
        <v>1046</v>
      </c>
      <c r="B58" s="1" t="str">
        <f ca="1">IFERROR(__xludf.DUMMYFUNCTION("""COMPUTED_VALUE"""),"Vishwajeet Kumar Singh")</f>
        <v>Vishwajeet Kumar Singh</v>
      </c>
      <c r="C58" s="8" t="s">
        <v>42</v>
      </c>
      <c r="D58" s="8" t="s">
        <v>42</v>
      </c>
      <c r="E58" s="8" t="s">
        <v>43</v>
      </c>
      <c r="F58" s="8" t="s">
        <v>44</v>
      </c>
      <c r="G58" s="8" t="s">
        <v>42</v>
      </c>
      <c r="H58" s="8" t="s">
        <v>42</v>
      </c>
    </row>
    <row r="59" spans="1:8" x14ac:dyDescent="0.25">
      <c r="A59">
        <v>1047</v>
      </c>
      <c r="B59" s="1" t="str">
        <f ca="1">IFERROR(__xludf.DUMMYFUNCTION("""COMPUTED_VALUE"""),"Mohd Sabir")</f>
        <v>Mohd Sabir</v>
      </c>
      <c r="C59" s="8" t="s">
        <v>42</v>
      </c>
      <c r="D59" s="8" t="s">
        <v>42</v>
      </c>
      <c r="E59" s="8" t="s">
        <v>43</v>
      </c>
      <c r="F59" s="8" t="s">
        <v>44</v>
      </c>
      <c r="G59" s="8" t="s">
        <v>42</v>
      </c>
      <c r="H59" s="8" t="s">
        <v>42</v>
      </c>
    </row>
    <row r="60" spans="1:8" x14ac:dyDescent="0.25">
      <c r="A60">
        <v>1048</v>
      </c>
      <c r="B60" s="1" t="str">
        <f ca="1">IFERROR(__xludf.DUMMYFUNCTION("""COMPUTED_VALUE"""),"Raju Kumar Pal")</f>
        <v>Raju Kumar Pal</v>
      </c>
      <c r="C60" s="8" t="s">
        <v>42</v>
      </c>
      <c r="D60" s="8" t="s">
        <v>42</v>
      </c>
      <c r="E60" s="8" t="s">
        <v>43</v>
      </c>
      <c r="F60" s="8" t="s">
        <v>44</v>
      </c>
      <c r="G60" s="8" t="s">
        <v>42</v>
      </c>
      <c r="H60" s="8" t="s">
        <v>42</v>
      </c>
    </row>
    <row r="61" spans="1:8" x14ac:dyDescent="0.25">
      <c r="A61">
        <v>1049</v>
      </c>
      <c r="B61" s="1" t="str">
        <f ca="1">IFERROR(__xludf.DUMMYFUNCTION("""COMPUTED_VALUE"""),"Gour Chandra Das")</f>
        <v>Gour Chandra Das</v>
      </c>
      <c r="C61" s="8" t="s">
        <v>42</v>
      </c>
      <c r="D61" s="8" t="s">
        <v>42</v>
      </c>
      <c r="E61" s="8" t="s">
        <v>43</v>
      </c>
      <c r="F61" s="8" t="s">
        <v>44</v>
      </c>
      <c r="G61" s="8" t="s">
        <v>42</v>
      </c>
      <c r="H61" s="8" t="s">
        <v>42</v>
      </c>
    </row>
    <row r="62" spans="1:8" x14ac:dyDescent="0.25">
      <c r="A62">
        <v>1050</v>
      </c>
      <c r="B62" s="1" t="str">
        <f ca="1">IFERROR(__xludf.DUMMYFUNCTION("""COMPUTED_VALUE"""),"Rijwan Khan")</f>
        <v>Rijwan Khan</v>
      </c>
      <c r="C62" s="8" t="s">
        <v>42</v>
      </c>
      <c r="D62" s="8" t="s">
        <v>42</v>
      </c>
      <c r="E62" s="8" t="s">
        <v>43</v>
      </c>
      <c r="F62" s="8" t="s">
        <v>44</v>
      </c>
      <c r="G62" s="8" t="s">
        <v>42</v>
      </c>
      <c r="H62" s="8" t="s">
        <v>42</v>
      </c>
    </row>
    <row r="63" spans="1:8" x14ac:dyDescent="0.25">
      <c r="A63">
        <v>1051</v>
      </c>
      <c r="B63" s="1" t="str">
        <f ca="1">IFERROR(__xludf.DUMMYFUNCTION("""COMPUTED_VALUE"""),"Raj Kumar Biswas")</f>
        <v>Raj Kumar Biswas</v>
      </c>
      <c r="C63" s="8" t="s">
        <v>42</v>
      </c>
      <c r="D63" s="8" t="s">
        <v>42</v>
      </c>
      <c r="E63" s="8" t="s">
        <v>43</v>
      </c>
      <c r="F63" s="8" t="s">
        <v>44</v>
      </c>
      <c r="G63" s="8" t="s">
        <v>42</v>
      </c>
      <c r="H63" s="8" t="s">
        <v>42</v>
      </c>
    </row>
    <row r="64" spans="1:8" x14ac:dyDescent="0.25">
      <c r="A64">
        <v>1052</v>
      </c>
      <c r="B64" s="1" t="str">
        <f ca="1">IFERROR(__xludf.DUMMYFUNCTION("""COMPUTED_VALUE"""),"Om Prakash Singh")</f>
        <v>Om Prakash Singh</v>
      </c>
      <c r="C64" s="8" t="s">
        <v>42</v>
      </c>
      <c r="D64" s="8" t="s">
        <v>42</v>
      </c>
      <c r="E64" s="8" t="s">
        <v>43</v>
      </c>
      <c r="F64" s="8" t="s">
        <v>44</v>
      </c>
      <c r="G64" s="8" t="s">
        <v>42</v>
      </c>
      <c r="H64" s="8" t="s">
        <v>42</v>
      </c>
    </row>
    <row r="65" spans="1:8" x14ac:dyDescent="0.25">
      <c r="A65">
        <v>1053</v>
      </c>
      <c r="B65" s="1" t="str">
        <f ca="1">IFERROR(__xludf.DUMMYFUNCTION("""COMPUTED_VALUE"""),"Shiburam Bijali")</f>
        <v>Shiburam Bijali</v>
      </c>
      <c r="C65" s="8" t="s">
        <v>42</v>
      </c>
      <c r="D65" s="8" t="s">
        <v>42</v>
      </c>
      <c r="E65" s="8" t="s">
        <v>43</v>
      </c>
      <c r="F65" s="8" t="s">
        <v>44</v>
      </c>
      <c r="G65" s="8" t="s">
        <v>42</v>
      </c>
      <c r="H65" s="8" t="s">
        <v>42</v>
      </c>
    </row>
    <row r="66" spans="1:8" x14ac:dyDescent="0.25">
      <c r="A66">
        <v>1054</v>
      </c>
      <c r="B66" s="1" t="str">
        <f ca="1">IFERROR(__xludf.DUMMYFUNCTION("""COMPUTED_VALUE"""),"Anil Kumar Jha")</f>
        <v>Anil Kumar Jha</v>
      </c>
      <c r="C66" s="8" t="s">
        <v>42</v>
      </c>
      <c r="D66" s="8" t="s">
        <v>42</v>
      </c>
      <c r="E66" s="8" t="s">
        <v>43</v>
      </c>
      <c r="F66" s="8" t="s">
        <v>44</v>
      </c>
      <c r="G66" s="8" t="s">
        <v>42</v>
      </c>
      <c r="H66" s="8" t="s">
        <v>42</v>
      </c>
    </row>
    <row r="67" spans="1:8" x14ac:dyDescent="0.25">
      <c r="A67">
        <v>1055</v>
      </c>
      <c r="B67" s="1" t="str">
        <f ca="1">IFERROR(__xludf.DUMMYFUNCTION("""COMPUTED_VALUE"""),"Babulal Prasad")</f>
        <v>Babulal Prasad</v>
      </c>
      <c r="C67" s="8" t="s">
        <v>42</v>
      </c>
      <c r="D67" s="8" t="s">
        <v>42</v>
      </c>
      <c r="E67" s="8" t="s">
        <v>43</v>
      </c>
      <c r="F67" s="8" t="s">
        <v>44</v>
      </c>
      <c r="G67" s="8" t="s">
        <v>42</v>
      </c>
      <c r="H67" s="8" t="s">
        <v>42</v>
      </c>
    </row>
    <row r="68" spans="1:8" x14ac:dyDescent="0.25">
      <c r="A68">
        <v>1056</v>
      </c>
      <c r="B68" s="1" t="str">
        <f ca="1">IFERROR(__xludf.DUMMYFUNCTION("""COMPUTED_VALUE"""),"Manoj Kapoor")</f>
        <v>Manoj Kapoor</v>
      </c>
      <c r="C68" s="8" t="s">
        <v>42</v>
      </c>
      <c r="D68" s="8" t="s">
        <v>42</v>
      </c>
      <c r="E68" s="8" t="s">
        <v>43</v>
      </c>
      <c r="F68" s="8" t="s">
        <v>44</v>
      </c>
      <c r="G68" s="8" t="s">
        <v>42</v>
      </c>
      <c r="H68" s="8" t="s">
        <v>42</v>
      </c>
    </row>
    <row r="69" spans="1:8" x14ac:dyDescent="0.25">
      <c r="A69">
        <v>1057</v>
      </c>
      <c r="B69" s="1" t="str">
        <f ca="1">IFERROR(__xludf.DUMMYFUNCTION("""COMPUTED_VALUE"""),"Rajesh Mandal")</f>
        <v>Rajesh Mandal</v>
      </c>
      <c r="C69" s="8" t="s">
        <v>42</v>
      </c>
      <c r="D69" s="8" t="s">
        <v>42</v>
      </c>
      <c r="E69" s="8" t="s">
        <v>43</v>
      </c>
      <c r="F69" s="8" t="s">
        <v>44</v>
      </c>
      <c r="G69" s="8" t="s">
        <v>42</v>
      </c>
      <c r="H69" s="8" t="s">
        <v>42</v>
      </c>
    </row>
    <row r="70" spans="1:8" x14ac:dyDescent="0.25">
      <c r="A70">
        <v>1058</v>
      </c>
      <c r="B70" s="1" t="str">
        <f ca="1">IFERROR(__xludf.DUMMYFUNCTION("""COMPUTED_VALUE"""),"Pushpak Priyadarshi")</f>
        <v>Pushpak Priyadarshi</v>
      </c>
      <c r="C70" s="8" t="s">
        <v>42</v>
      </c>
      <c r="D70" s="8" t="s">
        <v>42</v>
      </c>
      <c r="E70" s="8" t="s">
        <v>43</v>
      </c>
      <c r="F70" s="8" t="s">
        <v>44</v>
      </c>
      <c r="G70" s="8" t="s">
        <v>42</v>
      </c>
      <c r="H70" s="8" t="s">
        <v>42</v>
      </c>
    </row>
    <row r="71" spans="1:8" x14ac:dyDescent="0.25">
      <c r="A71">
        <v>1059</v>
      </c>
      <c r="B71" s="1" t="str">
        <f ca="1">IFERROR(__xludf.DUMMYFUNCTION("""COMPUTED_VALUE"""),"Naveen Kumar singh")</f>
        <v>Naveen Kumar singh</v>
      </c>
      <c r="C71" s="8" t="s">
        <v>42</v>
      </c>
      <c r="D71" s="8" t="s">
        <v>42</v>
      </c>
      <c r="E71" s="8" t="s">
        <v>43</v>
      </c>
      <c r="F71" s="8" t="s">
        <v>44</v>
      </c>
      <c r="G71" s="8" t="s">
        <v>42</v>
      </c>
      <c r="H71" s="8" t="s">
        <v>42</v>
      </c>
    </row>
    <row r="72" spans="1:8" x14ac:dyDescent="0.25">
      <c r="A72">
        <v>1060</v>
      </c>
      <c r="B72" s="1" t="str">
        <f ca="1">IFERROR(__xludf.DUMMYFUNCTION("""COMPUTED_VALUE"""),"Sunil Rawat")</f>
        <v>Sunil Rawat</v>
      </c>
      <c r="C72" s="8" t="s">
        <v>42</v>
      </c>
      <c r="D72" s="8" t="s">
        <v>42</v>
      </c>
      <c r="E72" s="8" t="s">
        <v>43</v>
      </c>
      <c r="F72" s="8" t="s">
        <v>44</v>
      </c>
      <c r="G72" s="8" t="s">
        <v>42</v>
      </c>
      <c r="H72" s="8" t="s">
        <v>42</v>
      </c>
    </row>
    <row r="73" spans="1:8" x14ac:dyDescent="0.25">
      <c r="A73">
        <v>1061</v>
      </c>
      <c r="B73" s="1" t="str">
        <f ca="1">IFERROR(__xludf.DUMMYFUNCTION("""COMPUTED_VALUE"""),"Yogesh")</f>
        <v>Yogesh</v>
      </c>
      <c r="C73" s="8" t="s">
        <v>42</v>
      </c>
      <c r="D73" s="8" t="s">
        <v>42</v>
      </c>
      <c r="E73" s="8" t="s">
        <v>43</v>
      </c>
      <c r="F73" s="8" t="s">
        <v>44</v>
      </c>
      <c r="G73" s="8" t="s">
        <v>42</v>
      </c>
      <c r="H73" s="8" t="s">
        <v>42</v>
      </c>
    </row>
    <row r="74" spans="1:8" x14ac:dyDescent="0.25">
      <c r="A74">
        <v>1062</v>
      </c>
      <c r="B74" s="1" t="str">
        <f ca="1">IFERROR(__xludf.DUMMYFUNCTION("""COMPUTED_VALUE"""),"Shambhu Nath Ram")</f>
        <v>Shambhu Nath Ram</v>
      </c>
      <c r="C74" s="8" t="s">
        <v>42</v>
      </c>
      <c r="D74" s="8" t="s">
        <v>42</v>
      </c>
      <c r="E74" s="8" t="s">
        <v>43</v>
      </c>
      <c r="F74" s="8" t="s">
        <v>44</v>
      </c>
      <c r="G74" s="8" t="s">
        <v>42</v>
      </c>
      <c r="H74" s="8" t="s">
        <v>42</v>
      </c>
    </row>
    <row r="75" spans="1:8" x14ac:dyDescent="0.25">
      <c r="A75">
        <v>1063</v>
      </c>
      <c r="B75" s="1" t="str">
        <f ca="1">IFERROR(__xludf.DUMMYFUNCTION("""COMPUTED_VALUE"""),"Vishal Ray")</f>
        <v>Vishal Ray</v>
      </c>
      <c r="C75" s="8" t="s">
        <v>42</v>
      </c>
      <c r="D75" s="8" t="s">
        <v>42</v>
      </c>
      <c r="E75" s="8" t="s">
        <v>43</v>
      </c>
      <c r="F75" s="8" t="s">
        <v>44</v>
      </c>
      <c r="G75" s="8" t="s">
        <v>42</v>
      </c>
      <c r="H75" s="8" t="s">
        <v>42</v>
      </c>
    </row>
    <row r="76" spans="1:8" x14ac:dyDescent="0.25">
      <c r="A76">
        <v>1064</v>
      </c>
      <c r="B76" s="1" t="str">
        <f ca="1">IFERROR(__xludf.DUMMYFUNCTION("""COMPUTED_VALUE"""),"Sunil Rawat")</f>
        <v>Sunil Rawat</v>
      </c>
      <c r="C76" s="8" t="s">
        <v>42</v>
      </c>
      <c r="D76" s="8" t="s">
        <v>42</v>
      </c>
      <c r="E76" s="8" t="s">
        <v>43</v>
      </c>
      <c r="F76" s="8" t="s">
        <v>44</v>
      </c>
      <c r="G76" s="8" t="s">
        <v>42</v>
      </c>
      <c r="H76" s="8" t="s">
        <v>42</v>
      </c>
    </row>
    <row r="77" spans="1:8" x14ac:dyDescent="0.25">
      <c r="A77">
        <v>1065</v>
      </c>
      <c r="B77" s="1" t="str">
        <f ca="1">IFERROR(__xludf.DUMMYFUNCTION("""COMPUTED_VALUE"""),"Manas Jana")</f>
        <v>Manas Jana</v>
      </c>
      <c r="C77" s="8" t="s">
        <v>42</v>
      </c>
      <c r="D77" s="8" t="s">
        <v>42</v>
      </c>
      <c r="E77" s="8" t="s">
        <v>43</v>
      </c>
      <c r="F77" s="8" t="s">
        <v>44</v>
      </c>
      <c r="G77" s="8" t="s">
        <v>42</v>
      </c>
      <c r="H77" s="8" t="s">
        <v>42</v>
      </c>
    </row>
    <row r="78" spans="1:8" x14ac:dyDescent="0.25">
      <c r="A78">
        <v>1066</v>
      </c>
      <c r="B78" s="1" t="str">
        <f ca="1">IFERROR(__xludf.DUMMYFUNCTION("""COMPUTED_VALUE"""),"Raj Kumar Singh")</f>
        <v>Raj Kumar Singh</v>
      </c>
      <c r="C78" s="8" t="s">
        <v>42</v>
      </c>
      <c r="D78" s="8" t="s">
        <v>42</v>
      </c>
      <c r="E78" s="8" t="s">
        <v>43</v>
      </c>
      <c r="F78" s="8" t="s">
        <v>44</v>
      </c>
      <c r="G78" s="8" t="s">
        <v>42</v>
      </c>
      <c r="H78" s="8" t="s">
        <v>42</v>
      </c>
    </row>
    <row r="79" spans="1:8" x14ac:dyDescent="0.25">
      <c r="A79">
        <v>1067</v>
      </c>
      <c r="B79" s="1" t="str">
        <f ca="1">IFERROR(__xludf.DUMMYFUNCTION("""COMPUTED_VALUE"""),"Akhilesh Singh")</f>
        <v>Akhilesh Singh</v>
      </c>
      <c r="C79" s="8" t="s">
        <v>42</v>
      </c>
      <c r="D79" s="8" t="s">
        <v>42</v>
      </c>
      <c r="E79" s="8" t="s">
        <v>43</v>
      </c>
      <c r="F79" s="8" t="s">
        <v>44</v>
      </c>
      <c r="G79" s="8" t="s">
        <v>42</v>
      </c>
      <c r="H79" s="8" t="s">
        <v>42</v>
      </c>
    </row>
    <row r="80" spans="1:8" x14ac:dyDescent="0.25">
      <c r="A80">
        <v>1068</v>
      </c>
      <c r="B80" s="1" t="str">
        <f ca="1">IFERROR(__xludf.DUMMYFUNCTION("""COMPUTED_VALUE"""),"Mukesh")</f>
        <v>Mukesh</v>
      </c>
      <c r="C80" s="8" t="s">
        <v>42</v>
      </c>
      <c r="D80" s="8" t="s">
        <v>42</v>
      </c>
      <c r="E80" s="8" t="s">
        <v>43</v>
      </c>
      <c r="F80" s="8" t="s">
        <v>44</v>
      </c>
      <c r="G80" s="8" t="s">
        <v>42</v>
      </c>
      <c r="H80" s="8" t="s">
        <v>42</v>
      </c>
    </row>
    <row r="81" spans="1:8" x14ac:dyDescent="0.25">
      <c r="A81">
        <v>1069</v>
      </c>
      <c r="B81" s="1" t="str">
        <f ca="1">IFERROR(__xludf.DUMMYFUNCTION("""COMPUTED_VALUE"""),"Ajay Kumar Singh")</f>
        <v>Ajay Kumar Singh</v>
      </c>
      <c r="C81" s="8" t="s">
        <v>42</v>
      </c>
      <c r="D81" s="8" t="s">
        <v>42</v>
      </c>
      <c r="E81" s="8" t="s">
        <v>43</v>
      </c>
      <c r="F81" s="8" t="s">
        <v>44</v>
      </c>
      <c r="G81" s="8" t="s">
        <v>42</v>
      </c>
      <c r="H81" s="8" t="s">
        <v>42</v>
      </c>
    </row>
    <row r="82" spans="1:8" x14ac:dyDescent="0.25">
      <c r="A82">
        <v>1070</v>
      </c>
      <c r="B82" s="1" t="str">
        <f ca="1">IFERROR(__xludf.DUMMYFUNCTION("""COMPUTED_VALUE"""),"Rajendra Singh")</f>
        <v>Rajendra Singh</v>
      </c>
      <c r="C82" s="8" t="s">
        <v>42</v>
      </c>
      <c r="D82" s="8" t="s">
        <v>42</v>
      </c>
      <c r="E82" s="8" t="s">
        <v>43</v>
      </c>
      <c r="F82" s="8" t="s">
        <v>44</v>
      </c>
      <c r="G82" s="8" t="s">
        <v>42</v>
      </c>
      <c r="H82" s="8" t="s">
        <v>42</v>
      </c>
    </row>
    <row r="83" spans="1:8" x14ac:dyDescent="0.25">
      <c r="A83">
        <v>1071</v>
      </c>
      <c r="B83" s="1" t="str">
        <f ca="1">IFERROR(__xludf.DUMMYFUNCTION("""COMPUTED_VALUE"""),"Satrughan Kumar")</f>
        <v>Satrughan Kumar</v>
      </c>
      <c r="C83" s="8" t="s">
        <v>42</v>
      </c>
      <c r="D83" s="8" t="s">
        <v>42</v>
      </c>
      <c r="E83" s="8" t="s">
        <v>43</v>
      </c>
      <c r="F83" s="8" t="s">
        <v>44</v>
      </c>
      <c r="G83" s="8" t="s">
        <v>42</v>
      </c>
      <c r="H83" s="8" t="s">
        <v>42</v>
      </c>
    </row>
    <row r="84" spans="1:8" x14ac:dyDescent="0.25">
      <c r="A84">
        <v>1072</v>
      </c>
      <c r="B84" s="1" t="str">
        <f ca="1">IFERROR(__xludf.DUMMYFUNCTION("""COMPUTED_VALUE"""),"Fiza Sidiqi")</f>
        <v>Fiza Sidiqi</v>
      </c>
      <c r="C84" s="8" t="s">
        <v>42</v>
      </c>
      <c r="D84" s="8" t="s">
        <v>42</v>
      </c>
      <c r="E84" s="8" t="s">
        <v>43</v>
      </c>
      <c r="F84" s="8" t="s">
        <v>44</v>
      </c>
      <c r="G84" s="8" t="s">
        <v>42</v>
      </c>
      <c r="H84" s="8" t="s">
        <v>42</v>
      </c>
    </row>
    <row r="85" spans="1:8" x14ac:dyDescent="0.25">
      <c r="A85">
        <v>1073</v>
      </c>
      <c r="B85" s="1" t="str">
        <f ca="1">IFERROR(__xludf.DUMMYFUNCTION("""COMPUTED_VALUE"""),"Pallavi Kapoor")</f>
        <v>Pallavi Kapoor</v>
      </c>
      <c r="C85" s="8" t="s">
        <v>42</v>
      </c>
      <c r="D85" s="8" t="s">
        <v>42</v>
      </c>
      <c r="E85" s="8" t="s">
        <v>43</v>
      </c>
      <c r="F85" s="8" t="s">
        <v>44</v>
      </c>
      <c r="G85" s="8" t="s">
        <v>42</v>
      </c>
      <c r="H85" s="8" t="s">
        <v>42</v>
      </c>
    </row>
    <row r="86" spans="1:8" x14ac:dyDescent="0.25">
      <c r="A86">
        <v>1074</v>
      </c>
      <c r="B86" s="1" t="str">
        <f ca="1">IFERROR(__xludf.DUMMYFUNCTION("""COMPUTED_VALUE"""),"Karishma Sharma")</f>
        <v>Karishma Sharma</v>
      </c>
      <c r="C86" s="8" t="s">
        <v>42</v>
      </c>
      <c r="D86" s="8" t="s">
        <v>42</v>
      </c>
      <c r="E86" s="8" t="s">
        <v>43</v>
      </c>
      <c r="F86" s="8" t="s">
        <v>44</v>
      </c>
      <c r="G86" s="8" t="s">
        <v>42</v>
      </c>
      <c r="H86" s="8" t="s">
        <v>42</v>
      </c>
    </row>
    <row r="87" spans="1:8" x14ac:dyDescent="0.25">
      <c r="A87">
        <v>1075</v>
      </c>
      <c r="B87" s="1" t="str">
        <f ca="1">IFERROR(__xludf.DUMMYFUNCTION("""COMPUTED_VALUE"""),"Mr. Jogender Singh")</f>
        <v>Mr. Jogender Singh</v>
      </c>
      <c r="C87" s="8" t="s">
        <v>42</v>
      </c>
      <c r="D87" s="8" t="s">
        <v>42</v>
      </c>
      <c r="E87" s="8" t="s">
        <v>43</v>
      </c>
      <c r="F87" s="8" t="s">
        <v>44</v>
      </c>
      <c r="G87" s="8" t="s">
        <v>42</v>
      </c>
      <c r="H87" s="8" t="s">
        <v>42</v>
      </c>
    </row>
    <row r="88" spans="1:8" x14ac:dyDescent="0.25">
      <c r="A88">
        <v>1076</v>
      </c>
      <c r="B88" s="1" t="str">
        <f ca="1">IFERROR(__xludf.DUMMYFUNCTION("""COMPUTED_VALUE"""),"Fiza Sidiqi")</f>
        <v>Fiza Sidiqi</v>
      </c>
      <c r="C88" s="8" t="s">
        <v>42</v>
      </c>
      <c r="D88" s="8" t="s">
        <v>42</v>
      </c>
      <c r="E88" s="8" t="s">
        <v>43</v>
      </c>
      <c r="F88" s="8" t="s">
        <v>44</v>
      </c>
      <c r="G88" s="8" t="s">
        <v>42</v>
      </c>
      <c r="H88" s="8" t="s">
        <v>42</v>
      </c>
    </row>
    <row r="89" spans="1:8" x14ac:dyDescent="0.25">
      <c r="A89">
        <v>1077</v>
      </c>
      <c r="B89" s="1" t="str">
        <f ca="1">IFERROR(__xludf.DUMMYFUNCTION("""COMPUTED_VALUE"""),"Niranjan Rout")</f>
        <v>Niranjan Rout</v>
      </c>
      <c r="C89" s="8" t="s">
        <v>42</v>
      </c>
      <c r="D89" s="8" t="s">
        <v>42</v>
      </c>
      <c r="E89" s="8" t="s">
        <v>43</v>
      </c>
      <c r="F89" s="8" t="s">
        <v>44</v>
      </c>
      <c r="G89" s="8" t="s">
        <v>42</v>
      </c>
      <c r="H89" s="8" t="s">
        <v>42</v>
      </c>
    </row>
    <row r="90" spans="1:8" x14ac:dyDescent="0.25">
      <c r="A90">
        <v>1078</v>
      </c>
      <c r="B90" s="1" t="str">
        <f ca="1">IFERROR(__xludf.DUMMYFUNCTION("""COMPUTED_VALUE"""),"Narsingh Narayan Tiwari")</f>
        <v>Narsingh Narayan Tiwari</v>
      </c>
      <c r="C90" s="8" t="s">
        <v>42</v>
      </c>
      <c r="D90" s="8" t="s">
        <v>42</v>
      </c>
      <c r="E90" s="8" t="s">
        <v>43</v>
      </c>
      <c r="F90" s="8" t="s">
        <v>44</v>
      </c>
      <c r="G90" s="8" t="s">
        <v>42</v>
      </c>
      <c r="H90" s="8" t="s">
        <v>42</v>
      </c>
    </row>
    <row r="91" spans="1:8" x14ac:dyDescent="0.25">
      <c r="A91">
        <v>1079</v>
      </c>
      <c r="B91" s="1" t="str">
        <f ca="1">IFERROR(__xludf.DUMMYFUNCTION("""COMPUTED_VALUE"""),"Pankaj")</f>
        <v>Pankaj</v>
      </c>
      <c r="C91" s="8" t="s">
        <v>42</v>
      </c>
      <c r="D91" s="8" t="s">
        <v>42</v>
      </c>
      <c r="E91" s="8" t="s">
        <v>43</v>
      </c>
      <c r="F91" s="8" t="s">
        <v>44</v>
      </c>
      <c r="G91" s="8" t="s">
        <v>42</v>
      </c>
      <c r="H91" s="8" t="s">
        <v>42</v>
      </c>
    </row>
    <row r="92" spans="1:8" x14ac:dyDescent="0.25">
      <c r="A92">
        <v>1080</v>
      </c>
      <c r="B92" s="1" t="str">
        <f ca="1">IFERROR(__xludf.DUMMYFUNCTION("""COMPUTED_VALUE"""),"Manoj")</f>
        <v>Manoj</v>
      </c>
      <c r="C92" s="8" t="s">
        <v>42</v>
      </c>
      <c r="D92" s="8" t="s">
        <v>42</v>
      </c>
      <c r="E92" s="8" t="s">
        <v>43</v>
      </c>
      <c r="F92" s="8" t="s">
        <v>44</v>
      </c>
      <c r="G92" s="8" t="s">
        <v>42</v>
      </c>
      <c r="H92" s="8" t="s">
        <v>42</v>
      </c>
    </row>
    <row r="93" spans="1:8" x14ac:dyDescent="0.25">
      <c r="A93">
        <v>1081</v>
      </c>
      <c r="B93" s="1" t="str">
        <f ca="1">IFERROR(__xludf.DUMMYFUNCTION("""COMPUTED_VALUE"""),"Parveen Begam")</f>
        <v>Parveen Begam</v>
      </c>
      <c r="C93" s="8" t="s">
        <v>42</v>
      </c>
      <c r="D93" s="8" t="s">
        <v>42</v>
      </c>
      <c r="E93" s="8" t="s">
        <v>43</v>
      </c>
      <c r="F93" s="8" t="s">
        <v>44</v>
      </c>
      <c r="G93" s="8" t="s">
        <v>42</v>
      </c>
      <c r="H93" s="8" t="s">
        <v>42</v>
      </c>
    </row>
    <row r="94" spans="1:8" x14ac:dyDescent="0.25">
      <c r="A94">
        <v>1082</v>
      </c>
      <c r="B94" s="1" t="str">
        <f ca="1">IFERROR(__xludf.DUMMYFUNCTION("""COMPUTED_VALUE"""),"Yogendra Kumar")</f>
        <v>Yogendra Kumar</v>
      </c>
      <c r="C94" s="8" t="s">
        <v>42</v>
      </c>
      <c r="D94" s="8" t="s">
        <v>42</v>
      </c>
      <c r="E94" s="8" t="s">
        <v>43</v>
      </c>
      <c r="F94" s="8" t="s">
        <v>44</v>
      </c>
      <c r="G94" s="8" t="s">
        <v>42</v>
      </c>
      <c r="H94" s="8" t="s">
        <v>42</v>
      </c>
    </row>
    <row r="95" spans="1:8" x14ac:dyDescent="0.25">
      <c r="A95">
        <v>1083</v>
      </c>
      <c r="B95" s="1" t="str">
        <f ca="1">IFERROR(__xludf.DUMMYFUNCTION("""COMPUTED_VALUE"""),"Suresh Ram Tiruwa")</f>
        <v>Suresh Ram Tiruwa</v>
      </c>
      <c r="C95" s="8" t="s">
        <v>42</v>
      </c>
      <c r="D95" s="8" t="s">
        <v>42</v>
      </c>
      <c r="E95" s="8" t="s">
        <v>43</v>
      </c>
      <c r="F95" s="8" t="s">
        <v>44</v>
      </c>
      <c r="G95" s="8" t="s">
        <v>42</v>
      </c>
      <c r="H95" s="8" t="s">
        <v>42</v>
      </c>
    </row>
    <row r="96" spans="1:8" x14ac:dyDescent="0.25">
      <c r="A96">
        <v>1084</v>
      </c>
      <c r="B96" s="1" t="str">
        <f ca="1">IFERROR(__xludf.DUMMYFUNCTION("""COMPUTED_VALUE"""),"Yogesh")</f>
        <v>Yogesh</v>
      </c>
      <c r="C96" s="8" t="s">
        <v>42</v>
      </c>
      <c r="D96" s="8" t="s">
        <v>42</v>
      </c>
      <c r="E96" s="8" t="s">
        <v>43</v>
      </c>
      <c r="F96" s="8" t="s">
        <v>44</v>
      </c>
      <c r="G96" s="8" t="s">
        <v>42</v>
      </c>
      <c r="H96" s="8" t="s">
        <v>42</v>
      </c>
    </row>
    <row r="97" spans="1:8" x14ac:dyDescent="0.25">
      <c r="A97">
        <v>1085</v>
      </c>
      <c r="B97" s="1" t="str">
        <f ca="1">IFERROR(__xludf.DUMMYFUNCTION("""COMPUTED_VALUE"""),"Pujan Paswan")</f>
        <v>Pujan Paswan</v>
      </c>
      <c r="C97" s="8" t="s">
        <v>42</v>
      </c>
      <c r="D97" s="8" t="s">
        <v>42</v>
      </c>
      <c r="E97" s="8" t="s">
        <v>43</v>
      </c>
      <c r="F97" s="8" t="s">
        <v>44</v>
      </c>
      <c r="G97" s="8" t="s">
        <v>42</v>
      </c>
      <c r="H97" s="8" t="s">
        <v>42</v>
      </c>
    </row>
    <row r="98" spans="1:8" x14ac:dyDescent="0.25">
      <c r="A98">
        <v>1086</v>
      </c>
      <c r="B98" s="1" t="str">
        <f ca="1">IFERROR(__xludf.DUMMYFUNCTION("""COMPUTED_VALUE"""),"Sumit Sahu")</f>
        <v>Sumit Sahu</v>
      </c>
      <c r="C98" s="8" t="s">
        <v>42</v>
      </c>
      <c r="D98" s="8" t="s">
        <v>42</v>
      </c>
      <c r="E98" s="8" t="s">
        <v>43</v>
      </c>
      <c r="F98" s="8" t="s">
        <v>44</v>
      </c>
      <c r="G98" s="8" t="s">
        <v>42</v>
      </c>
      <c r="H98" s="8" t="s">
        <v>42</v>
      </c>
    </row>
    <row r="99" spans="1:8" x14ac:dyDescent="0.25">
      <c r="A99">
        <v>1087</v>
      </c>
      <c r="B99" s="1" t="str">
        <f ca="1">IFERROR(__xludf.DUMMYFUNCTION("""COMPUTED_VALUE"""),"Anil Kumar Jha")</f>
        <v>Anil Kumar Jha</v>
      </c>
      <c r="C99" s="8" t="s">
        <v>42</v>
      </c>
      <c r="D99" s="8" t="s">
        <v>42</v>
      </c>
      <c r="E99" s="8" t="s">
        <v>43</v>
      </c>
      <c r="F99" s="8" t="s">
        <v>44</v>
      </c>
      <c r="G99" s="8" t="s">
        <v>42</v>
      </c>
      <c r="H99" s="8" t="s">
        <v>42</v>
      </c>
    </row>
  </sheetData>
  <mergeCells count="1">
    <mergeCell ref="A1:K1"/>
  </mergeCells>
  <phoneticPr fontId="3" type="noConversion"/>
  <conditionalFormatting sqref="C3:E8">
    <cfRule type="cellIs" dxfId="10" priority="4" operator="lessThan">
      <formula>35</formula>
    </cfRule>
    <cfRule type="cellIs" dxfId="9" priority="5" operator="greaterThan">
      <formula>35</formula>
    </cfRule>
    <cfRule type="cellIs" dxfId="8" priority="6" operator="greaterThan">
      <formula>35</formula>
    </cfRule>
  </conditionalFormatting>
  <conditionalFormatting sqref="C13:H99">
    <cfRule type="cellIs" dxfId="0" priority="3" operator="equal">
      <formula>"P"</formula>
    </cfRule>
    <cfRule type="cellIs" dxfId="1" priority="2" operator="equal">
      <formula>"AB"</formula>
    </cfRule>
    <cfRule type="cellIs" dxfId="2" priority="1" operator="equal">
      <formula>"SL"</formula>
    </cfRule>
  </conditionalFormatting>
  <dataValidations count="1">
    <dataValidation type="list" allowBlank="1" showInputMessage="1" showErrorMessage="1" sqref="C13:H99" xr:uid="{4002AB55-BE40-4510-B308-2104596C8AC7}">
      <formula1>"P,AB,SL,PL,W.OFF"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7 - Conditional formatting</vt:lpstr>
      <vt:lpstr>Conditional Formatting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Jahir Ali Khan</cp:lastModifiedBy>
  <dcterms:created xsi:type="dcterms:W3CDTF">2023-04-02T03:23:37Z</dcterms:created>
  <dcterms:modified xsi:type="dcterms:W3CDTF">2024-03-31T03:06:56Z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2024-03-30T16:59:57Z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1588d99c-059f-4b5f-8a44-a5aee082b6c6</vt:lpwstr>
  </property>
  <property fmtid="{D5CDD505-2E9C-101B-9397-08002B2CF9AE}" pid="7" name="MSIP_Label_defa4170-0d19-0005-0004-bc88714345d2_ActionId">
    <vt:lpwstr>160e234a-cbb1-4b89-91b6-41e961722ca5</vt:lpwstr>
  </property>
  <property fmtid="{D5CDD505-2E9C-101B-9397-08002B2CF9AE}" pid="8" name="MSIP_Label_defa4170-0d19-0005-0004-bc88714345d2_ContentBits">
    <vt:lpwstr>0</vt:lpwstr>
  </property>
</Properties>
</file>