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0bccd17e66c9a4bb/Documents/Projects/Predictive Modeling/"/>
    </mc:Choice>
  </mc:AlternateContent>
  <xr:revisionPtr revIDLastSave="12" documentId="11_C698DFAC2242ABF11F27EBFB0F492921C7F85EA0" xr6:coauthVersionLast="47" xr6:coauthVersionMax="47" xr10:uidLastSave="{01335422-92FA-43CF-A651-973F345872C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1" l="1"/>
  <c r="K45" i="1"/>
  <c r="J45" i="1"/>
  <c r="I45" i="1"/>
  <c r="H45" i="1"/>
  <c r="G45" i="1"/>
  <c r="F45" i="1"/>
  <c r="E45" i="1"/>
  <c r="D45" i="1"/>
  <c r="C45" i="1"/>
  <c r="L44" i="1"/>
  <c r="K44" i="1"/>
  <c r="J44" i="1"/>
  <c r="I44" i="1"/>
  <c r="H44" i="1"/>
  <c r="G44" i="1"/>
  <c r="F44" i="1"/>
  <c r="E44" i="1"/>
  <c r="D44" i="1"/>
  <c r="C44" i="1"/>
  <c r="L43" i="1"/>
  <c r="K43" i="1"/>
  <c r="J43" i="1"/>
  <c r="I43" i="1"/>
  <c r="H43" i="1"/>
  <c r="G43" i="1"/>
  <c r="F43" i="1"/>
  <c r="E43" i="1"/>
  <c r="D43" i="1"/>
  <c r="C43" i="1"/>
  <c r="L42" i="1"/>
  <c r="L46" i="1" s="1"/>
  <c r="K42" i="1"/>
  <c r="K46" i="1" s="1"/>
  <c r="J42" i="1"/>
  <c r="J46" i="1" s="1"/>
  <c r="I42" i="1"/>
  <c r="I46" i="1" s="1"/>
  <c r="H42" i="1"/>
  <c r="H46" i="1" s="1"/>
  <c r="G42" i="1"/>
  <c r="G46" i="1" s="1"/>
  <c r="F42" i="1"/>
  <c r="F46" i="1" s="1"/>
  <c r="E42" i="1"/>
  <c r="E46" i="1" s="1"/>
  <c r="D42" i="1"/>
  <c r="D46" i="1" s="1"/>
  <c r="C42" i="1"/>
  <c r="C46" i="1" s="1"/>
  <c r="L41" i="1"/>
  <c r="K41" i="1"/>
  <c r="J41" i="1"/>
  <c r="I41" i="1"/>
  <c r="H41" i="1"/>
  <c r="G41" i="1"/>
  <c r="F41" i="1"/>
  <c r="E41" i="1"/>
  <c r="D41" i="1"/>
  <c r="C41" i="1"/>
  <c r="L40" i="1"/>
  <c r="K40" i="1"/>
  <c r="J40" i="1"/>
  <c r="I40" i="1"/>
  <c r="H40" i="1"/>
  <c r="G40" i="1"/>
  <c r="F40" i="1"/>
  <c r="E40" i="1"/>
  <c r="D40" i="1"/>
  <c r="C40" i="1"/>
  <c r="L39" i="1"/>
  <c r="K39" i="1"/>
  <c r="J39" i="1"/>
  <c r="H39" i="1"/>
  <c r="G39" i="1"/>
  <c r="F39" i="1"/>
  <c r="E39" i="1"/>
  <c r="D39" i="1"/>
  <c r="C39" i="1"/>
  <c r="L30" i="1"/>
  <c r="K30" i="1"/>
  <c r="J30" i="1"/>
  <c r="I30" i="1"/>
  <c r="H30" i="1"/>
  <c r="G30" i="1"/>
  <c r="F30" i="1"/>
  <c r="E30" i="1"/>
  <c r="D30" i="1"/>
  <c r="C30" i="1"/>
  <c r="L29" i="1"/>
  <c r="K29" i="1"/>
  <c r="J29" i="1"/>
  <c r="I29" i="1"/>
  <c r="H29" i="1"/>
  <c r="G29" i="1"/>
  <c r="F29" i="1"/>
  <c r="E29" i="1"/>
  <c r="D29" i="1"/>
  <c r="C29" i="1"/>
  <c r="L28" i="1"/>
  <c r="K28" i="1"/>
  <c r="J28" i="1"/>
  <c r="I28" i="1"/>
  <c r="H28" i="1"/>
  <c r="G28" i="1"/>
  <c r="F28" i="1"/>
  <c r="E28" i="1"/>
  <c r="D28" i="1"/>
  <c r="C28" i="1"/>
  <c r="L27" i="1"/>
  <c r="L31" i="1" s="1"/>
  <c r="K27" i="1"/>
  <c r="K31" i="1" s="1"/>
  <c r="J27" i="1"/>
  <c r="J31" i="1" s="1"/>
  <c r="I27" i="1"/>
  <c r="I31" i="1" s="1"/>
  <c r="H27" i="1"/>
  <c r="H31" i="1" s="1"/>
  <c r="G27" i="1"/>
  <c r="G31" i="1" s="1"/>
  <c r="F27" i="1"/>
  <c r="F31" i="1" s="1"/>
  <c r="E27" i="1"/>
  <c r="E31" i="1" s="1"/>
  <c r="D27" i="1"/>
  <c r="D31" i="1" s="1"/>
  <c r="C27" i="1"/>
  <c r="C31" i="1" s="1"/>
  <c r="L26" i="1"/>
  <c r="K26" i="1"/>
  <c r="J26" i="1"/>
  <c r="I26" i="1"/>
  <c r="H26" i="1"/>
  <c r="G26" i="1"/>
  <c r="F26" i="1"/>
  <c r="E26" i="1"/>
  <c r="D26" i="1"/>
  <c r="C26" i="1"/>
  <c r="L25" i="1"/>
  <c r="K25" i="1"/>
  <c r="J25" i="1"/>
  <c r="I25" i="1"/>
  <c r="H25" i="1"/>
  <c r="G25" i="1"/>
  <c r="F25" i="1"/>
  <c r="E25" i="1"/>
  <c r="D25" i="1"/>
  <c r="C25" i="1"/>
  <c r="L24" i="1"/>
  <c r="K24" i="1"/>
  <c r="J24" i="1"/>
  <c r="I24" i="1"/>
  <c r="H24" i="1"/>
  <c r="G24" i="1"/>
  <c r="F24" i="1"/>
  <c r="E24" i="1"/>
  <c r="D24" i="1"/>
  <c r="C24" i="1"/>
  <c r="L15" i="1"/>
  <c r="K15" i="1"/>
  <c r="J15" i="1"/>
  <c r="I15" i="1"/>
  <c r="H15" i="1"/>
  <c r="G15" i="1"/>
  <c r="F15" i="1"/>
  <c r="E15" i="1"/>
  <c r="D15" i="1"/>
  <c r="C15" i="1"/>
  <c r="L14" i="1"/>
  <c r="K14" i="1"/>
  <c r="J14" i="1"/>
  <c r="I14" i="1"/>
  <c r="H14" i="1"/>
  <c r="G14" i="1"/>
  <c r="F14" i="1"/>
  <c r="E14" i="1"/>
  <c r="D14" i="1"/>
  <c r="C14" i="1"/>
  <c r="L13" i="1"/>
  <c r="K13" i="1"/>
  <c r="J13" i="1"/>
  <c r="I13" i="1"/>
  <c r="H13" i="1"/>
  <c r="G13" i="1"/>
  <c r="F13" i="1"/>
  <c r="E13" i="1"/>
  <c r="D13" i="1"/>
  <c r="C13" i="1"/>
  <c r="L12" i="1"/>
  <c r="L16" i="1" s="1"/>
  <c r="K12" i="1"/>
  <c r="K16" i="1" s="1"/>
  <c r="J12" i="1"/>
  <c r="J16" i="1" s="1"/>
  <c r="I12" i="1"/>
  <c r="I16" i="1" s="1"/>
  <c r="H12" i="1"/>
  <c r="H16" i="1" s="1"/>
  <c r="G12" i="1"/>
  <c r="G16" i="1" s="1"/>
  <c r="F12" i="1"/>
  <c r="F16" i="1" s="1"/>
  <c r="E12" i="1"/>
  <c r="E16" i="1" s="1"/>
  <c r="D12" i="1"/>
  <c r="D16" i="1" s="1"/>
  <c r="C12" i="1"/>
  <c r="C16" i="1" s="1"/>
  <c r="L11" i="1"/>
  <c r="K11" i="1"/>
  <c r="J11" i="1"/>
  <c r="I11" i="1"/>
  <c r="H11" i="1"/>
  <c r="G11" i="1"/>
  <c r="F11" i="1"/>
  <c r="E11" i="1"/>
  <c r="D11" i="1"/>
  <c r="C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<sst xmlns="http://schemas.openxmlformats.org/spreadsheetml/2006/main" count="72" uniqueCount="28">
  <si>
    <t>Training</t>
  </si>
  <si>
    <t>Logistic Regression</t>
  </si>
  <si>
    <t>Decision Tree</t>
  </si>
  <si>
    <t>Bootstrapped</t>
  </si>
  <si>
    <t>Boosted Tree</t>
  </si>
  <si>
    <t>Neural Network</t>
  </si>
  <si>
    <t>Discriminant</t>
  </si>
  <si>
    <t>KNN</t>
  </si>
  <si>
    <t>Naïve Bayes</t>
  </si>
  <si>
    <t>Ensemble 1(DL)</t>
  </si>
  <si>
    <t>Ensemble 2(DB)</t>
  </si>
  <si>
    <t>Number of Records</t>
  </si>
  <si>
    <t>True Positives</t>
  </si>
  <si>
    <t>True Negatives</t>
  </si>
  <si>
    <t>False Positives</t>
  </si>
  <si>
    <t>False Negatives</t>
  </si>
  <si>
    <t>Misclassification Rate</t>
  </si>
  <si>
    <t>Sensitivity</t>
  </si>
  <si>
    <t>Specificity</t>
  </si>
  <si>
    <t>Precision</t>
  </si>
  <si>
    <t>Recall</t>
  </si>
  <si>
    <t>Baseline Accuracy</t>
  </si>
  <si>
    <t>Total Accuracy</t>
  </si>
  <si>
    <t>Lift</t>
  </si>
  <si>
    <t>Validation</t>
  </si>
  <si>
    <t>Ensemble 1</t>
  </si>
  <si>
    <t>Ensemble 2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</si>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</sst>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0"/>
      <color rgb="FF000000"/>
      <name val="Arial"/>
      <scheme val="minor"/>
    </font>
    <font>
      <b/>
      <sz val="12"/>
      <color rgb="FFFFFFFF"/>
      <name val="Calibri"/>
      <family val="2"/>
    </font>
    <font>
      <b/>
      <sz val="14"/>
      <color theme="1"/>
      <name val="Arial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A5A5A5"/>
        <bgColor rgb="FFA5A5A5"/>
      </patternFill>
    </fill>
    <fill>
      <patternFill patternType="solid">
        <fgColor rgb="FFE1E1E1"/>
        <bgColor rgb="FFE1E1E1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top"/>
    </xf>
    <xf numFmtId="0" fontId="2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right" vertical="top"/>
    </xf>
    <xf numFmtId="1" fontId="4" fillId="5" borderId="1" xfId="0" applyNumberFormat="1" applyFont="1" applyFill="1" applyBorder="1"/>
    <xf numFmtId="164" fontId="4" fillId="0" borderId="1" xfId="0" applyNumberFormat="1" applyFont="1" applyBorder="1"/>
    <xf numFmtId="164" fontId="4" fillId="6" borderId="1" xfId="0" applyNumberFormat="1" applyFont="1" applyFill="1" applyBorder="1"/>
    <xf numFmtId="164" fontId="4" fillId="0" borderId="0" xfId="0" applyNumberFormat="1" applyFont="1"/>
    <xf numFmtId="164" fontId="1" fillId="3" borderId="1" xfId="0" applyNumberFormat="1" applyFont="1" applyFill="1" applyBorder="1" applyAlignment="1">
      <alignment horizontal="center" vertical="top"/>
    </xf>
    <xf numFmtId="165" fontId="4" fillId="0" borderId="0" xfId="0" applyNumberFormat="1" applyFont="1"/>
    <xf numFmtId="165" fontId="3" fillId="4" borderId="1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Y46"/>
  <sheetViews>
    <sheetView showGridLines="0" tabSelected="1" workbookViewId="0">
      <selection activeCell="A4" sqref="A4:XFD4"/>
    </sheetView>
  </sheetViews>
  <sheetFormatPr defaultColWidth="12.6640625" defaultRowHeight="15.75" customHeight="1" x14ac:dyDescent="0.25"/>
  <cols>
    <col min="2" max="2" width="21.33203125" bestFit="1" customWidth="1"/>
    <col min="3" max="3" width="18.5546875" bestFit="1" customWidth="1"/>
    <col min="4" max="4" width="13.6640625" bestFit="1" customWidth="1"/>
    <col min="5" max="5" width="13.88671875" bestFit="1" customWidth="1"/>
    <col min="6" max="6" width="13.44140625" bestFit="1" customWidth="1"/>
    <col min="7" max="7" width="16" bestFit="1" customWidth="1"/>
    <col min="8" max="8" width="12.77734375" bestFit="1" customWidth="1"/>
    <col min="9" max="9" width="6" bestFit="1" customWidth="1"/>
    <col min="10" max="10" width="12.109375" bestFit="1" customWidth="1"/>
    <col min="11" max="11" width="15.44140625" bestFit="1" customWidth="1"/>
    <col min="12" max="12" width="15.77734375" bestFit="1" customWidth="1"/>
  </cols>
  <sheetData>
    <row r="2" spans="2:12" x14ac:dyDescent="0.25">
      <c r="C2" s="1"/>
      <c r="D2" s="1"/>
      <c r="E2" s="1"/>
      <c r="F2" s="1"/>
      <c r="G2" s="1"/>
      <c r="H2" s="1"/>
      <c r="I2" s="1"/>
      <c r="J2" s="1"/>
    </row>
    <row r="3" spans="2:12" ht="15.75" customHeight="1" x14ac:dyDescent="0.3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 x14ac:dyDescent="0.25">
      <c r="B4" s="4" t="s">
        <v>11</v>
      </c>
      <c r="C4" s="5">
        <v>18356</v>
      </c>
      <c r="D4" s="5">
        <v>18356</v>
      </c>
      <c r="E4" s="5">
        <v>18356</v>
      </c>
      <c r="F4" s="5">
        <v>18356</v>
      </c>
      <c r="G4" s="5">
        <v>18356</v>
      </c>
      <c r="H4" s="5">
        <v>18356</v>
      </c>
      <c r="I4" s="5">
        <v>18356</v>
      </c>
      <c r="J4" s="5">
        <v>18356</v>
      </c>
      <c r="K4" s="5">
        <v>18356</v>
      </c>
      <c r="L4" s="5">
        <v>18356</v>
      </c>
    </row>
    <row r="5" spans="2:12" x14ac:dyDescent="0.25">
      <c r="B5" s="4" t="s">
        <v>12</v>
      </c>
      <c r="C5" s="5">
        <v>4104</v>
      </c>
      <c r="D5" s="5">
        <v>4311</v>
      </c>
      <c r="E5" s="5">
        <v>4167</v>
      </c>
      <c r="F5" s="5">
        <v>4302</v>
      </c>
      <c r="G5" s="5">
        <v>4331</v>
      </c>
      <c r="H5" s="5">
        <v>2777</v>
      </c>
      <c r="I5" s="5">
        <v>3673</v>
      </c>
      <c r="J5" s="5">
        <v>3832</v>
      </c>
      <c r="K5" s="5">
        <v>4135</v>
      </c>
      <c r="L5" s="5">
        <v>4073</v>
      </c>
    </row>
    <row r="6" spans="2:12" x14ac:dyDescent="0.25">
      <c r="B6" s="4" t="s">
        <v>13</v>
      </c>
      <c r="C6" s="5">
        <v>12665</v>
      </c>
      <c r="D6" s="5">
        <v>13159</v>
      </c>
      <c r="E6" s="5">
        <v>12652</v>
      </c>
      <c r="F6" s="5">
        <v>12450</v>
      </c>
      <c r="G6" s="5">
        <v>12990</v>
      </c>
      <c r="H6" s="5">
        <v>11161</v>
      </c>
      <c r="I6" s="5">
        <v>12595</v>
      </c>
      <c r="J6" s="5">
        <v>11725</v>
      </c>
      <c r="K6" s="5">
        <v>12587</v>
      </c>
      <c r="L6" s="5">
        <v>12540</v>
      </c>
    </row>
    <row r="7" spans="2:12" x14ac:dyDescent="0.25">
      <c r="B7" s="4" t="s">
        <v>14</v>
      </c>
      <c r="C7" s="5">
        <v>579</v>
      </c>
      <c r="D7" s="5">
        <v>801</v>
      </c>
      <c r="E7" s="5">
        <v>945</v>
      </c>
      <c r="F7" s="5">
        <v>810</v>
      </c>
      <c r="G7" s="5">
        <v>781</v>
      </c>
      <c r="H7" s="5">
        <v>2335</v>
      </c>
      <c r="I7" s="5">
        <v>1439</v>
      </c>
      <c r="J7" s="5">
        <v>1280</v>
      </c>
      <c r="K7" s="5">
        <v>657</v>
      </c>
      <c r="L7" s="5">
        <v>704</v>
      </c>
    </row>
    <row r="8" spans="2:12" x14ac:dyDescent="0.25">
      <c r="B8" s="4" t="s">
        <v>15</v>
      </c>
      <c r="C8" s="5">
        <v>1008</v>
      </c>
      <c r="D8" s="5">
        <v>85</v>
      </c>
      <c r="E8" s="5">
        <v>592</v>
      </c>
      <c r="F8" s="5">
        <v>794</v>
      </c>
      <c r="G8" s="5">
        <v>254</v>
      </c>
      <c r="H8" s="5">
        <v>2083</v>
      </c>
      <c r="I8" s="5">
        <v>649</v>
      </c>
      <c r="J8" s="5">
        <v>1519</v>
      </c>
      <c r="K8" s="5">
        <v>977</v>
      </c>
      <c r="L8" s="5">
        <v>1039</v>
      </c>
    </row>
    <row r="9" spans="2:12" x14ac:dyDescent="0.25">
      <c r="B9" s="4" t="s">
        <v>16</v>
      </c>
      <c r="C9" s="6">
        <f t="shared" ref="C9:H9" si="0">(C7+C8)/C4</f>
        <v>8.6456744388755724E-2</v>
      </c>
      <c r="D9" s="6">
        <f t="shared" si="0"/>
        <v>4.8267596426236653E-2</v>
      </c>
      <c r="E9" s="6">
        <f t="shared" si="0"/>
        <v>8.3732839398561784E-2</v>
      </c>
      <c r="F9" s="6">
        <f t="shared" si="0"/>
        <v>8.7382872085421656E-2</v>
      </c>
      <c r="G9" s="6">
        <f t="shared" si="0"/>
        <v>5.6384833297014603E-2</v>
      </c>
      <c r="H9" s="6">
        <f t="shared" si="0"/>
        <v>0.24068424493353671</v>
      </c>
      <c r="I9" s="6">
        <v>0.11952</v>
      </c>
      <c r="J9" s="6">
        <f t="shared" ref="J9:L9" si="1">(J7+J8)/J4</f>
        <v>0.15248420135105686</v>
      </c>
      <c r="K9" s="6">
        <f t="shared" si="1"/>
        <v>8.9017215079538026E-2</v>
      </c>
      <c r="L9" s="7">
        <f t="shared" si="1"/>
        <v>9.4955327958160821E-2</v>
      </c>
    </row>
    <row r="10" spans="2:12" x14ac:dyDescent="0.25">
      <c r="B10" s="4" t="s">
        <v>17</v>
      </c>
      <c r="C10" s="6">
        <f t="shared" ref="C10:L10" si="2">C5/(C5+C8)</f>
        <v>0.80281690140845074</v>
      </c>
      <c r="D10" s="6">
        <f t="shared" si="2"/>
        <v>0.98066424021838039</v>
      </c>
      <c r="E10" s="6">
        <f t="shared" si="2"/>
        <v>0.87560411851229247</v>
      </c>
      <c r="F10" s="6">
        <f t="shared" si="2"/>
        <v>0.84419152276295129</v>
      </c>
      <c r="G10" s="6">
        <f t="shared" si="2"/>
        <v>0.94460196292257359</v>
      </c>
      <c r="H10" s="6">
        <f t="shared" si="2"/>
        <v>0.57139917695473252</v>
      </c>
      <c r="I10" s="6">
        <f t="shared" si="2"/>
        <v>0.8498380379453957</v>
      </c>
      <c r="J10" s="6">
        <f t="shared" si="2"/>
        <v>0.71612782657447205</v>
      </c>
      <c r="K10" s="6">
        <f t="shared" si="2"/>
        <v>0.80888106416275429</v>
      </c>
      <c r="L10" s="6">
        <f t="shared" si="2"/>
        <v>0.79675273865414709</v>
      </c>
    </row>
    <row r="11" spans="2:12" x14ac:dyDescent="0.25">
      <c r="B11" s="4" t="s">
        <v>18</v>
      </c>
      <c r="C11" s="6">
        <f t="shared" ref="C11:L11" si="3">C6/(C6+C7)</f>
        <v>0.95628209000302022</v>
      </c>
      <c r="D11" s="6">
        <f t="shared" si="3"/>
        <v>0.94262177650429801</v>
      </c>
      <c r="E11" s="6">
        <f t="shared" si="3"/>
        <v>0.93049937486210188</v>
      </c>
      <c r="F11" s="6">
        <f t="shared" si="3"/>
        <v>0.93891402714932126</v>
      </c>
      <c r="G11" s="6">
        <f t="shared" si="3"/>
        <v>0.94328661680342751</v>
      </c>
      <c r="H11" s="6">
        <f t="shared" si="3"/>
        <v>0.826985773562537</v>
      </c>
      <c r="I11" s="6">
        <f t="shared" si="3"/>
        <v>0.89746330340601399</v>
      </c>
      <c r="J11" s="6">
        <f t="shared" si="3"/>
        <v>0.90157631680123029</v>
      </c>
      <c r="K11" s="6">
        <f t="shared" si="3"/>
        <v>0.95039263062518875</v>
      </c>
      <c r="L11" s="6">
        <f t="shared" si="3"/>
        <v>0.94684385382059799</v>
      </c>
    </row>
    <row r="12" spans="2:12" x14ac:dyDescent="0.25">
      <c r="B12" s="4" t="s">
        <v>19</v>
      </c>
      <c r="C12" s="6">
        <f t="shared" ref="C12:L12" si="4">C5/(C5+C7)</f>
        <v>0.87636130685458036</v>
      </c>
      <c r="D12" s="6">
        <f t="shared" si="4"/>
        <v>0.84330985915492962</v>
      </c>
      <c r="E12" s="6">
        <f t="shared" si="4"/>
        <v>0.8151408450704225</v>
      </c>
      <c r="F12" s="6">
        <f t="shared" si="4"/>
        <v>0.84154929577464788</v>
      </c>
      <c r="G12" s="6">
        <f t="shared" si="4"/>
        <v>0.84722222222222221</v>
      </c>
      <c r="H12" s="6">
        <f t="shared" si="4"/>
        <v>0.54323161189358371</v>
      </c>
      <c r="I12" s="6">
        <f t="shared" si="4"/>
        <v>0.71850547730829417</v>
      </c>
      <c r="J12" s="6">
        <f t="shared" si="4"/>
        <v>0.74960876369327079</v>
      </c>
      <c r="K12" s="6">
        <f t="shared" si="4"/>
        <v>0.86289649415692826</v>
      </c>
      <c r="L12" s="6">
        <f t="shared" si="4"/>
        <v>0.85262717186518733</v>
      </c>
    </row>
    <row r="13" spans="2:12" x14ac:dyDescent="0.25">
      <c r="B13" s="4" t="s">
        <v>20</v>
      </c>
      <c r="C13" s="6">
        <f t="shared" ref="C13:L13" si="5">C5/(C5+C8)</f>
        <v>0.80281690140845074</v>
      </c>
      <c r="D13" s="6">
        <f t="shared" si="5"/>
        <v>0.98066424021838039</v>
      </c>
      <c r="E13" s="6">
        <f t="shared" si="5"/>
        <v>0.87560411851229247</v>
      </c>
      <c r="F13" s="6">
        <f t="shared" si="5"/>
        <v>0.84419152276295129</v>
      </c>
      <c r="G13" s="6">
        <f t="shared" si="5"/>
        <v>0.94460196292257359</v>
      </c>
      <c r="H13" s="6">
        <f t="shared" si="5"/>
        <v>0.57139917695473252</v>
      </c>
      <c r="I13" s="6">
        <f t="shared" si="5"/>
        <v>0.8498380379453957</v>
      </c>
      <c r="J13" s="6">
        <f t="shared" si="5"/>
        <v>0.71612782657447205</v>
      </c>
      <c r="K13" s="6">
        <f t="shared" si="5"/>
        <v>0.80888106416275429</v>
      </c>
      <c r="L13" s="6">
        <f t="shared" si="5"/>
        <v>0.79675273865414709</v>
      </c>
    </row>
    <row r="14" spans="2:12" x14ac:dyDescent="0.25">
      <c r="B14" s="4" t="s">
        <v>21</v>
      </c>
      <c r="C14" s="6">
        <f t="shared" ref="C14:L14" si="6">(C5+C8)/C4</f>
        <v>0.27849204619742862</v>
      </c>
      <c r="D14" s="6">
        <f t="shared" si="6"/>
        <v>0.23948572673785137</v>
      </c>
      <c r="E14" s="6">
        <f t="shared" si="6"/>
        <v>0.2592612769666594</v>
      </c>
      <c r="F14" s="6">
        <f t="shared" si="6"/>
        <v>0.27762039660056659</v>
      </c>
      <c r="G14" s="6">
        <f t="shared" si="6"/>
        <v>0.24978208760078449</v>
      </c>
      <c r="H14" s="6">
        <f t="shared" si="6"/>
        <v>0.26476356504685117</v>
      </c>
      <c r="I14" s="6">
        <f t="shared" si="6"/>
        <v>0.23545434735236434</v>
      </c>
      <c r="J14" s="6">
        <f t="shared" si="6"/>
        <v>0.29151231205055567</v>
      </c>
      <c r="K14" s="6">
        <f t="shared" si="6"/>
        <v>0.27849204619742862</v>
      </c>
      <c r="L14" s="6">
        <f t="shared" si="6"/>
        <v>0.27849204619742862</v>
      </c>
    </row>
    <row r="15" spans="2:12" x14ac:dyDescent="0.25">
      <c r="B15" s="4" t="s">
        <v>22</v>
      </c>
      <c r="C15" s="6">
        <f t="shared" ref="C15:L15" si="7">(C5+C6)/C4</f>
        <v>0.91354325561124428</v>
      </c>
      <c r="D15" s="6">
        <f t="shared" si="7"/>
        <v>0.95173240357376332</v>
      </c>
      <c r="E15" s="6">
        <f t="shared" si="7"/>
        <v>0.9162671606014382</v>
      </c>
      <c r="F15" s="6">
        <f t="shared" si="7"/>
        <v>0.91261712791457839</v>
      </c>
      <c r="G15" s="6">
        <f t="shared" si="7"/>
        <v>0.9436151667029854</v>
      </c>
      <c r="H15" s="6">
        <f t="shared" si="7"/>
        <v>0.75931575506646332</v>
      </c>
      <c r="I15" s="6">
        <f t="shared" si="7"/>
        <v>0.88624972760950094</v>
      </c>
      <c r="J15" s="6">
        <f t="shared" si="7"/>
        <v>0.84751579864894311</v>
      </c>
      <c r="K15" s="6">
        <f t="shared" si="7"/>
        <v>0.91098278492046192</v>
      </c>
      <c r="L15" s="6">
        <f t="shared" si="7"/>
        <v>0.90504467204183914</v>
      </c>
    </row>
    <row r="16" spans="2:12" x14ac:dyDescent="0.25">
      <c r="B16" s="4" t="s">
        <v>23</v>
      </c>
      <c r="C16" s="6">
        <f t="shared" ref="C16:L16" si="8">C12/C14</f>
        <v>3.1468091057556098</v>
      </c>
      <c r="D16" s="6">
        <f t="shared" si="8"/>
        <v>3.5213366184367354</v>
      </c>
      <c r="E16" s="6">
        <f t="shared" si="8"/>
        <v>3.1440902189772379</v>
      </c>
      <c r="F16" s="6">
        <f t="shared" si="8"/>
        <v>3.0312949123311292</v>
      </c>
      <c r="G16" s="6">
        <f t="shared" si="8"/>
        <v>3.3918453895553129</v>
      </c>
      <c r="H16" s="6">
        <f t="shared" si="8"/>
        <v>2.0517612073906633</v>
      </c>
      <c r="I16" s="6">
        <f t="shared" si="8"/>
        <v>3.0515702317147264</v>
      </c>
      <c r="J16" s="6">
        <f t="shared" si="8"/>
        <v>2.5714480408061444</v>
      </c>
      <c r="K16" s="6">
        <f t="shared" si="8"/>
        <v>3.0984601030408014</v>
      </c>
      <c r="L16" s="6">
        <f t="shared" si="8"/>
        <v>3.0615853612592683</v>
      </c>
    </row>
    <row r="17" spans="2:12" x14ac:dyDescent="0.25"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2:12" ht="15.75" customHeight="1" x14ac:dyDescent="0.3">
      <c r="B18" s="2" t="s">
        <v>24</v>
      </c>
      <c r="C18" s="9" t="s">
        <v>1</v>
      </c>
      <c r="D18" s="9" t="s">
        <v>2</v>
      </c>
      <c r="E18" s="9" t="s">
        <v>3</v>
      </c>
      <c r="F18" s="9" t="s">
        <v>4</v>
      </c>
      <c r="G18" s="9" t="s">
        <v>5</v>
      </c>
      <c r="H18" s="9" t="s">
        <v>6</v>
      </c>
      <c r="I18" s="9" t="s">
        <v>7</v>
      </c>
      <c r="J18" s="9" t="s">
        <v>8</v>
      </c>
      <c r="K18" s="9" t="s">
        <v>25</v>
      </c>
      <c r="L18" s="9" t="s">
        <v>26</v>
      </c>
    </row>
    <row r="19" spans="2:12" x14ac:dyDescent="0.25">
      <c r="B19" s="4" t="s">
        <v>11</v>
      </c>
      <c r="C19" s="5">
        <v>6117</v>
      </c>
      <c r="D19" s="5">
        <v>6117</v>
      </c>
      <c r="E19" s="5">
        <v>6117</v>
      </c>
      <c r="F19" s="5">
        <v>6117</v>
      </c>
      <c r="G19" s="5">
        <v>6117</v>
      </c>
      <c r="H19" s="5">
        <v>6117</v>
      </c>
      <c r="I19" s="5">
        <v>6117</v>
      </c>
      <c r="J19" s="5">
        <v>6117</v>
      </c>
      <c r="K19" s="5">
        <v>6117</v>
      </c>
      <c r="L19" s="5">
        <v>6117</v>
      </c>
    </row>
    <row r="20" spans="2:12" ht="15.6" x14ac:dyDescent="0.25">
      <c r="B20" s="4" t="s">
        <v>12</v>
      </c>
      <c r="C20" s="5">
        <v>1365</v>
      </c>
      <c r="D20" s="5">
        <v>1421</v>
      </c>
      <c r="E20" s="5">
        <v>1359</v>
      </c>
      <c r="F20" s="5">
        <v>1374</v>
      </c>
      <c r="G20" s="5">
        <v>1430</v>
      </c>
      <c r="H20" s="5">
        <v>939</v>
      </c>
      <c r="I20" s="5">
        <v>1243</v>
      </c>
      <c r="J20" s="5">
        <v>1272</v>
      </c>
      <c r="K20" s="5">
        <v>1367</v>
      </c>
      <c r="L20" s="5">
        <v>1336</v>
      </c>
    </row>
    <row r="21" spans="2:12" ht="15.6" x14ac:dyDescent="0.25">
      <c r="B21" s="4" t="s">
        <v>13</v>
      </c>
      <c r="C21" s="5">
        <v>4199</v>
      </c>
      <c r="D21" s="5">
        <v>4365</v>
      </c>
      <c r="E21" s="5">
        <v>4141</v>
      </c>
      <c r="F21" s="5">
        <v>4076</v>
      </c>
      <c r="G21" s="5">
        <v>4318</v>
      </c>
      <c r="H21" s="5">
        <v>3706</v>
      </c>
      <c r="I21" s="5">
        <v>4150</v>
      </c>
      <c r="J21" s="5">
        <v>3935</v>
      </c>
      <c r="K21" s="5">
        <v>4145</v>
      </c>
      <c r="L21" s="5">
        <v>4121</v>
      </c>
    </row>
    <row r="22" spans="2:12" ht="15.6" x14ac:dyDescent="0.25">
      <c r="B22" s="4" t="s">
        <v>14</v>
      </c>
      <c r="C22" s="5">
        <v>214</v>
      </c>
      <c r="D22" s="5">
        <v>283</v>
      </c>
      <c r="E22" s="5">
        <v>345</v>
      </c>
      <c r="F22" s="5">
        <v>330</v>
      </c>
      <c r="G22" s="5">
        <v>274</v>
      </c>
      <c r="H22" s="5">
        <v>765</v>
      </c>
      <c r="I22" s="5">
        <v>461</v>
      </c>
      <c r="J22" s="5">
        <v>432</v>
      </c>
      <c r="K22" s="5">
        <v>268</v>
      </c>
      <c r="L22" s="5">
        <v>292</v>
      </c>
    </row>
    <row r="23" spans="2:12" ht="15.6" x14ac:dyDescent="0.25">
      <c r="B23" s="4" t="s">
        <v>15</v>
      </c>
      <c r="C23" s="5">
        <v>339</v>
      </c>
      <c r="D23" s="5">
        <v>48</v>
      </c>
      <c r="E23" s="5">
        <v>272</v>
      </c>
      <c r="F23" s="5">
        <v>337</v>
      </c>
      <c r="G23" s="5">
        <v>95</v>
      </c>
      <c r="H23" s="5">
        <v>707</v>
      </c>
      <c r="I23" s="5">
        <v>263</v>
      </c>
      <c r="J23" s="5">
        <v>478</v>
      </c>
      <c r="K23" s="5">
        <v>337</v>
      </c>
      <c r="L23" s="5">
        <v>368</v>
      </c>
    </row>
    <row r="24" spans="2:12" ht="15.6" x14ac:dyDescent="0.25">
      <c r="B24" s="4" t="s">
        <v>16</v>
      </c>
      <c r="C24" s="6">
        <f t="shared" ref="C24:L24" si="9">(C22+C23)/C19</f>
        <v>9.0403792708844202E-2</v>
      </c>
      <c r="D24" s="6">
        <f t="shared" si="9"/>
        <v>5.4111492561713256E-2</v>
      </c>
      <c r="E24" s="6">
        <f t="shared" si="9"/>
        <v>0.10086643779630537</v>
      </c>
      <c r="F24" s="6">
        <f t="shared" si="9"/>
        <v>0.10904037927088442</v>
      </c>
      <c r="G24" s="6">
        <f t="shared" si="9"/>
        <v>6.0323688082393329E-2</v>
      </c>
      <c r="H24" s="6">
        <f t="shared" si="9"/>
        <v>0.24064083701160699</v>
      </c>
      <c r="I24" s="6">
        <f t="shared" si="9"/>
        <v>0.11835867255190453</v>
      </c>
      <c r="J24" s="6">
        <f t="shared" si="9"/>
        <v>0.14876573483733857</v>
      </c>
      <c r="K24" s="6">
        <f t="shared" si="9"/>
        <v>9.8904691842406411E-2</v>
      </c>
      <c r="L24" s="6">
        <f t="shared" si="9"/>
        <v>0.10789602746444335</v>
      </c>
    </row>
    <row r="25" spans="2:12" ht="15.6" x14ac:dyDescent="0.25">
      <c r="B25" s="4" t="s">
        <v>17</v>
      </c>
      <c r="C25" s="6">
        <f t="shared" ref="C25:L25" si="10">C20/(C20+C23)</f>
        <v>0.801056338028169</v>
      </c>
      <c r="D25" s="6">
        <f t="shared" si="10"/>
        <v>0.96732471068754255</v>
      </c>
      <c r="E25" s="6">
        <f t="shared" si="10"/>
        <v>0.83323114653586761</v>
      </c>
      <c r="F25" s="6">
        <f t="shared" si="10"/>
        <v>0.8030391583869082</v>
      </c>
      <c r="G25" s="6">
        <f t="shared" si="10"/>
        <v>0.93770491803278688</v>
      </c>
      <c r="H25" s="6">
        <f t="shared" si="10"/>
        <v>0.57047387606318345</v>
      </c>
      <c r="I25" s="6">
        <f t="shared" si="10"/>
        <v>0.82536520584329354</v>
      </c>
      <c r="J25" s="6">
        <f t="shared" si="10"/>
        <v>0.72685714285714287</v>
      </c>
      <c r="K25" s="6">
        <f t="shared" si="10"/>
        <v>0.80223004694835676</v>
      </c>
      <c r="L25" s="6">
        <f t="shared" si="10"/>
        <v>0.784037558685446</v>
      </c>
    </row>
    <row r="26" spans="2:12" ht="15.6" x14ac:dyDescent="0.25">
      <c r="B26" s="4" t="s">
        <v>18</v>
      </c>
      <c r="C26" s="6">
        <f t="shared" ref="C26:L26" si="11">C21/(C21+C23)</f>
        <v>0.92529748788012345</v>
      </c>
      <c r="D26" s="6">
        <f t="shared" si="11"/>
        <v>0.98912304554724673</v>
      </c>
      <c r="E26" s="6">
        <f t="shared" si="11"/>
        <v>0.93836392476773167</v>
      </c>
      <c r="F26" s="6">
        <f t="shared" si="11"/>
        <v>0.92363471561296173</v>
      </c>
      <c r="G26" s="6">
        <f t="shared" si="11"/>
        <v>0.97847269431225925</v>
      </c>
      <c r="H26" s="6">
        <f t="shared" si="11"/>
        <v>0.8397915250396556</v>
      </c>
      <c r="I26" s="6">
        <f t="shared" si="11"/>
        <v>0.94040335372762296</v>
      </c>
      <c r="J26" s="6">
        <f t="shared" si="11"/>
        <v>0.89168366190799908</v>
      </c>
      <c r="K26" s="6">
        <f t="shared" si="11"/>
        <v>0.92481035252119592</v>
      </c>
      <c r="L26" s="6">
        <f t="shared" si="11"/>
        <v>0.91802183114279345</v>
      </c>
    </row>
    <row r="27" spans="2:12" ht="15.6" x14ac:dyDescent="0.25">
      <c r="B27" s="4" t="s">
        <v>19</v>
      </c>
      <c r="C27" s="6">
        <f t="shared" ref="C27:L27" si="12">C20/(C20+C22)</f>
        <v>0.86447118429385683</v>
      </c>
      <c r="D27" s="6">
        <f t="shared" si="12"/>
        <v>0.83392018779342725</v>
      </c>
      <c r="E27" s="6">
        <f t="shared" si="12"/>
        <v>0.79753521126760563</v>
      </c>
      <c r="F27" s="6">
        <f t="shared" si="12"/>
        <v>0.80633802816901412</v>
      </c>
      <c r="G27" s="6">
        <f t="shared" si="12"/>
        <v>0.83920187793427226</v>
      </c>
      <c r="H27" s="6">
        <f t="shared" si="12"/>
        <v>0.551056338028169</v>
      </c>
      <c r="I27" s="6">
        <f t="shared" si="12"/>
        <v>0.72946009389671362</v>
      </c>
      <c r="J27" s="6">
        <f t="shared" si="12"/>
        <v>0.74647887323943662</v>
      </c>
      <c r="K27" s="6">
        <f t="shared" si="12"/>
        <v>0.83608562691131494</v>
      </c>
      <c r="L27" s="6">
        <f t="shared" si="12"/>
        <v>0.82063882063882065</v>
      </c>
    </row>
    <row r="28" spans="2:12" ht="15.6" x14ac:dyDescent="0.25">
      <c r="B28" s="4" t="s">
        <v>20</v>
      </c>
      <c r="C28" s="6">
        <f t="shared" ref="C28:L28" si="13">C20/(C20+C23)</f>
        <v>0.801056338028169</v>
      </c>
      <c r="D28" s="6">
        <f t="shared" si="13"/>
        <v>0.96732471068754255</v>
      </c>
      <c r="E28" s="6">
        <f t="shared" si="13"/>
        <v>0.83323114653586761</v>
      </c>
      <c r="F28" s="6">
        <f t="shared" si="13"/>
        <v>0.8030391583869082</v>
      </c>
      <c r="G28" s="6">
        <f t="shared" si="13"/>
        <v>0.93770491803278688</v>
      </c>
      <c r="H28" s="6">
        <f t="shared" si="13"/>
        <v>0.57047387606318345</v>
      </c>
      <c r="I28" s="6">
        <f t="shared" si="13"/>
        <v>0.82536520584329354</v>
      </c>
      <c r="J28" s="6">
        <f t="shared" si="13"/>
        <v>0.72685714285714287</v>
      </c>
      <c r="K28" s="6">
        <f t="shared" si="13"/>
        <v>0.80223004694835676</v>
      </c>
      <c r="L28" s="6">
        <f t="shared" si="13"/>
        <v>0.784037558685446</v>
      </c>
    </row>
    <row r="29" spans="2:12" ht="15.6" x14ac:dyDescent="0.25">
      <c r="B29" s="4" t="s">
        <v>21</v>
      </c>
      <c r="C29" s="6">
        <f t="shared" ref="C29:L29" si="14">(C20+C23)/C19</f>
        <v>0.27856792545365378</v>
      </c>
      <c r="D29" s="6">
        <f t="shared" si="14"/>
        <v>0.24015040052313225</v>
      </c>
      <c r="E29" s="6">
        <f t="shared" si="14"/>
        <v>0.26663397090076835</v>
      </c>
      <c r="F29" s="6">
        <f t="shared" si="14"/>
        <v>0.27971227726009484</v>
      </c>
      <c r="G29" s="6">
        <f t="shared" si="14"/>
        <v>0.24930521497466079</v>
      </c>
      <c r="H29" s="6">
        <f t="shared" si="14"/>
        <v>0.26908615334314206</v>
      </c>
      <c r="I29" s="6">
        <f t="shared" si="14"/>
        <v>0.24619911721432075</v>
      </c>
      <c r="J29" s="6">
        <f t="shared" si="14"/>
        <v>0.28608795161026646</v>
      </c>
      <c r="K29" s="6">
        <f t="shared" si="14"/>
        <v>0.27856792545365378</v>
      </c>
      <c r="L29" s="6">
        <f t="shared" si="14"/>
        <v>0.27856792545365378</v>
      </c>
    </row>
    <row r="30" spans="2:12" ht="15.6" x14ac:dyDescent="0.25">
      <c r="B30" s="4" t="s">
        <v>22</v>
      </c>
      <c r="C30" s="6">
        <f t="shared" ref="C30:L30" si="15">(C20+C21)/C19</f>
        <v>0.90959620729115576</v>
      </c>
      <c r="D30" s="6">
        <f t="shared" si="15"/>
        <v>0.94588850743828679</v>
      </c>
      <c r="E30" s="6">
        <f t="shared" si="15"/>
        <v>0.89913356220369467</v>
      </c>
      <c r="F30" s="6">
        <f t="shared" si="15"/>
        <v>0.89095962072911561</v>
      </c>
      <c r="G30" s="6">
        <f t="shared" si="15"/>
        <v>0.9396763119176067</v>
      </c>
      <c r="H30" s="6">
        <f t="shared" si="15"/>
        <v>0.75935916298839301</v>
      </c>
      <c r="I30" s="6">
        <f t="shared" si="15"/>
        <v>0.88164132744809542</v>
      </c>
      <c r="J30" s="6">
        <f t="shared" si="15"/>
        <v>0.85123426516266143</v>
      </c>
      <c r="K30" s="6">
        <f t="shared" si="15"/>
        <v>0.90109530815759364</v>
      </c>
      <c r="L30" s="6">
        <f t="shared" si="15"/>
        <v>0.89210397253555662</v>
      </c>
    </row>
    <row r="31" spans="2:12" ht="15.6" x14ac:dyDescent="0.25">
      <c r="B31" s="4" t="s">
        <v>23</v>
      </c>
      <c r="C31" s="6">
        <f t="shared" ref="C31:L31" si="16">C27/C29</f>
        <v>3.1032689168577008</v>
      </c>
      <c r="D31" s="6">
        <f t="shared" si="16"/>
        <v>3.4724913469927805</v>
      </c>
      <c r="E31" s="6">
        <f t="shared" si="16"/>
        <v>2.9911237813144966</v>
      </c>
      <c r="F31" s="6">
        <f t="shared" si="16"/>
        <v>2.8827409224487779</v>
      </c>
      <c r="G31" s="6">
        <f t="shared" si="16"/>
        <v>3.3661625490648808</v>
      </c>
      <c r="H31" s="6">
        <f t="shared" si="16"/>
        <v>2.0478806924169559</v>
      </c>
      <c r="I31" s="6">
        <f t="shared" si="16"/>
        <v>2.9628867160466115</v>
      </c>
      <c r="J31" s="6">
        <f t="shared" si="16"/>
        <v>2.6092635814889338</v>
      </c>
      <c r="K31" s="6">
        <f t="shared" si="16"/>
        <v>3.0013707628031181</v>
      </c>
      <c r="L31" s="6">
        <f t="shared" si="16"/>
        <v>2.9459199916946393</v>
      </c>
    </row>
    <row r="32" spans="2:12" ht="13.2" x14ac:dyDescent="0.25"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25" ht="17.399999999999999" x14ac:dyDescent="0.3">
      <c r="B33" s="2" t="s">
        <v>27</v>
      </c>
      <c r="C33" s="9" t="s">
        <v>1</v>
      </c>
      <c r="D33" s="9" t="s">
        <v>2</v>
      </c>
      <c r="E33" s="9" t="s">
        <v>3</v>
      </c>
      <c r="F33" s="9" t="s">
        <v>4</v>
      </c>
      <c r="G33" s="9" t="s">
        <v>5</v>
      </c>
      <c r="H33" s="9" t="s">
        <v>6</v>
      </c>
      <c r="I33" s="9" t="s">
        <v>7</v>
      </c>
      <c r="J33" s="9" t="s">
        <v>8</v>
      </c>
      <c r="K33" s="9" t="s">
        <v>25</v>
      </c>
      <c r="L33" s="9" t="s">
        <v>26</v>
      </c>
    </row>
    <row r="34" spans="1:25" ht="15.6" x14ac:dyDescent="0.25">
      <c r="B34" s="4" t="s">
        <v>11</v>
      </c>
      <c r="C34" s="5">
        <v>6117</v>
      </c>
      <c r="D34" s="5">
        <v>6117</v>
      </c>
      <c r="E34" s="5">
        <v>6117</v>
      </c>
      <c r="F34" s="5">
        <v>6117</v>
      </c>
      <c r="G34" s="5">
        <v>6117</v>
      </c>
      <c r="H34" s="5">
        <v>6117</v>
      </c>
      <c r="I34" s="5">
        <v>6117</v>
      </c>
      <c r="J34" s="5">
        <v>6117</v>
      </c>
      <c r="K34" s="5">
        <v>6117</v>
      </c>
      <c r="L34" s="5">
        <v>6117</v>
      </c>
    </row>
    <row r="35" spans="1:25" ht="15.6" x14ac:dyDescent="0.25">
      <c r="B35" s="4" t="s">
        <v>12</v>
      </c>
      <c r="C35" s="5">
        <v>1364</v>
      </c>
      <c r="D35" s="5">
        <v>1403</v>
      </c>
      <c r="E35" s="5">
        <v>1357</v>
      </c>
      <c r="F35" s="5">
        <v>1388</v>
      </c>
      <c r="G35" s="5">
        <v>1420</v>
      </c>
      <c r="H35" s="5">
        <v>918</v>
      </c>
      <c r="I35" s="5">
        <v>1200</v>
      </c>
      <c r="J35" s="5">
        <v>1273</v>
      </c>
      <c r="K35" s="5">
        <v>1355</v>
      </c>
      <c r="L35" s="5">
        <v>1336</v>
      </c>
    </row>
    <row r="36" spans="1:25" ht="15.6" x14ac:dyDescent="0.25">
      <c r="B36" s="4" t="s">
        <v>13</v>
      </c>
      <c r="C36" s="5">
        <v>4206</v>
      </c>
      <c r="D36" s="5">
        <v>4376</v>
      </c>
      <c r="E36" s="5">
        <v>4166</v>
      </c>
      <c r="F36" s="5">
        <v>4099</v>
      </c>
      <c r="G36" s="5">
        <v>4328</v>
      </c>
      <c r="H36" s="5">
        <v>3709</v>
      </c>
      <c r="I36" s="5">
        <v>4147</v>
      </c>
      <c r="J36" s="5">
        <v>3908</v>
      </c>
      <c r="K36" s="5">
        <v>4168</v>
      </c>
      <c r="L36" s="5">
        <v>4142</v>
      </c>
    </row>
    <row r="37" spans="1:25" ht="15.6" x14ac:dyDescent="0.25">
      <c r="B37" s="4" t="s">
        <v>14</v>
      </c>
      <c r="C37" s="5">
        <v>208</v>
      </c>
      <c r="D37" s="5">
        <v>274</v>
      </c>
      <c r="E37" s="5">
        <v>347</v>
      </c>
      <c r="F37" s="5">
        <v>316</v>
      </c>
      <c r="G37" s="5">
        <v>284</v>
      </c>
      <c r="H37" s="5">
        <v>786</v>
      </c>
      <c r="I37" s="5">
        <v>504</v>
      </c>
      <c r="J37" s="5">
        <v>431</v>
      </c>
      <c r="K37" s="5">
        <v>246</v>
      </c>
      <c r="L37" s="5">
        <v>272</v>
      </c>
    </row>
    <row r="38" spans="1:25" ht="15.6" x14ac:dyDescent="0.25">
      <c r="B38" s="4" t="s">
        <v>15</v>
      </c>
      <c r="C38" s="5">
        <v>340</v>
      </c>
      <c r="D38" s="5">
        <v>38</v>
      </c>
      <c r="E38" s="5">
        <v>248</v>
      </c>
      <c r="F38" s="5">
        <v>315</v>
      </c>
      <c r="G38" s="5">
        <v>86</v>
      </c>
      <c r="H38" s="5">
        <v>705</v>
      </c>
      <c r="I38" s="5">
        <v>267</v>
      </c>
      <c r="J38" s="5">
        <v>506</v>
      </c>
      <c r="K38" s="5">
        <v>349</v>
      </c>
      <c r="L38" s="5">
        <v>368</v>
      </c>
    </row>
    <row r="39" spans="1:25" ht="15.6" x14ac:dyDescent="0.25">
      <c r="A39" s="10"/>
      <c r="B39" s="11" t="s">
        <v>16</v>
      </c>
      <c r="C39" s="6">
        <f t="shared" ref="C39:H39" si="17">(C37+C38)/C34</f>
        <v>8.9586398561386296E-2</v>
      </c>
      <c r="D39" s="6">
        <f t="shared" si="17"/>
        <v>5.100539480137322E-2</v>
      </c>
      <c r="E39" s="6">
        <f t="shared" si="17"/>
        <v>9.7269903547490599E-2</v>
      </c>
      <c r="F39" s="6">
        <f t="shared" si="17"/>
        <v>0.10315514140918751</v>
      </c>
      <c r="G39" s="6">
        <f t="shared" si="17"/>
        <v>6.048716691188491E-2</v>
      </c>
      <c r="H39" s="6">
        <f t="shared" si="17"/>
        <v>0.24374693477194703</v>
      </c>
      <c r="I39" s="6">
        <v>0.12859999999999999</v>
      </c>
      <c r="J39" s="6">
        <f t="shared" ref="J39:L39" si="18">(J37+J38)/J34</f>
        <v>0.15317966323361124</v>
      </c>
      <c r="K39" s="6">
        <f t="shared" si="18"/>
        <v>9.7269903547490599E-2</v>
      </c>
      <c r="L39" s="6">
        <f t="shared" si="18"/>
        <v>0.10462645087461174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6" x14ac:dyDescent="0.25">
      <c r="B40" s="4" t="s">
        <v>17</v>
      </c>
      <c r="C40" s="6">
        <f t="shared" ref="C40:L40" si="19">C35/(C35+C38)</f>
        <v>0.80046948356807512</v>
      </c>
      <c r="D40" s="6">
        <f t="shared" si="19"/>
        <v>0.97362942401110342</v>
      </c>
      <c r="E40" s="6">
        <f t="shared" si="19"/>
        <v>0.84548286604361367</v>
      </c>
      <c r="F40" s="6">
        <f t="shared" si="19"/>
        <v>0.81503229594832649</v>
      </c>
      <c r="G40" s="6">
        <f t="shared" si="19"/>
        <v>0.94289508632138119</v>
      </c>
      <c r="H40" s="6">
        <f t="shared" si="19"/>
        <v>0.56561922365988915</v>
      </c>
      <c r="I40" s="6">
        <f t="shared" si="19"/>
        <v>0.81799591002044991</v>
      </c>
      <c r="J40" s="6">
        <f t="shared" si="19"/>
        <v>0.71557054525014052</v>
      </c>
      <c r="K40" s="6">
        <f t="shared" si="19"/>
        <v>0.79518779342723001</v>
      </c>
      <c r="L40" s="6">
        <f t="shared" si="19"/>
        <v>0.784037558685446</v>
      </c>
    </row>
    <row r="41" spans="1:25" ht="15.6" x14ac:dyDescent="0.25">
      <c r="B41" s="4" t="s">
        <v>18</v>
      </c>
      <c r="C41" s="6">
        <f t="shared" ref="C41:L41" si="20">C36/(C36+C38)</f>
        <v>0.92520897492300924</v>
      </c>
      <c r="D41" s="6">
        <f t="shared" si="20"/>
        <v>0.99139102854553696</v>
      </c>
      <c r="E41" s="6">
        <f t="shared" si="20"/>
        <v>0.94381513366560943</v>
      </c>
      <c r="F41" s="6">
        <f t="shared" si="20"/>
        <v>0.92863615768010876</v>
      </c>
      <c r="G41" s="6">
        <f t="shared" si="20"/>
        <v>0.98051653828726781</v>
      </c>
      <c r="H41" s="6">
        <f t="shared" si="20"/>
        <v>0.84028092433167201</v>
      </c>
      <c r="I41" s="6">
        <f t="shared" si="20"/>
        <v>0.93951064793837791</v>
      </c>
      <c r="J41" s="6">
        <f t="shared" si="20"/>
        <v>0.88536474852741276</v>
      </c>
      <c r="K41" s="6">
        <f t="shared" si="20"/>
        <v>0.92273632942218287</v>
      </c>
      <c r="L41" s="6">
        <f t="shared" si="20"/>
        <v>0.9184035476718404</v>
      </c>
    </row>
    <row r="42" spans="1:25" ht="15.6" x14ac:dyDescent="0.25">
      <c r="B42" s="4" t="s">
        <v>19</v>
      </c>
      <c r="C42" s="6">
        <f t="shared" ref="C42:L42" si="21">C35/(C35+C37)</f>
        <v>0.86768447837150131</v>
      </c>
      <c r="D42" s="6">
        <f t="shared" si="21"/>
        <v>0.83661299940369704</v>
      </c>
      <c r="E42" s="6">
        <f t="shared" si="21"/>
        <v>0.79636150234741787</v>
      </c>
      <c r="F42" s="6">
        <f t="shared" si="21"/>
        <v>0.81455399061032863</v>
      </c>
      <c r="G42" s="6">
        <f t="shared" si="21"/>
        <v>0.83333333333333337</v>
      </c>
      <c r="H42" s="6">
        <f t="shared" si="21"/>
        <v>0.53873239436619713</v>
      </c>
      <c r="I42" s="6">
        <f t="shared" si="21"/>
        <v>0.70422535211267601</v>
      </c>
      <c r="J42" s="6">
        <f t="shared" si="21"/>
        <v>0.7470657276995305</v>
      </c>
      <c r="K42" s="6">
        <f t="shared" si="21"/>
        <v>0.84634603372891948</v>
      </c>
      <c r="L42" s="6">
        <f t="shared" si="21"/>
        <v>0.8308457711442786</v>
      </c>
    </row>
    <row r="43" spans="1:25" ht="15.6" x14ac:dyDescent="0.25">
      <c r="B43" s="4" t="s">
        <v>20</v>
      </c>
      <c r="C43" s="6">
        <f t="shared" ref="C43:L43" si="22">C35/(C35+C38)</f>
        <v>0.80046948356807512</v>
      </c>
      <c r="D43" s="6">
        <f t="shared" si="22"/>
        <v>0.97362942401110342</v>
      </c>
      <c r="E43" s="6">
        <f t="shared" si="22"/>
        <v>0.84548286604361367</v>
      </c>
      <c r="F43" s="6">
        <f t="shared" si="22"/>
        <v>0.81503229594832649</v>
      </c>
      <c r="G43" s="6">
        <f t="shared" si="22"/>
        <v>0.94289508632138119</v>
      </c>
      <c r="H43" s="6">
        <f t="shared" si="22"/>
        <v>0.56561922365988915</v>
      </c>
      <c r="I43" s="6">
        <f t="shared" si="22"/>
        <v>0.81799591002044991</v>
      </c>
      <c r="J43" s="6">
        <f t="shared" si="22"/>
        <v>0.71557054525014052</v>
      </c>
      <c r="K43" s="6">
        <f t="shared" si="22"/>
        <v>0.79518779342723001</v>
      </c>
      <c r="L43" s="6">
        <f t="shared" si="22"/>
        <v>0.784037558685446</v>
      </c>
    </row>
    <row r="44" spans="1:25" ht="15.6" x14ac:dyDescent="0.25">
      <c r="B44" s="4" t="s">
        <v>21</v>
      </c>
      <c r="C44" s="6">
        <f t="shared" ref="C44:L44" si="23">(C35+C38)/C34</f>
        <v>0.27856792545365378</v>
      </c>
      <c r="D44" s="6">
        <f t="shared" si="23"/>
        <v>0.235572993297368</v>
      </c>
      <c r="E44" s="6">
        <f t="shared" si="23"/>
        <v>0.26238352133398724</v>
      </c>
      <c r="F44" s="6">
        <f t="shared" si="23"/>
        <v>0.27840444662416219</v>
      </c>
      <c r="G44" s="6">
        <f t="shared" si="23"/>
        <v>0.24619911721432075</v>
      </c>
      <c r="H44" s="6">
        <f t="shared" si="23"/>
        <v>0.2653261402648357</v>
      </c>
      <c r="I44" s="6">
        <f t="shared" si="23"/>
        <v>0.23982344286414908</v>
      </c>
      <c r="J44" s="6">
        <f t="shared" si="23"/>
        <v>0.29082883766552231</v>
      </c>
      <c r="K44" s="6">
        <f t="shared" si="23"/>
        <v>0.27856792545365378</v>
      </c>
      <c r="L44" s="6">
        <f t="shared" si="23"/>
        <v>0.27856792545365378</v>
      </c>
    </row>
    <row r="45" spans="1:25" ht="15.6" x14ac:dyDescent="0.25">
      <c r="B45" s="4" t="s">
        <v>22</v>
      </c>
      <c r="C45" s="6">
        <f t="shared" ref="C45:L45" si="24">(C35+C36)/C34</f>
        <v>0.91057708026810524</v>
      </c>
      <c r="D45" s="6">
        <f t="shared" si="24"/>
        <v>0.94474415563184566</v>
      </c>
      <c r="E45" s="6">
        <f t="shared" si="24"/>
        <v>0.90289357528200098</v>
      </c>
      <c r="F45" s="6">
        <f t="shared" si="24"/>
        <v>0.89700833742030406</v>
      </c>
      <c r="G45" s="6">
        <f t="shared" si="24"/>
        <v>0.9396763119176067</v>
      </c>
      <c r="H45" s="6">
        <f t="shared" si="24"/>
        <v>0.75641654405754455</v>
      </c>
      <c r="I45" s="6">
        <f t="shared" si="24"/>
        <v>0.8741213012914828</v>
      </c>
      <c r="J45" s="6">
        <f t="shared" si="24"/>
        <v>0.84698381559588032</v>
      </c>
      <c r="K45" s="6">
        <f t="shared" si="24"/>
        <v>0.90289357528200098</v>
      </c>
      <c r="L45" s="6">
        <f t="shared" si="24"/>
        <v>0.89553702795487988</v>
      </c>
    </row>
    <row r="46" spans="1:25" ht="15.6" x14ac:dyDescent="0.25">
      <c r="B46" s="4" t="s">
        <v>23</v>
      </c>
      <c r="C46" s="6">
        <f t="shared" ref="C46:L46" si="25">C42/C44</f>
        <v>3.1148039637314984</v>
      </c>
      <c r="D46" s="6">
        <f t="shared" si="25"/>
        <v>3.5513960564555274</v>
      </c>
      <c r="E46" s="6">
        <f t="shared" si="25"/>
        <v>3.0351048659558599</v>
      </c>
      <c r="F46" s="6">
        <f t="shared" si="25"/>
        <v>2.9257937525328126</v>
      </c>
      <c r="G46" s="6">
        <f t="shared" si="25"/>
        <v>3.3847941567065072</v>
      </c>
      <c r="H46" s="6">
        <f t="shared" si="25"/>
        <v>2.0304535159199188</v>
      </c>
      <c r="I46" s="6">
        <f t="shared" si="25"/>
        <v>2.9364325009360868</v>
      </c>
      <c r="J46" s="6">
        <f t="shared" si="25"/>
        <v>2.5687470805722472</v>
      </c>
      <c r="K46" s="6">
        <f t="shared" si="25"/>
        <v>3.038203455586737</v>
      </c>
      <c r="L46" s="6">
        <f t="shared" si="25"/>
        <v>2.9825607876112392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Jahnavi Adabala</cp:lastModifiedBy>
  <dcterms:modified xsi:type="dcterms:W3CDTF">2023-03-14T00:39:27Z</dcterms:modified>
</cp:coreProperties>
</file>